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minimized="1" xWindow="0" yWindow="0" windowWidth="25200" windowHeight="1128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1073" i="3" l="1"/>
  <c r="F1073" i="3"/>
  <c r="G1073" i="3"/>
  <c r="H1073" i="3"/>
  <c r="I1073" i="3"/>
  <c r="J1073" i="3"/>
  <c r="L1073" i="3" s="1"/>
  <c r="E1074" i="3"/>
  <c r="F1074" i="3"/>
  <c r="G1074" i="3"/>
  <c r="H1074" i="3"/>
  <c r="I1074" i="3"/>
  <c r="J1074" i="3"/>
  <c r="E1075" i="3"/>
  <c r="F1075" i="3"/>
  <c r="G1075" i="3"/>
  <c r="H1075" i="3"/>
  <c r="I1075" i="3"/>
  <c r="L1075" i="3" s="1"/>
  <c r="J1075" i="3"/>
  <c r="K1075" i="3"/>
  <c r="AB1075" i="3" s="1"/>
  <c r="E1076" i="3"/>
  <c r="F1076" i="3"/>
  <c r="G1076" i="3"/>
  <c r="H1076" i="3"/>
  <c r="I1076" i="3"/>
  <c r="J1076" i="3"/>
  <c r="E1077" i="3"/>
  <c r="K1077" i="3" s="1"/>
  <c r="AV1077" i="3" s="1"/>
  <c r="F1077" i="3"/>
  <c r="G1077" i="3"/>
  <c r="H1077" i="3"/>
  <c r="L1077" i="3" s="1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K1079" i="3"/>
  <c r="E1080" i="3"/>
  <c r="F1080" i="3"/>
  <c r="G1080" i="3"/>
  <c r="H1080" i="3"/>
  <c r="I1080" i="3"/>
  <c r="J1080" i="3"/>
  <c r="E1081" i="3"/>
  <c r="F1081" i="3"/>
  <c r="K1081" i="3" s="1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K1085" i="3" s="1"/>
  <c r="F1085" i="3"/>
  <c r="G1085" i="3"/>
  <c r="H1085" i="3"/>
  <c r="I1085" i="3"/>
  <c r="L1085" i="3" s="1"/>
  <c r="J1085" i="3"/>
  <c r="E1086" i="3"/>
  <c r="F1086" i="3"/>
  <c r="G1086" i="3"/>
  <c r="H1086" i="3"/>
  <c r="I1086" i="3"/>
  <c r="J1086" i="3"/>
  <c r="E1087" i="3"/>
  <c r="K1087" i="3" s="1"/>
  <c r="F1087" i="3"/>
  <c r="G1087" i="3"/>
  <c r="H1087" i="3"/>
  <c r="I1087" i="3"/>
  <c r="L1087" i="3" s="1"/>
  <c r="J1087" i="3"/>
  <c r="E1088" i="3"/>
  <c r="F1088" i="3"/>
  <c r="G1088" i="3"/>
  <c r="H1088" i="3"/>
  <c r="I1088" i="3"/>
  <c r="J1088" i="3"/>
  <c r="E1089" i="3"/>
  <c r="K1089" i="3" s="1"/>
  <c r="BA1089" i="3" s="1"/>
  <c r="F1089" i="3"/>
  <c r="G1089" i="3"/>
  <c r="H1089" i="3"/>
  <c r="I1089" i="3"/>
  <c r="L1089" i="3" s="1"/>
  <c r="J1089" i="3"/>
  <c r="E1090" i="3"/>
  <c r="F1090" i="3"/>
  <c r="G1090" i="3"/>
  <c r="H1090" i="3"/>
  <c r="I1090" i="3"/>
  <c r="J1090" i="3"/>
  <c r="L1090" i="3" s="1"/>
  <c r="E1091" i="3"/>
  <c r="K1091" i="3" s="1"/>
  <c r="F1091" i="3"/>
  <c r="G1091" i="3"/>
  <c r="H1091" i="3"/>
  <c r="I1091" i="3"/>
  <c r="J1091" i="3"/>
  <c r="E1092" i="3"/>
  <c r="F1092" i="3"/>
  <c r="G1092" i="3"/>
  <c r="H1092" i="3"/>
  <c r="I1092" i="3"/>
  <c r="J1092" i="3"/>
  <c r="L1092" i="3" s="1"/>
  <c r="E1093" i="3"/>
  <c r="K1093" i="3" s="1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K1095" i="3"/>
  <c r="E1096" i="3"/>
  <c r="F1096" i="3"/>
  <c r="G1096" i="3"/>
  <c r="H1096" i="3"/>
  <c r="I1096" i="3"/>
  <c r="J1096" i="3"/>
  <c r="E1097" i="3"/>
  <c r="F1097" i="3"/>
  <c r="G1097" i="3"/>
  <c r="K1097" i="3" s="1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L1099" i="3" s="1"/>
  <c r="J1099" i="3"/>
  <c r="E1100" i="3"/>
  <c r="F1100" i="3"/>
  <c r="G1100" i="3"/>
  <c r="H1100" i="3"/>
  <c r="I1100" i="3"/>
  <c r="J1100" i="3"/>
  <c r="E1101" i="3"/>
  <c r="K1101" i="3" s="1"/>
  <c r="F1101" i="3"/>
  <c r="G1101" i="3"/>
  <c r="H1101" i="3"/>
  <c r="L1101" i="3" s="1"/>
  <c r="I1101" i="3"/>
  <c r="J1101" i="3"/>
  <c r="E1102" i="3"/>
  <c r="F1102" i="3"/>
  <c r="G1102" i="3"/>
  <c r="H1102" i="3"/>
  <c r="I1102" i="3"/>
  <c r="J1102" i="3"/>
  <c r="E1103" i="3"/>
  <c r="K1103" i="3" s="1"/>
  <c r="F1103" i="3"/>
  <c r="G1103" i="3"/>
  <c r="H1103" i="3"/>
  <c r="I1103" i="3"/>
  <c r="J1103" i="3"/>
  <c r="E1104" i="3"/>
  <c r="K1104" i="3" s="1"/>
  <c r="Q1104" i="3" s="1"/>
  <c r="F1104" i="3"/>
  <c r="G1104" i="3"/>
  <c r="H1104" i="3"/>
  <c r="I1104" i="3"/>
  <c r="L1104" i="3" s="1"/>
  <c r="M1104" i="3" s="1"/>
  <c r="J1104" i="3"/>
  <c r="E1105" i="3"/>
  <c r="F1105" i="3"/>
  <c r="G1105" i="3"/>
  <c r="K1105" i="3" s="1"/>
  <c r="H1105" i="3"/>
  <c r="I1105" i="3"/>
  <c r="J1105" i="3"/>
  <c r="L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K1109" i="3" s="1"/>
  <c r="H1109" i="3"/>
  <c r="I1109" i="3"/>
  <c r="J1109" i="3"/>
  <c r="L1109" i="3"/>
  <c r="E1110" i="3"/>
  <c r="F1110" i="3"/>
  <c r="G1110" i="3"/>
  <c r="H1110" i="3"/>
  <c r="I1110" i="3"/>
  <c r="J1110" i="3"/>
  <c r="E1111" i="3"/>
  <c r="F1111" i="3"/>
  <c r="G1111" i="3"/>
  <c r="H1111" i="3"/>
  <c r="I1111" i="3"/>
  <c r="L1111" i="3" s="1"/>
  <c r="J1111" i="3"/>
  <c r="K1111" i="3"/>
  <c r="E1112" i="3"/>
  <c r="K1112" i="3" s="1"/>
  <c r="AG1112" i="3" s="1"/>
  <c r="F1112" i="3"/>
  <c r="G1112" i="3"/>
  <c r="H1112" i="3"/>
  <c r="I1112" i="3"/>
  <c r="L1112" i="3" s="1"/>
  <c r="J1112" i="3"/>
  <c r="E1113" i="3"/>
  <c r="F1113" i="3"/>
  <c r="G1113" i="3"/>
  <c r="H1113" i="3"/>
  <c r="I1113" i="3"/>
  <c r="L1113" i="3" s="1"/>
  <c r="J1113" i="3"/>
  <c r="K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L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L1119" i="3" s="1"/>
  <c r="E1120" i="3"/>
  <c r="F1120" i="3"/>
  <c r="G1120" i="3"/>
  <c r="H1120" i="3"/>
  <c r="I1120" i="3"/>
  <c r="J1120" i="3"/>
  <c r="E1121" i="3"/>
  <c r="F1121" i="3"/>
  <c r="K1121" i="3" s="1"/>
  <c r="BF1121" i="3" s="1"/>
  <c r="G1121" i="3"/>
  <c r="H1121" i="3"/>
  <c r="I1121" i="3"/>
  <c r="J1121" i="3"/>
  <c r="L1121" i="3" s="1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L1124" i="3" s="1"/>
  <c r="I1124" i="3"/>
  <c r="J1124" i="3"/>
  <c r="E1125" i="3"/>
  <c r="F1125" i="3"/>
  <c r="G1125" i="3"/>
  <c r="H1125" i="3"/>
  <c r="I1125" i="3"/>
  <c r="J1125" i="3"/>
  <c r="L1125" i="3" s="1"/>
  <c r="E1126" i="3"/>
  <c r="K1126" i="3" s="1"/>
  <c r="F1126" i="3"/>
  <c r="G1126" i="3"/>
  <c r="H1126" i="3"/>
  <c r="L1126" i="3" s="1"/>
  <c r="I1126" i="3"/>
  <c r="J1126" i="3"/>
  <c r="E1127" i="3"/>
  <c r="F1127" i="3"/>
  <c r="K1127" i="3" s="1"/>
  <c r="G1127" i="3"/>
  <c r="H1127" i="3"/>
  <c r="I1127" i="3"/>
  <c r="J1127" i="3"/>
  <c r="L1127" i="3" s="1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L1129" i="3" s="1"/>
  <c r="E1130" i="3"/>
  <c r="K1130" i="3" s="1"/>
  <c r="F1130" i="3"/>
  <c r="G1130" i="3"/>
  <c r="H1130" i="3"/>
  <c r="L1130" i="3" s="1"/>
  <c r="I1130" i="3"/>
  <c r="J1130" i="3"/>
  <c r="E1131" i="3"/>
  <c r="F1131" i="3"/>
  <c r="G1131" i="3"/>
  <c r="H1131" i="3"/>
  <c r="I1131" i="3"/>
  <c r="J1131" i="3"/>
  <c r="L1131" i="3"/>
  <c r="E1132" i="3"/>
  <c r="F1132" i="3"/>
  <c r="G1132" i="3"/>
  <c r="H1132" i="3"/>
  <c r="I1132" i="3"/>
  <c r="J1132" i="3"/>
  <c r="E1133" i="3"/>
  <c r="F1133" i="3"/>
  <c r="K1133" i="3" s="1"/>
  <c r="G1133" i="3"/>
  <c r="H1133" i="3"/>
  <c r="I1133" i="3"/>
  <c r="J1133" i="3"/>
  <c r="E1134" i="3"/>
  <c r="F1134" i="3"/>
  <c r="G1134" i="3"/>
  <c r="H1134" i="3"/>
  <c r="I1134" i="3"/>
  <c r="J1134" i="3"/>
  <c r="L1134" i="3" s="1"/>
  <c r="E1135" i="3"/>
  <c r="F1135" i="3"/>
  <c r="G1135" i="3"/>
  <c r="H1135" i="3"/>
  <c r="I1135" i="3"/>
  <c r="J1135" i="3"/>
  <c r="E1136" i="3"/>
  <c r="K1136" i="3" s="1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K1139" i="3"/>
  <c r="E1140" i="3"/>
  <c r="F1140" i="3"/>
  <c r="G1140" i="3"/>
  <c r="H1140" i="3"/>
  <c r="I1140" i="3"/>
  <c r="J1140" i="3"/>
  <c r="E1141" i="3"/>
  <c r="F1141" i="3"/>
  <c r="G1141" i="3"/>
  <c r="H1141" i="3"/>
  <c r="I1141" i="3"/>
  <c r="L1141" i="3" s="1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L1145" i="3" s="1"/>
  <c r="J1145" i="3"/>
  <c r="K1145" i="3"/>
  <c r="E1146" i="3"/>
  <c r="F1146" i="3"/>
  <c r="G1146" i="3"/>
  <c r="H1146" i="3"/>
  <c r="I1146" i="3"/>
  <c r="L1146" i="3" s="1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L1148" i="3" s="1"/>
  <c r="J1148" i="3"/>
  <c r="E1149" i="3"/>
  <c r="F1149" i="3"/>
  <c r="K1149" i="3" s="1"/>
  <c r="G1149" i="3"/>
  <c r="H1149" i="3"/>
  <c r="I1149" i="3"/>
  <c r="J1149" i="3"/>
  <c r="E1150" i="3"/>
  <c r="F1150" i="3"/>
  <c r="G1150" i="3"/>
  <c r="H1150" i="3"/>
  <c r="I1150" i="3"/>
  <c r="J1150" i="3"/>
  <c r="E1151" i="3"/>
  <c r="K1151" i="3" s="1"/>
  <c r="F1151" i="3"/>
  <c r="G1151" i="3"/>
  <c r="H1151" i="3"/>
  <c r="I1151" i="3"/>
  <c r="L1151" i="3" s="1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K1155" i="3" s="1"/>
  <c r="AA1155" i="3" s="1"/>
  <c r="F1155" i="3"/>
  <c r="G1155" i="3"/>
  <c r="H1155" i="3"/>
  <c r="I1155" i="3"/>
  <c r="L1155" i="3" s="1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K1159" i="3" s="1"/>
  <c r="G1159" i="3"/>
  <c r="H1159" i="3"/>
  <c r="I1159" i="3"/>
  <c r="J1159" i="3"/>
  <c r="E1160" i="3"/>
  <c r="F1160" i="3"/>
  <c r="G1160" i="3"/>
  <c r="H1160" i="3"/>
  <c r="I1160" i="3"/>
  <c r="J1160" i="3"/>
  <c r="E1161" i="3"/>
  <c r="K1161" i="3" s="1"/>
  <c r="F1161" i="3"/>
  <c r="G1161" i="3"/>
  <c r="H1161" i="3"/>
  <c r="I1161" i="3"/>
  <c r="L1161" i="3" s="1"/>
  <c r="AA1161" i="3" s="1"/>
  <c r="J1161" i="3"/>
  <c r="E1162" i="3"/>
  <c r="F1162" i="3"/>
  <c r="G1162" i="3"/>
  <c r="H1162" i="3"/>
  <c r="I1162" i="3"/>
  <c r="J1162" i="3"/>
  <c r="E1163" i="3"/>
  <c r="K1163" i="3" s="1"/>
  <c r="S1163" i="3" s="1"/>
  <c r="F1163" i="3"/>
  <c r="G1163" i="3"/>
  <c r="H1163" i="3"/>
  <c r="I1163" i="3"/>
  <c r="L1163" i="3" s="1"/>
  <c r="AA1163" i="3" s="1"/>
  <c r="J1163" i="3"/>
  <c r="E1164" i="3"/>
  <c r="F1164" i="3"/>
  <c r="G1164" i="3"/>
  <c r="H1164" i="3"/>
  <c r="I1164" i="3"/>
  <c r="L1164" i="3" s="1"/>
  <c r="J1164" i="3"/>
  <c r="E1165" i="3"/>
  <c r="K1165" i="3" s="1"/>
  <c r="F1165" i="3"/>
  <c r="G1165" i="3"/>
  <c r="H1165" i="3"/>
  <c r="I1165" i="3"/>
  <c r="J1165" i="3"/>
  <c r="E1166" i="3"/>
  <c r="F1166" i="3"/>
  <c r="G1166" i="3"/>
  <c r="H1166" i="3"/>
  <c r="I1166" i="3"/>
  <c r="L1166" i="3" s="1"/>
  <c r="J1166" i="3"/>
  <c r="E1167" i="3"/>
  <c r="K1167" i="3" s="1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K1171" i="3" s="1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K1174" i="3" s="1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K1177" i="3" s="1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K1181" i="3" s="1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AB1077" i="3" l="1"/>
  <c r="AR1077" i="3"/>
  <c r="P1075" i="3"/>
  <c r="BD1075" i="3"/>
  <c r="AJ1075" i="3"/>
  <c r="BG1111" i="3"/>
  <c r="AA1105" i="3"/>
  <c r="BC1105" i="3"/>
  <c r="AQ1109" i="3"/>
  <c r="W1109" i="3"/>
  <c r="BC1109" i="3"/>
  <c r="AM1109" i="3"/>
  <c r="BE1104" i="3"/>
  <c r="Y1104" i="3"/>
  <c r="L1192" i="3"/>
  <c r="L1190" i="3"/>
  <c r="L1189" i="3"/>
  <c r="L1187" i="3"/>
  <c r="L1176" i="3"/>
  <c r="K1176" i="3"/>
  <c r="L1168" i="3"/>
  <c r="K1168" i="3"/>
  <c r="L1156" i="3"/>
  <c r="K1156" i="3"/>
  <c r="K1148" i="3"/>
  <c r="K1146" i="3"/>
  <c r="K1141" i="3"/>
  <c r="AQ1141" i="3" s="1"/>
  <c r="K1137" i="3"/>
  <c r="L1132" i="3"/>
  <c r="K1117" i="3"/>
  <c r="AH1117" i="3" s="1"/>
  <c r="L1116" i="3"/>
  <c r="L1115" i="3"/>
  <c r="AW1112" i="3"/>
  <c r="L1107" i="3"/>
  <c r="AW1104" i="3"/>
  <c r="U1104" i="3"/>
  <c r="K1099" i="3"/>
  <c r="K1090" i="3"/>
  <c r="L1088" i="3"/>
  <c r="L1086" i="3"/>
  <c r="L1084" i="3"/>
  <c r="K1084" i="3"/>
  <c r="L1082" i="3"/>
  <c r="AC1082" i="3" s="1"/>
  <c r="K1082" i="3"/>
  <c r="P1077" i="3"/>
  <c r="K1076" i="3"/>
  <c r="AU1163" i="3"/>
  <c r="L1169" i="3"/>
  <c r="K1169" i="3"/>
  <c r="K1166" i="3"/>
  <c r="AG1166" i="3" s="1"/>
  <c r="K1164" i="3"/>
  <c r="O1163" i="3"/>
  <c r="L1150" i="3"/>
  <c r="K1150" i="3"/>
  <c r="AA1145" i="3"/>
  <c r="L1142" i="3"/>
  <c r="K1142" i="3"/>
  <c r="L1139" i="3"/>
  <c r="L1135" i="3"/>
  <c r="K1135" i="3"/>
  <c r="L1123" i="3"/>
  <c r="K1123" i="3"/>
  <c r="AO1104" i="3"/>
  <c r="L1103" i="3"/>
  <c r="AU1103" i="3" s="1"/>
  <c r="P1079" i="3"/>
  <c r="L1078" i="3"/>
  <c r="K1074" i="3"/>
  <c r="AE1163" i="3"/>
  <c r="Z1121" i="3"/>
  <c r="AG1104" i="3"/>
  <c r="L1194" i="3"/>
  <c r="L1181" i="3"/>
  <c r="L1177" i="3"/>
  <c r="L1174" i="3"/>
  <c r="BE1174" i="3" s="1"/>
  <c r="L1167" i="3"/>
  <c r="AY1163" i="3"/>
  <c r="L1136" i="3"/>
  <c r="L1133" i="3"/>
  <c r="AR1133" i="3" s="1"/>
  <c r="AF1126" i="3"/>
  <c r="AH1121" i="3"/>
  <c r="AY1105" i="3"/>
  <c r="BI1104" i="3"/>
  <c r="AK1104" i="3"/>
  <c r="AW1101" i="3"/>
  <c r="L1093" i="3"/>
  <c r="L1091" i="3"/>
  <c r="L1079" i="3"/>
  <c r="AE1167" i="3"/>
  <c r="AI1167" i="3"/>
  <c r="O1167" i="3"/>
  <c r="AU1167" i="3"/>
  <c r="U1151" i="3"/>
  <c r="BA1151" i="3"/>
  <c r="AK1151" i="3"/>
  <c r="BI1151" i="3"/>
  <c r="M1151" i="3"/>
  <c r="AC1151" i="3"/>
  <c r="AC1150" i="3"/>
  <c r="M1150" i="3"/>
  <c r="BE1150" i="3"/>
  <c r="BA1150" i="3"/>
  <c r="M1176" i="3"/>
  <c r="Y1176" i="3"/>
  <c r="AO1176" i="3"/>
  <c r="BE1176" i="3"/>
  <c r="AA1176" i="3"/>
  <c r="AQ1176" i="3"/>
  <c r="BG1176" i="3"/>
  <c r="Q1176" i="3"/>
  <c r="AG1176" i="3"/>
  <c r="AW1176" i="3"/>
  <c r="AE1169" i="3"/>
  <c r="O1161" i="3"/>
  <c r="AU1161" i="3"/>
  <c r="AI1161" i="3"/>
  <c r="AY1161" i="3"/>
  <c r="S1161" i="3"/>
  <c r="K1157" i="3"/>
  <c r="AQ1150" i="3"/>
  <c r="S1084" i="3"/>
  <c r="AQ1084" i="3"/>
  <c r="AM1177" i="3"/>
  <c r="N1127" i="3"/>
  <c r="R1127" i="3"/>
  <c r="AX1127" i="3"/>
  <c r="Z1127" i="3"/>
  <c r="BF1127" i="3"/>
  <c r="AH1127" i="3"/>
  <c r="AP1127" i="3"/>
  <c r="AY1176" i="3"/>
  <c r="AY1167" i="3"/>
  <c r="Y1164" i="3"/>
  <c r="AK1164" i="3"/>
  <c r="AW1164" i="3"/>
  <c r="Q1164" i="3"/>
  <c r="BA1164" i="3"/>
  <c r="U1164" i="3"/>
  <c r="K1194" i="3"/>
  <c r="K1193" i="3"/>
  <c r="AE1181" i="3"/>
  <c r="AZ1181" i="3"/>
  <c r="O1181" i="3"/>
  <c r="AJ1181" i="3"/>
  <c r="BE1181" i="3"/>
  <c r="L1179" i="3"/>
  <c r="K1179" i="3"/>
  <c r="L1178" i="3"/>
  <c r="K1178" i="3"/>
  <c r="AI1176" i="3"/>
  <c r="K1173" i="3"/>
  <c r="S1167" i="3"/>
  <c r="AY1165" i="3"/>
  <c r="O1155" i="3"/>
  <c r="AM1155" i="3"/>
  <c r="BG1155" i="3"/>
  <c r="AE1155" i="3"/>
  <c r="AQ1155" i="3"/>
  <c r="W1155" i="3"/>
  <c r="AU1155" i="3"/>
  <c r="AS1151" i="3"/>
  <c r="AA1167" i="3"/>
  <c r="Y1181" i="3"/>
  <c r="S1176" i="3"/>
  <c r="Y1174" i="3"/>
  <c r="AK1174" i="3"/>
  <c r="BG1174" i="3"/>
  <c r="Q1174" i="3"/>
  <c r="AW1174" i="3"/>
  <c r="U1174" i="3"/>
  <c r="AY1174" i="3"/>
  <c r="O1169" i="3"/>
  <c r="Y1166" i="3"/>
  <c r="AK1166" i="3"/>
  <c r="Q1166" i="3"/>
  <c r="AW1166" i="3"/>
  <c r="U1166" i="3"/>
  <c r="BA1166" i="3"/>
  <c r="AG1164" i="3"/>
  <c r="AE1161" i="3"/>
  <c r="BC1155" i="3"/>
  <c r="L1173" i="3"/>
  <c r="L1172" i="3"/>
  <c r="K1172" i="3"/>
  <c r="L1165" i="3"/>
  <c r="AI1165" i="3" s="1"/>
  <c r="L1162" i="3"/>
  <c r="K1162" i="3"/>
  <c r="L1157" i="3"/>
  <c r="L1154" i="3"/>
  <c r="K1154" i="3"/>
  <c r="K1147" i="3"/>
  <c r="AQ1113" i="3"/>
  <c r="BG1113" i="3"/>
  <c r="K1192" i="3"/>
  <c r="K1191" i="3"/>
  <c r="L1188" i="3"/>
  <c r="L1186" i="3"/>
  <c r="L1184" i="3"/>
  <c r="L1175" i="3"/>
  <c r="K1175" i="3"/>
  <c r="L1171" i="3"/>
  <c r="AY1171" i="3" s="1"/>
  <c r="L1170" i="3"/>
  <c r="K1170" i="3"/>
  <c r="L1160" i="3"/>
  <c r="O1160" i="3" s="1"/>
  <c r="K1160" i="3"/>
  <c r="K1152" i="3"/>
  <c r="Y1148" i="3"/>
  <c r="AK1148" i="3"/>
  <c r="U1148" i="3"/>
  <c r="BA1148" i="3"/>
  <c r="BG1141" i="3"/>
  <c r="AA1141" i="3"/>
  <c r="AA1139" i="3"/>
  <c r="AQ1139" i="3"/>
  <c r="U1085" i="3"/>
  <c r="BA1085" i="3"/>
  <c r="K1190" i="3"/>
  <c r="K1188" i="3"/>
  <c r="K1186" i="3"/>
  <c r="K1184" i="3"/>
  <c r="AI1163" i="3"/>
  <c r="U1156" i="3"/>
  <c r="BA1156" i="3"/>
  <c r="AC1148" i="3"/>
  <c r="Y1146" i="3"/>
  <c r="R1135" i="3"/>
  <c r="X1135" i="3"/>
  <c r="AY1135" i="3"/>
  <c r="AD1135" i="3"/>
  <c r="AN1135" i="3"/>
  <c r="AA1111" i="3"/>
  <c r="O1111" i="3"/>
  <c r="AU1111" i="3"/>
  <c r="W1111" i="3"/>
  <c r="BC1111" i="3"/>
  <c r="AE1111" i="3"/>
  <c r="AM1111" i="3"/>
  <c r="AA1103" i="3"/>
  <c r="AE1103" i="3"/>
  <c r="AM1103" i="3"/>
  <c r="BC1103" i="3"/>
  <c r="O1103" i="3"/>
  <c r="W1103" i="3"/>
  <c r="L1152" i="3"/>
  <c r="L1147" i="3"/>
  <c r="L1143" i="3"/>
  <c r="L1140" i="3"/>
  <c r="K1140" i="3"/>
  <c r="K1131" i="3"/>
  <c r="K1128" i="3"/>
  <c r="AV1126" i="3"/>
  <c r="K1122" i="3"/>
  <c r="S1113" i="3"/>
  <c r="AA1113" i="3"/>
  <c r="L1100" i="3"/>
  <c r="K1100" i="3"/>
  <c r="M1099" i="3"/>
  <c r="Y1099" i="3"/>
  <c r="AO1099" i="3"/>
  <c r="BE1099" i="3"/>
  <c r="AA1099" i="3"/>
  <c r="AQ1099" i="3"/>
  <c r="BG1099" i="3"/>
  <c r="L1094" i="3"/>
  <c r="K1094" i="3"/>
  <c r="BA1087" i="3"/>
  <c r="X1082" i="3"/>
  <c r="BD1082" i="3"/>
  <c r="AI1082" i="3"/>
  <c r="BI1082" i="3"/>
  <c r="K1080" i="3"/>
  <c r="AY1079" i="3"/>
  <c r="AO1079" i="3"/>
  <c r="AD1079" i="3"/>
  <c r="K1073" i="3"/>
  <c r="Y1142" i="3"/>
  <c r="N1135" i="3"/>
  <c r="L1128" i="3"/>
  <c r="N1123" i="3"/>
  <c r="L1122" i="3"/>
  <c r="N1121" i="3"/>
  <c r="R1121" i="3"/>
  <c r="AX1121" i="3"/>
  <c r="O1109" i="3"/>
  <c r="AE1109" i="3"/>
  <c r="AU1109" i="3"/>
  <c r="S1109" i="3"/>
  <c r="AI1109" i="3"/>
  <c r="AY1109" i="3"/>
  <c r="S1105" i="3"/>
  <c r="AM1105" i="3"/>
  <c r="BG1105" i="3"/>
  <c r="W1105" i="3"/>
  <c r="AQ1105" i="3"/>
  <c r="L1102" i="3"/>
  <c r="K1102" i="3"/>
  <c r="AY1099" i="3"/>
  <c r="S1099" i="3"/>
  <c r="L1098" i="3"/>
  <c r="K1098" i="3"/>
  <c r="U1089" i="3"/>
  <c r="K1086" i="3"/>
  <c r="T1079" i="3"/>
  <c r="Z1079" i="3"/>
  <c r="AG1079" i="3"/>
  <c r="AL1079" i="3"/>
  <c r="AQ1079" i="3"/>
  <c r="AW1079" i="3"/>
  <c r="BB1079" i="3"/>
  <c r="BG1079" i="3"/>
  <c r="N1079" i="3"/>
  <c r="U1079" i="3"/>
  <c r="AC1079" i="3"/>
  <c r="AH1079" i="3"/>
  <c r="AM1079" i="3"/>
  <c r="AS1079" i="3"/>
  <c r="AX1079" i="3"/>
  <c r="BC1079" i="3"/>
  <c r="BI1079" i="3"/>
  <c r="AF1077" i="3"/>
  <c r="L1159" i="3"/>
  <c r="L1158" i="3"/>
  <c r="K1158" i="3"/>
  <c r="L1153" i="3"/>
  <c r="K1153" i="3"/>
  <c r="N1153" i="3" s="1"/>
  <c r="L1149" i="3"/>
  <c r="BI1149" i="3" s="1"/>
  <c r="L1144" i="3"/>
  <c r="K1144" i="3"/>
  <c r="K1143" i="3"/>
  <c r="BA1142" i="3"/>
  <c r="L1138" i="3"/>
  <c r="K1138" i="3"/>
  <c r="AO1138" i="3" s="1"/>
  <c r="L1137" i="3"/>
  <c r="AA1137" i="3" s="1"/>
  <c r="K1134" i="3"/>
  <c r="K1132" i="3"/>
  <c r="K1129" i="3"/>
  <c r="K1125" i="3"/>
  <c r="AP1121" i="3"/>
  <c r="K1120" i="3"/>
  <c r="K1119" i="3"/>
  <c r="L1118" i="3"/>
  <c r="K1115" i="3"/>
  <c r="AI1113" i="3"/>
  <c r="AO1112" i="3"/>
  <c r="Q1112" i="3"/>
  <c r="BG1109" i="3"/>
  <c r="AA1109" i="3"/>
  <c r="K1107" i="3"/>
  <c r="AI1105" i="3"/>
  <c r="AW1099" i="3"/>
  <c r="Q1099" i="3"/>
  <c r="K1092" i="3"/>
  <c r="AI1090" i="3"/>
  <c r="K1088" i="3"/>
  <c r="L1083" i="3"/>
  <c r="K1083" i="3"/>
  <c r="AY1083" i="3" s="1"/>
  <c r="M1082" i="3"/>
  <c r="BE1079" i="3"/>
  <c r="AT1079" i="3"/>
  <c r="AI1079" i="3"/>
  <c r="X1079" i="3"/>
  <c r="BH1077" i="3"/>
  <c r="M1077" i="3"/>
  <c r="T1077" i="3"/>
  <c r="AJ1077" i="3"/>
  <c r="AZ1077" i="3"/>
  <c r="X1077" i="3"/>
  <c r="AN1077" i="3"/>
  <c r="BD1077" i="3"/>
  <c r="AZ1075" i="3"/>
  <c r="T1075" i="3"/>
  <c r="AN1075" i="3"/>
  <c r="BH1075" i="3"/>
  <c r="X1075" i="3"/>
  <c r="AR1075" i="3"/>
  <c r="L1108" i="3"/>
  <c r="K1108" i="3"/>
  <c r="L1106" i="3"/>
  <c r="K1106" i="3"/>
  <c r="BA1104" i="3"/>
  <c r="L1097" i="3"/>
  <c r="AU1097" i="3" s="1"/>
  <c r="L1096" i="3"/>
  <c r="K1096" i="3"/>
  <c r="L1095" i="3"/>
  <c r="L1081" i="3"/>
  <c r="L1080" i="3"/>
  <c r="K1124" i="3"/>
  <c r="L1120" i="3"/>
  <c r="L1114" i="3"/>
  <c r="K1114" i="3"/>
  <c r="L1110" i="3"/>
  <c r="K1110" i="3"/>
  <c r="K1078" i="3"/>
  <c r="Y1194" i="3"/>
  <c r="AO1194" i="3"/>
  <c r="BE1194" i="3"/>
  <c r="V1194" i="3"/>
  <c r="AL1194" i="3"/>
  <c r="BB1194" i="3"/>
  <c r="AF1194" i="3"/>
  <c r="S1194" i="3"/>
  <c r="AY1194" i="3"/>
  <c r="BC1194" i="3"/>
  <c r="AJ1194" i="3"/>
  <c r="W1194" i="3"/>
  <c r="M1192" i="3"/>
  <c r="Q1192" i="3"/>
  <c r="U1192" i="3"/>
  <c r="Y1192" i="3"/>
  <c r="AC1192" i="3"/>
  <c r="AG1192" i="3"/>
  <c r="AK1192" i="3"/>
  <c r="AO1192" i="3"/>
  <c r="AS1192" i="3"/>
  <c r="AW1192" i="3"/>
  <c r="BA1192" i="3"/>
  <c r="BE1192" i="3"/>
  <c r="BI1192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P1192" i="3"/>
  <c r="X1192" i="3"/>
  <c r="AF1192" i="3"/>
  <c r="AN1192" i="3"/>
  <c r="AV1192" i="3"/>
  <c r="BD1192" i="3"/>
  <c r="S1192" i="3"/>
  <c r="AA1192" i="3"/>
  <c r="AI1192" i="3"/>
  <c r="AQ1192" i="3"/>
  <c r="AY1192" i="3"/>
  <c r="BG1192" i="3"/>
  <c r="O1192" i="3"/>
  <c r="AE1192" i="3"/>
  <c r="BC1192" i="3"/>
  <c r="AU1192" i="3"/>
  <c r="T1192" i="3"/>
  <c r="AB1192" i="3"/>
  <c r="AJ1192" i="3"/>
  <c r="AR1192" i="3"/>
  <c r="AZ1192" i="3"/>
  <c r="BH1192" i="3"/>
  <c r="W1192" i="3"/>
  <c r="AM1192" i="3"/>
  <c r="X1186" i="3"/>
  <c r="U1190" i="3"/>
  <c r="AD1190" i="3"/>
  <c r="AI1190" i="3"/>
  <c r="AD1143" i="3"/>
  <c r="AP1188" i="3"/>
  <c r="BG1188" i="3"/>
  <c r="BA1186" i="3"/>
  <c r="AP1186" i="3"/>
  <c r="AG1184" i="3"/>
  <c r="AP1184" i="3"/>
  <c r="P1177" i="3"/>
  <c r="AF1177" i="3"/>
  <c r="AV1177" i="3"/>
  <c r="N1177" i="3"/>
  <c r="AD1177" i="3"/>
  <c r="AT1177" i="3"/>
  <c r="Q1177" i="3"/>
  <c r="AW1177" i="3"/>
  <c r="S1177" i="3"/>
  <c r="AY1177" i="3"/>
  <c r="BA1177" i="3"/>
  <c r="N1178" i="3"/>
  <c r="R1178" i="3"/>
  <c r="V1178" i="3"/>
  <c r="Z1178" i="3"/>
  <c r="AD1178" i="3"/>
  <c r="AH1178" i="3"/>
  <c r="AL1178" i="3"/>
  <c r="AP1178" i="3"/>
  <c r="AT1178" i="3"/>
  <c r="AX1178" i="3"/>
  <c r="BB1178" i="3"/>
  <c r="BF1178" i="3"/>
  <c r="P1178" i="3"/>
  <c r="T1178" i="3"/>
  <c r="X1178" i="3"/>
  <c r="AB1178" i="3"/>
  <c r="AF1178" i="3"/>
  <c r="AJ1178" i="3"/>
  <c r="AN1178" i="3"/>
  <c r="AR1178" i="3"/>
  <c r="AV1178" i="3"/>
  <c r="AZ1178" i="3"/>
  <c r="BD1178" i="3"/>
  <c r="BH1178" i="3"/>
  <c r="M1178" i="3"/>
  <c r="U1178" i="3"/>
  <c r="AC1178" i="3"/>
  <c r="AK1178" i="3"/>
  <c r="AS1178" i="3"/>
  <c r="BA1178" i="3"/>
  <c r="BI1178" i="3"/>
  <c r="AG1178" i="3"/>
  <c r="O1178" i="3"/>
  <c r="W1178" i="3"/>
  <c r="AE1178" i="3"/>
  <c r="AM1178" i="3"/>
  <c r="AU1178" i="3"/>
  <c r="BC1178" i="3"/>
  <c r="Q1178" i="3"/>
  <c r="AO1178" i="3"/>
  <c r="BE1178" i="3"/>
  <c r="Y1178" i="3"/>
  <c r="AW1178" i="3"/>
  <c r="W1177" i="3"/>
  <c r="AR1175" i="3"/>
  <c r="BI1175" i="3"/>
  <c r="AK1175" i="3"/>
  <c r="L1195" i="3"/>
  <c r="K1195" i="3"/>
  <c r="L1193" i="3"/>
  <c r="Q1193" i="3" s="1"/>
  <c r="L1191" i="3"/>
  <c r="K1189" i="3"/>
  <c r="K1187" i="3"/>
  <c r="L1185" i="3"/>
  <c r="K1185" i="3"/>
  <c r="L1183" i="3"/>
  <c r="K1183" i="3"/>
  <c r="K1182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P1181" i="3"/>
  <c r="U1181" i="3"/>
  <c r="AA1181" i="3"/>
  <c r="AF1181" i="3"/>
  <c r="AK1181" i="3"/>
  <c r="AQ1181" i="3"/>
  <c r="AV1181" i="3"/>
  <c r="BA1181" i="3"/>
  <c r="BG1181" i="3"/>
  <c r="M1181" i="3"/>
  <c r="S1181" i="3"/>
  <c r="X1181" i="3"/>
  <c r="AC1181" i="3"/>
  <c r="AI1181" i="3"/>
  <c r="AN1181" i="3"/>
  <c r="AS1181" i="3"/>
  <c r="AY1181" i="3"/>
  <c r="BD1181" i="3"/>
  <c r="BI1181" i="3"/>
  <c r="Q1181" i="3"/>
  <c r="W1181" i="3"/>
  <c r="AB1181" i="3"/>
  <c r="AG1181" i="3"/>
  <c r="AM1181" i="3"/>
  <c r="AR1181" i="3"/>
  <c r="AW1181" i="3"/>
  <c r="BC1181" i="3"/>
  <c r="BH1181" i="3"/>
  <c r="K1180" i="3"/>
  <c r="AL1179" i="3"/>
  <c r="AY1179" i="3"/>
  <c r="AN1179" i="3"/>
  <c r="AI1178" i="3"/>
  <c r="AU1177" i="3"/>
  <c r="O1177" i="3"/>
  <c r="L1182" i="3"/>
  <c r="BF1081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N1073" i="3"/>
  <c r="R1073" i="3"/>
  <c r="V1073" i="3"/>
  <c r="Z1073" i="3"/>
  <c r="AD1073" i="3"/>
  <c r="AH1073" i="3"/>
  <c r="AL1073" i="3"/>
  <c r="AP1073" i="3"/>
  <c r="AT1073" i="3"/>
  <c r="AX1073" i="3"/>
  <c r="BB1073" i="3"/>
  <c r="BF1073" i="3"/>
  <c r="O1073" i="3"/>
  <c r="S1073" i="3"/>
  <c r="W1073" i="3"/>
  <c r="AA1073" i="3"/>
  <c r="AE1073" i="3"/>
  <c r="AI1073" i="3"/>
  <c r="AM1073" i="3"/>
  <c r="AQ1073" i="3"/>
  <c r="AU1073" i="3"/>
  <c r="AY1073" i="3"/>
  <c r="BC1073" i="3"/>
  <c r="BG1073" i="3"/>
  <c r="P1073" i="3"/>
  <c r="AF1073" i="3"/>
  <c r="AV1073" i="3"/>
  <c r="T1073" i="3"/>
  <c r="AJ1073" i="3"/>
  <c r="AZ1073" i="3"/>
  <c r="X1073" i="3"/>
  <c r="AN1073" i="3"/>
  <c r="BD1073" i="3"/>
  <c r="AB1073" i="3"/>
  <c r="AR1073" i="3"/>
  <c r="BH1073" i="3"/>
  <c r="L1180" i="3"/>
  <c r="T1130" i="3"/>
  <c r="AJ1130" i="3"/>
  <c r="AZ1130" i="3"/>
  <c r="X1130" i="3"/>
  <c r="AN1130" i="3"/>
  <c r="BD1130" i="3"/>
  <c r="AV1130" i="3"/>
  <c r="P1130" i="3"/>
  <c r="BC1176" i="3"/>
  <c r="AU1176" i="3"/>
  <c r="AM1176" i="3"/>
  <c r="AE1176" i="3"/>
  <c r="W1176" i="3"/>
  <c r="O1176" i="3"/>
  <c r="BC1174" i="3"/>
  <c r="AS1174" i="3"/>
  <c r="AC1174" i="3"/>
  <c r="M1174" i="3"/>
  <c r="T1173" i="3"/>
  <c r="AJ1173" i="3"/>
  <c r="AZ1173" i="3"/>
  <c r="Q1173" i="3"/>
  <c r="AG1173" i="3"/>
  <c r="AW1173" i="3"/>
  <c r="N1173" i="3"/>
  <c r="AD1173" i="3"/>
  <c r="AT1173" i="3"/>
  <c r="AS1172" i="3"/>
  <c r="X1171" i="3"/>
  <c r="AK1171" i="3"/>
  <c r="AX1171" i="3"/>
  <c r="BI1170" i="3"/>
  <c r="AS1170" i="3"/>
  <c r="AC1170" i="3"/>
  <c r="M1170" i="3"/>
  <c r="BG1169" i="3"/>
  <c r="AQ1169" i="3"/>
  <c r="P1169" i="3"/>
  <c r="T1169" i="3"/>
  <c r="X1169" i="3"/>
  <c r="AB1169" i="3"/>
  <c r="AF1169" i="3"/>
  <c r="AJ1169" i="3"/>
  <c r="AN1169" i="3"/>
  <c r="AR1169" i="3"/>
  <c r="AV1169" i="3"/>
  <c r="AZ1169" i="3"/>
  <c r="BD1169" i="3"/>
  <c r="BH1169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N1169" i="3"/>
  <c r="R1169" i="3"/>
  <c r="V1169" i="3"/>
  <c r="Z1169" i="3"/>
  <c r="AD1169" i="3"/>
  <c r="AH1169" i="3"/>
  <c r="AL1169" i="3"/>
  <c r="AP1169" i="3"/>
  <c r="AT1169" i="3"/>
  <c r="AX1169" i="3"/>
  <c r="BB1169" i="3"/>
  <c r="BF1169" i="3"/>
  <c r="BI1168" i="3"/>
  <c r="AS1168" i="3"/>
  <c r="AC1168" i="3"/>
  <c r="M1168" i="3"/>
  <c r="BG1167" i="3"/>
  <c r="AQ1167" i="3"/>
  <c r="P1167" i="3"/>
  <c r="T1167" i="3"/>
  <c r="X1167" i="3"/>
  <c r="AB1167" i="3"/>
  <c r="AF1167" i="3"/>
  <c r="AJ1167" i="3"/>
  <c r="AN1167" i="3"/>
  <c r="AR1167" i="3"/>
  <c r="AV1167" i="3"/>
  <c r="AZ1167" i="3"/>
  <c r="BD1167" i="3"/>
  <c r="BH1167" i="3"/>
  <c r="M1167" i="3"/>
  <c r="Q1167" i="3"/>
  <c r="U1167" i="3"/>
  <c r="Y1167" i="3"/>
  <c r="AC1167" i="3"/>
  <c r="AG1167" i="3"/>
  <c r="AK1167" i="3"/>
  <c r="AO1167" i="3"/>
  <c r="AS1167" i="3"/>
  <c r="AW1167" i="3"/>
  <c r="BA1167" i="3"/>
  <c r="BE1167" i="3"/>
  <c r="BI1167" i="3"/>
  <c r="N1167" i="3"/>
  <c r="R1167" i="3"/>
  <c r="V1167" i="3"/>
  <c r="Z1167" i="3"/>
  <c r="AD1167" i="3"/>
  <c r="AH1167" i="3"/>
  <c r="AL1167" i="3"/>
  <c r="AP1167" i="3"/>
  <c r="AT1167" i="3"/>
  <c r="AX1167" i="3"/>
  <c r="BB1167" i="3"/>
  <c r="BF1167" i="3"/>
  <c r="BI1166" i="3"/>
  <c r="AS1166" i="3"/>
  <c r="AC1166" i="3"/>
  <c r="M1166" i="3"/>
  <c r="BG1165" i="3"/>
  <c r="AQ1165" i="3"/>
  <c r="P1165" i="3"/>
  <c r="T1165" i="3"/>
  <c r="X1165" i="3"/>
  <c r="AB1165" i="3"/>
  <c r="AF1165" i="3"/>
  <c r="AJ1165" i="3"/>
  <c r="AN1165" i="3"/>
  <c r="AR1165" i="3"/>
  <c r="AV1165" i="3"/>
  <c r="AZ1165" i="3"/>
  <c r="BD1165" i="3"/>
  <c r="BH1165" i="3"/>
  <c r="M1165" i="3"/>
  <c r="Q1165" i="3"/>
  <c r="U1165" i="3"/>
  <c r="Y1165" i="3"/>
  <c r="AC1165" i="3"/>
  <c r="AG1165" i="3"/>
  <c r="AK1165" i="3"/>
  <c r="AO1165" i="3"/>
  <c r="AS1165" i="3"/>
  <c r="AW1165" i="3"/>
  <c r="BA1165" i="3"/>
  <c r="BE1165" i="3"/>
  <c r="BI1165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BI1164" i="3"/>
  <c r="AS1164" i="3"/>
  <c r="AC1164" i="3"/>
  <c r="M1164" i="3"/>
  <c r="BG1163" i="3"/>
  <c r="AQ1163" i="3"/>
  <c r="P1163" i="3"/>
  <c r="T1163" i="3"/>
  <c r="X1163" i="3"/>
  <c r="AB1163" i="3"/>
  <c r="AF1163" i="3"/>
  <c r="AJ1163" i="3"/>
  <c r="AN1163" i="3"/>
  <c r="AR1163" i="3"/>
  <c r="AV1163" i="3"/>
  <c r="AZ1163" i="3"/>
  <c r="BD1163" i="3"/>
  <c r="BH1163" i="3"/>
  <c r="M1163" i="3"/>
  <c r="Q1163" i="3"/>
  <c r="U1163" i="3"/>
  <c r="Y1163" i="3"/>
  <c r="AC1163" i="3"/>
  <c r="AG1163" i="3"/>
  <c r="AK1163" i="3"/>
  <c r="AO1163" i="3"/>
  <c r="AS1163" i="3"/>
  <c r="AW1163" i="3"/>
  <c r="BA1163" i="3"/>
  <c r="BE1163" i="3"/>
  <c r="BI1163" i="3"/>
  <c r="N1163" i="3"/>
  <c r="R1163" i="3"/>
  <c r="V1163" i="3"/>
  <c r="Z1163" i="3"/>
  <c r="AD1163" i="3"/>
  <c r="AH1163" i="3"/>
  <c r="AL1163" i="3"/>
  <c r="AP1163" i="3"/>
  <c r="AT1163" i="3"/>
  <c r="AX1163" i="3"/>
  <c r="BB1163" i="3"/>
  <c r="BF1163" i="3"/>
  <c r="AS1162" i="3"/>
  <c r="BG1161" i="3"/>
  <c r="AQ1161" i="3"/>
  <c r="P1161" i="3"/>
  <c r="T1161" i="3"/>
  <c r="X1161" i="3"/>
  <c r="AB1161" i="3"/>
  <c r="AF1161" i="3"/>
  <c r="AJ1161" i="3"/>
  <c r="AN1161" i="3"/>
  <c r="AR1161" i="3"/>
  <c r="AV1161" i="3"/>
  <c r="AZ1161" i="3"/>
  <c r="BD1161" i="3"/>
  <c r="BH1161" i="3"/>
  <c r="M1161" i="3"/>
  <c r="Q1161" i="3"/>
  <c r="U1161" i="3"/>
  <c r="Y1161" i="3"/>
  <c r="AC1161" i="3"/>
  <c r="AG1161" i="3"/>
  <c r="AK1161" i="3"/>
  <c r="AO1161" i="3"/>
  <c r="AS1161" i="3"/>
  <c r="AW1161" i="3"/>
  <c r="BA1161" i="3"/>
  <c r="BE1161" i="3"/>
  <c r="BI1161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AF1159" i="3"/>
  <c r="AV1159" i="3"/>
  <c r="AS1159" i="3"/>
  <c r="BI1159" i="3"/>
  <c r="BF1159" i="3"/>
  <c r="BI1158" i="3"/>
  <c r="AS1158" i="3"/>
  <c r="AC1158" i="3"/>
  <c r="M1158" i="3"/>
  <c r="AO1157" i="3"/>
  <c r="BI1156" i="3"/>
  <c r="AS1156" i="3"/>
  <c r="AC1156" i="3"/>
  <c r="M1156" i="3"/>
  <c r="P1155" i="3"/>
  <c r="T1155" i="3"/>
  <c r="X1155" i="3"/>
  <c r="AB1155" i="3"/>
  <c r="AF1155" i="3"/>
  <c r="AJ1155" i="3"/>
  <c r="AN1155" i="3"/>
  <c r="AR1155" i="3"/>
  <c r="AV1155" i="3"/>
  <c r="AZ1155" i="3"/>
  <c r="BD1155" i="3"/>
  <c r="BH1155" i="3"/>
  <c r="M1155" i="3"/>
  <c r="Q1155" i="3"/>
  <c r="U1155" i="3"/>
  <c r="Y1155" i="3"/>
  <c r="AC1155" i="3"/>
  <c r="AG1155" i="3"/>
  <c r="AK1155" i="3"/>
  <c r="AO1155" i="3"/>
  <c r="AS1155" i="3"/>
  <c r="AW1155" i="3"/>
  <c r="BA1155" i="3"/>
  <c r="BE1155" i="3"/>
  <c r="BI1155" i="3"/>
  <c r="N1155" i="3"/>
  <c r="R1155" i="3"/>
  <c r="V1155" i="3"/>
  <c r="Z1155" i="3"/>
  <c r="AD1155" i="3"/>
  <c r="AH1155" i="3"/>
  <c r="AL1155" i="3"/>
  <c r="AP1155" i="3"/>
  <c r="AT1155" i="3"/>
  <c r="AX1155" i="3"/>
  <c r="BB1155" i="3"/>
  <c r="BF1155" i="3"/>
  <c r="AL1154" i="3"/>
  <c r="P1145" i="3"/>
  <c r="T1145" i="3"/>
  <c r="X1145" i="3"/>
  <c r="AB1145" i="3"/>
  <c r="AF1145" i="3"/>
  <c r="AJ1145" i="3"/>
  <c r="AN1145" i="3"/>
  <c r="AR1145" i="3"/>
  <c r="AV1145" i="3"/>
  <c r="AZ1145" i="3"/>
  <c r="BD1145" i="3"/>
  <c r="BH1145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O1145" i="3"/>
  <c r="AE1145" i="3"/>
  <c r="AU1145" i="3"/>
  <c r="S1145" i="3"/>
  <c r="AI1145" i="3"/>
  <c r="AY1145" i="3"/>
  <c r="W1145" i="3"/>
  <c r="AM1145" i="3"/>
  <c r="BC1145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O1137" i="3"/>
  <c r="AE1137" i="3"/>
  <c r="AU1137" i="3"/>
  <c r="S1137" i="3"/>
  <c r="AI1137" i="3"/>
  <c r="AY1137" i="3"/>
  <c r="W1137" i="3"/>
  <c r="AM1137" i="3"/>
  <c r="BC1137" i="3"/>
  <c r="Y1132" i="3"/>
  <c r="AO1132" i="3"/>
  <c r="AM1132" i="3"/>
  <c r="BC1132" i="3"/>
  <c r="AZ1132" i="3"/>
  <c r="AD1132" i="3"/>
  <c r="AF1130" i="3"/>
  <c r="T1122" i="3"/>
  <c r="AJ1122" i="3"/>
  <c r="AZ1122" i="3"/>
  <c r="X1122" i="3"/>
  <c r="AN1122" i="3"/>
  <c r="BD1122" i="3"/>
  <c r="AV1122" i="3"/>
  <c r="P1122" i="3"/>
  <c r="M1115" i="3"/>
  <c r="Q1115" i="3"/>
  <c r="U1115" i="3"/>
  <c r="Y1115" i="3"/>
  <c r="AC1115" i="3"/>
  <c r="AG1115" i="3"/>
  <c r="AK1115" i="3"/>
  <c r="AO1115" i="3"/>
  <c r="AS1115" i="3"/>
  <c r="AW1115" i="3"/>
  <c r="BA1115" i="3"/>
  <c r="BE1115" i="3"/>
  <c r="BI1115" i="3"/>
  <c r="N1115" i="3"/>
  <c r="R1115" i="3"/>
  <c r="V1115" i="3"/>
  <c r="Z1115" i="3"/>
  <c r="AD1115" i="3"/>
  <c r="AH1115" i="3"/>
  <c r="AL1115" i="3"/>
  <c r="AP1115" i="3"/>
  <c r="AT1115" i="3"/>
  <c r="AX1115" i="3"/>
  <c r="BB1115" i="3"/>
  <c r="BF1115" i="3"/>
  <c r="T1115" i="3"/>
  <c r="AB1115" i="3"/>
  <c r="AJ1115" i="3"/>
  <c r="AR1115" i="3"/>
  <c r="AZ1115" i="3"/>
  <c r="BH1115" i="3"/>
  <c r="O1115" i="3"/>
  <c r="W1115" i="3"/>
  <c r="AE1115" i="3"/>
  <c r="AM1115" i="3"/>
  <c r="AU1115" i="3"/>
  <c r="BC1115" i="3"/>
  <c r="P1115" i="3"/>
  <c r="X1115" i="3"/>
  <c r="AF1115" i="3"/>
  <c r="AN1115" i="3"/>
  <c r="AV1115" i="3"/>
  <c r="BD1115" i="3"/>
  <c r="AQ1115" i="3"/>
  <c r="S1115" i="3"/>
  <c r="AY1115" i="3"/>
  <c r="AA1115" i="3"/>
  <c r="BG1115" i="3"/>
  <c r="AI1115" i="3"/>
  <c r="BI1176" i="3"/>
  <c r="BA1176" i="3"/>
  <c r="AS1176" i="3"/>
  <c r="AK1176" i="3"/>
  <c r="AC1176" i="3"/>
  <c r="U1176" i="3"/>
  <c r="BI1174" i="3"/>
  <c r="BA1174" i="3"/>
  <c r="AO1174" i="3"/>
  <c r="BC1173" i="3"/>
  <c r="BE1170" i="3"/>
  <c r="AO1170" i="3"/>
  <c r="BC1169" i="3"/>
  <c r="AM1169" i="3"/>
  <c r="W1169" i="3"/>
  <c r="BE1168" i="3"/>
  <c r="AO1168" i="3"/>
  <c r="BC1167" i="3"/>
  <c r="AM1167" i="3"/>
  <c r="W1167" i="3"/>
  <c r="BE1166" i="3"/>
  <c r="AO1166" i="3"/>
  <c r="BC1165" i="3"/>
  <c r="AM1165" i="3"/>
  <c r="W1165" i="3"/>
  <c r="BE1164" i="3"/>
  <c r="AO1164" i="3"/>
  <c r="BC1163" i="3"/>
  <c r="AM1163" i="3"/>
  <c r="W1163" i="3"/>
  <c r="BE1162" i="3"/>
  <c r="BC1161" i="3"/>
  <c r="AM1161" i="3"/>
  <c r="W1161" i="3"/>
  <c r="AM1159" i="3"/>
  <c r="BE1158" i="3"/>
  <c r="AO1158" i="3"/>
  <c r="BE1156" i="3"/>
  <c r="AO1156" i="3"/>
  <c r="AB1154" i="3"/>
  <c r="AR1154" i="3"/>
  <c r="BH1154" i="3"/>
  <c r="AC1154" i="3"/>
  <c r="AX1154" i="3"/>
  <c r="S1154" i="3"/>
  <c r="AO1154" i="3"/>
  <c r="O1154" i="3"/>
  <c r="AK1154" i="3"/>
  <c r="BF1154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O1147" i="3"/>
  <c r="AE1147" i="3"/>
  <c r="AU1147" i="3"/>
  <c r="S1147" i="3"/>
  <c r="AI1147" i="3"/>
  <c r="AY1147" i="3"/>
  <c r="W1147" i="3"/>
  <c r="AM1147" i="3"/>
  <c r="BC1147" i="3"/>
  <c r="BG1145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O1139" i="3"/>
  <c r="AE1139" i="3"/>
  <c r="AU1139" i="3"/>
  <c r="S1139" i="3"/>
  <c r="AI1139" i="3"/>
  <c r="AY1139" i="3"/>
  <c r="W1139" i="3"/>
  <c r="AM1139" i="3"/>
  <c r="BC1139" i="3"/>
  <c r="BG1137" i="3"/>
  <c r="N1133" i="3"/>
  <c r="V1133" i="3"/>
  <c r="AD1133" i="3"/>
  <c r="AL1133" i="3"/>
  <c r="AT1133" i="3"/>
  <c r="BB1133" i="3"/>
  <c r="P1133" i="3"/>
  <c r="X1133" i="3"/>
  <c r="AF1133" i="3"/>
  <c r="AN1133" i="3"/>
  <c r="AV1133" i="3"/>
  <c r="BD1133" i="3"/>
  <c r="R1133" i="3"/>
  <c r="Z1133" i="3"/>
  <c r="AH1133" i="3"/>
  <c r="AP1133" i="3"/>
  <c r="AX1133" i="3"/>
  <c r="BF1133" i="3"/>
  <c r="T1133" i="3"/>
  <c r="AZ1133" i="3"/>
  <c r="AB1133" i="3"/>
  <c r="BH1133" i="3"/>
  <c r="AJ1133" i="3"/>
  <c r="AF1122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P1176" i="3"/>
  <c r="T1176" i="3"/>
  <c r="X1176" i="3"/>
  <c r="AB1176" i="3"/>
  <c r="AF1176" i="3"/>
  <c r="AJ1176" i="3"/>
  <c r="AN1176" i="3"/>
  <c r="AR1176" i="3"/>
  <c r="AV1176" i="3"/>
  <c r="AZ1176" i="3"/>
  <c r="BD1176" i="3"/>
  <c r="BH1176" i="3"/>
  <c r="N1174" i="3"/>
  <c r="R1174" i="3"/>
  <c r="V1174" i="3"/>
  <c r="Z1174" i="3"/>
  <c r="AD1174" i="3"/>
  <c r="AH1174" i="3"/>
  <c r="AL1174" i="3"/>
  <c r="AP1174" i="3"/>
  <c r="AT1174" i="3"/>
  <c r="AX1174" i="3"/>
  <c r="BB1174" i="3"/>
  <c r="BF1174" i="3"/>
  <c r="O1174" i="3"/>
  <c r="S1174" i="3"/>
  <c r="W1174" i="3"/>
  <c r="AA1174" i="3"/>
  <c r="AE1174" i="3"/>
  <c r="AI1174" i="3"/>
  <c r="AM1174" i="3"/>
  <c r="AQ1174" i="3"/>
  <c r="AU1174" i="3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V1172" i="3"/>
  <c r="AL1172" i="3"/>
  <c r="AM1172" i="3"/>
  <c r="BC1172" i="3"/>
  <c r="BD1172" i="3"/>
  <c r="N1170" i="3"/>
  <c r="R1170" i="3"/>
  <c r="V1170" i="3"/>
  <c r="Z1170" i="3"/>
  <c r="AD1170" i="3"/>
  <c r="AH1170" i="3"/>
  <c r="AL1170" i="3"/>
  <c r="AP1170" i="3"/>
  <c r="AT1170" i="3"/>
  <c r="AX1170" i="3"/>
  <c r="BB1170" i="3"/>
  <c r="BF1170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P1170" i="3"/>
  <c r="T1170" i="3"/>
  <c r="X1170" i="3"/>
  <c r="AB1170" i="3"/>
  <c r="AF1170" i="3"/>
  <c r="AJ1170" i="3"/>
  <c r="AN1170" i="3"/>
  <c r="AR1170" i="3"/>
  <c r="AV1170" i="3"/>
  <c r="AZ1170" i="3"/>
  <c r="BD1170" i="3"/>
  <c r="BH1170" i="3"/>
  <c r="N1168" i="3"/>
  <c r="R1168" i="3"/>
  <c r="V1168" i="3"/>
  <c r="Z1168" i="3"/>
  <c r="AD1168" i="3"/>
  <c r="AH1168" i="3"/>
  <c r="AL1168" i="3"/>
  <c r="AP1168" i="3"/>
  <c r="AT1168" i="3"/>
  <c r="AX1168" i="3"/>
  <c r="BB1168" i="3"/>
  <c r="BF1168" i="3"/>
  <c r="O1168" i="3"/>
  <c r="S1168" i="3"/>
  <c r="W1168" i="3"/>
  <c r="AA1168" i="3"/>
  <c r="AE1168" i="3"/>
  <c r="AI1168" i="3"/>
  <c r="AM1168" i="3"/>
  <c r="AQ1168" i="3"/>
  <c r="AU1168" i="3"/>
  <c r="AY1168" i="3"/>
  <c r="BC1168" i="3"/>
  <c r="BG1168" i="3"/>
  <c r="P1168" i="3"/>
  <c r="T1168" i="3"/>
  <c r="X1168" i="3"/>
  <c r="AB1168" i="3"/>
  <c r="AF1168" i="3"/>
  <c r="AJ1168" i="3"/>
  <c r="AN1168" i="3"/>
  <c r="AR1168" i="3"/>
  <c r="AV1168" i="3"/>
  <c r="AZ1168" i="3"/>
  <c r="BD1168" i="3"/>
  <c r="BH1168" i="3"/>
  <c r="N1166" i="3"/>
  <c r="R1166" i="3"/>
  <c r="V1166" i="3"/>
  <c r="Z1166" i="3"/>
  <c r="AD1166" i="3"/>
  <c r="AH1166" i="3"/>
  <c r="AL1166" i="3"/>
  <c r="AP1166" i="3"/>
  <c r="AT1166" i="3"/>
  <c r="AX1166" i="3"/>
  <c r="BB1166" i="3"/>
  <c r="BF1166" i="3"/>
  <c r="O1166" i="3"/>
  <c r="S1166" i="3"/>
  <c r="W1166" i="3"/>
  <c r="AA1166" i="3"/>
  <c r="AE1166" i="3"/>
  <c r="AI1166" i="3"/>
  <c r="AM1166" i="3"/>
  <c r="AQ1166" i="3"/>
  <c r="AU1166" i="3"/>
  <c r="AY1166" i="3"/>
  <c r="BC1166" i="3"/>
  <c r="BG1166" i="3"/>
  <c r="P1166" i="3"/>
  <c r="T1166" i="3"/>
  <c r="X1166" i="3"/>
  <c r="AB1166" i="3"/>
  <c r="AF1166" i="3"/>
  <c r="AJ1166" i="3"/>
  <c r="AN1166" i="3"/>
  <c r="AR1166" i="3"/>
  <c r="AV1166" i="3"/>
  <c r="AZ1166" i="3"/>
  <c r="BD1166" i="3"/>
  <c r="BH1166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S1164" i="3"/>
  <c r="W1164" i="3"/>
  <c r="AA1164" i="3"/>
  <c r="AE1164" i="3"/>
  <c r="AI1164" i="3"/>
  <c r="AM1164" i="3"/>
  <c r="AQ1164" i="3"/>
  <c r="AU1164" i="3"/>
  <c r="AY1164" i="3"/>
  <c r="BC1164" i="3"/>
  <c r="BG1164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N1162" i="3"/>
  <c r="AD1162" i="3"/>
  <c r="AT1162" i="3"/>
  <c r="O1162" i="3"/>
  <c r="AE1162" i="3"/>
  <c r="AU1162" i="3"/>
  <c r="P1162" i="3"/>
  <c r="AF1162" i="3"/>
  <c r="AV1162" i="3"/>
  <c r="N1158" i="3"/>
  <c r="R1158" i="3"/>
  <c r="V1158" i="3"/>
  <c r="Z1158" i="3"/>
  <c r="AD1158" i="3"/>
  <c r="AH1158" i="3"/>
  <c r="AL1158" i="3"/>
  <c r="AP1158" i="3"/>
  <c r="AT1158" i="3"/>
  <c r="AX1158" i="3"/>
  <c r="BB1158" i="3"/>
  <c r="BF1158" i="3"/>
  <c r="O1158" i="3"/>
  <c r="S1158" i="3"/>
  <c r="W1158" i="3"/>
  <c r="AA1158" i="3"/>
  <c r="AE1158" i="3"/>
  <c r="AI1158" i="3"/>
  <c r="AM1158" i="3"/>
  <c r="AQ1158" i="3"/>
  <c r="AU1158" i="3"/>
  <c r="AY1158" i="3"/>
  <c r="BC1158" i="3"/>
  <c r="BG1158" i="3"/>
  <c r="P1158" i="3"/>
  <c r="T1158" i="3"/>
  <c r="X1158" i="3"/>
  <c r="AB1158" i="3"/>
  <c r="AF1158" i="3"/>
  <c r="AJ1158" i="3"/>
  <c r="AN1158" i="3"/>
  <c r="AR1158" i="3"/>
  <c r="AV1158" i="3"/>
  <c r="AZ1158" i="3"/>
  <c r="BD1158" i="3"/>
  <c r="BH1158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O1156" i="3"/>
  <c r="S1156" i="3"/>
  <c r="W1156" i="3"/>
  <c r="AA1156" i="3"/>
  <c r="AE1156" i="3"/>
  <c r="AI1156" i="3"/>
  <c r="AM1156" i="3"/>
  <c r="AQ1156" i="3"/>
  <c r="AU1156" i="3"/>
  <c r="AY1156" i="3"/>
  <c r="BC1156" i="3"/>
  <c r="BG1156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AY1155" i="3"/>
  <c r="AI1155" i="3"/>
  <c r="S1155" i="3"/>
  <c r="AW1154" i="3"/>
  <c r="T1153" i="3"/>
  <c r="X1153" i="3"/>
  <c r="Z1153" i="3"/>
  <c r="AD1153" i="3"/>
  <c r="BF1153" i="3"/>
  <c r="O1153" i="3"/>
  <c r="BC1153" i="3"/>
  <c r="BH1153" i="3"/>
  <c r="AN1153" i="3"/>
  <c r="AS1153" i="3"/>
  <c r="S1153" i="3"/>
  <c r="AI1153" i="3"/>
  <c r="BE1153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N1151" i="3"/>
  <c r="R1151" i="3"/>
  <c r="V1151" i="3"/>
  <c r="Z1151" i="3"/>
  <c r="AD1151" i="3"/>
  <c r="AH1151" i="3"/>
  <c r="AL1151" i="3"/>
  <c r="AP1151" i="3"/>
  <c r="AT1151" i="3"/>
  <c r="AX1151" i="3"/>
  <c r="BB1151" i="3"/>
  <c r="BF1151" i="3"/>
  <c r="O1151" i="3"/>
  <c r="W1151" i="3"/>
  <c r="AE1151" i="3"/>
  <c r="AM1151" i="3"/>
  <c r="AU1151" i="3"/>
  <c r="BC1151" i="3"/>
  <c r="Q1151" i="3"/>
  <c r="Y1151" i="3"/>
  <c r="AG1151" i="3"/>
  <c r="AO1151" i="3"/>
  <c r="AW1151" i="3"/>
  <c r="BE1151" i="3"/>
  <c r="S1151" i="3"/>
  <c r="AA1151" i="3"/>
  <c r="AI1151" i="3"/>
  <c r="AQ1151" i="3"/>
  <c r="AY1151" i="3"/>
  <c r="BG1151" i="3"/>
  <c r="P1149" i="3"/>
  <c r="T1149" i="3"/>
  <c r="X1149" i="3"/>
  <c r="AB1149" i="3"/>
  <c r="AF1149" i="3"/>
  <c r="AJ1149" i="3"/>
  <c r="AN1149" i="3"/>
  <c r="AR1149" i="3"/>
  <c r="AV1149" i="3"/>
  <c r="AZ1149" i="3"/>
  <c r="BD1149" i="3"/>
  <c r="BH1149" i="3"/>
  <c r="M1149" i="3"/>
  <c r="Q1149" i="3"/>
  <c r="U1149" i="3"/>
  <c r="Y1149" i="3"/>
  <c r="AC1149" i="3"/>
  <c r="AG1149" i="3"/>
  <c r="AK1149" i="3"/>
  <c r="AO1149" i="3"/>
  <c r="AS1149" i="3"/>
  <c r="N1149" i="3"/>
  <c r="R1149" i="3"/>
  <c r="V1149" i="3"/>
  <c r="Z1149" i="3"/>
  <c r="AD1149" i="3"/>
  <c r="AH1149" i="3"/>
  <c r="AL1149" i="3"/>
  <c r="AP1149" i="3"/>
  <c r="AT1149" i="3"/>
  <c r="AX1149" i="3"/>
  <c r="BB1149" i="3"/>
  <c r="BF1149" i="3"/>
  <c r="O1149" i="3"/>
  <c r="AE1149" i="3"/>
  <c r="AU1149" i="3"/>
  <c r="BC1149" i="3"/>
  <c r="S1149" i="3"/>
  <c r="AI1149" i="3"/>
  <c r="AW1149" i="3"/>
  <c r="BE1149" i="3"/>
  <c r="W1149" i="3"/>
  <c r="AM1149" i="3"/>
  <c r="AY1149" i="3"/>
  <c r="BG1149" i="3"/>
  <c r="BG1147" i="3"/>
  <c r="AQ1145" i="3"/>
  <c r="P1141" i="3"/>
  <c r="T1141" i="3"/>
  <c r="X1141" i="3"/>
  <c r="AB1141" i="3"/>
  <c r="AF1141" i="3"/>
  <c r="AJ1141" i="3"/>
  <c r="AN1141" i="3"/>
  <c r="AR1141" i="3"/>
  <c r="AV1141" i="3"/>
  <c r="AZ1141" i="3"/>
  <c r="BD1141" i="3"/>
  <c r="BH1141" i="3"/>
  <c r="M1141" i="3"/>
  <c r="Q1141" i="3"/>
  <c r="U1141" i="3"/>
  <c r="Y1141" i="3"/>
  <c r="AC1141" i="3"/>
  <c r="AG1141" i="3"/>
  <c r="AK1141" i="3"/>
  <c r="AO1141" i="3"/>
  <c r="AS1141" i="3"/>
  <c r="AW1141" i="3"/>
  <c r="BA1141" i="3"/>
  <c r="BE1141" i="3"/>
  <c r="BI1141" i="3"/>
  <c r="N1141" i="3"/>
  <c r="R1141" i="3"/>
  <c r="V1141" i="3"/>
  <c r="Z1141" i="3"/>
  <c r="AD1141" i="3"/>
  <c r="AH1141" i="3"/>
  <c r="AL1141" i="3"/>
  <c r="AP1141" i="3"/>
  <c r="AT1141" i="3"/>
  <c r="AX1141" i="3"/>
  <c r="BB1141" i="3"/>
  <c r="BF1141" i="3"/>
  <c r="O1141" i="3"/>
  <c r="AE1141" i="3"/>
  <c r="AU1141" i="3"/>
  <c r="S1141" i="3"/>
  <c r="AI1141" i="3"/>
  <c r="AY1141" i="3"/>
  <c r="W1141" i="3"/>
  <c r="AM1141" i="3"/>
  <c r="BC1141" i="3"/>
  <c r="BG1139" i="3"/>
  <c r="AQ1137" i="3"/>
  <c r="BC1152" i="3"/>
  <c r="AU1152" i="3"/>
  <c r="AM1152" i="3"/>
  <c r="AE1152" i="3"/>
  <c r="W1152" i="3"/>
  <c r="BC1150" i="3"/>
  <c r="AU1150" i="3"/>
  <c r="AM1150" i="3"/>
  <c r="AE1150" i="3"/>
  <c r="W1150" i="3"/>
  <c r="BE1148" i="3"/>
  <c r="AO1148" i="3"/>
  <c r="BE1146" i="3"/>
  <c r="AO1146" i="3"/>
  <c r="BE1144" i="3"/>
  <c r="AO1144" i="3"/>
  <c r="BE1142" i="3"/>
  <c r="AO1142" i="3"/>
  <c r="BE1140" i="3"/>
  <c r="AO1140" i="3"/>
  <c r="BE1136" i="3"/>
  <c r="AJ1136" i="3"/>
  <c r="BD1135" i="3"/>
  <c r="AI1135" i="3"/>
  <c r="O1134" i="3"/>
  <c r="S1134" i="3"/>
  <c r="W1134" i="3"/>
  <c r="AA1134" i="3"/>
  <c r="AE1134" i="3"/>
  <c r="AI1134" i="3"/>
  <c r="AM1134" i="3"/>
  <c r="AQ1134" i="3"/>
  <c r="AU1134" i="3"/>
  <c r="AY1134" i="3"/>
  <c r="BC1134" i="3"/>
  <c r="BG1134" i="3"/>
  <c r="P1134" i="3"/>
  <c r="U1134" i="3"/>
  <c r="Z1134" i="3"/>
  <c r="AF1134" i="3"/>
  <c r="AK1134" i="3"/>
  <c r="AP1134" i="3"/>
  <c r="AV1134" i="3"/>
  <c r="BA1134" i="3"/>
  <c r="BF1134" i="3"/>
  <c r="Q1134" i="3"/>
  <c r="V1134" i="3"/>
  <c r="AB1134" i="3"/>
  <c r="AG1134" i="3"/>
  <c r="AL1134" i="3"/>
  <c r="AR1134" i="3"/>
  <c r="AW1134" i="3"/>
  <c r="BB1134" i="3"/>
  <c r="BH1134" i="3"/>
  <c r="M1134" i="3"/>
  <c r="R1134" i="3"/>
  <c r="X1134" i="3"/>
  <c r="AC1134" i="3"/>
  <c r="AH1134" i="3"/>
  <c r="AN1134" i="3"/>
  <c r="AS1134" i="3"/>
  <c r="AX1134" i="3"/>
  <c r="BD1134" i="3"/>
  <c r="BI1134" i="3"/>
  <c r="BH1131" i="3"/>
  <c r="AB1126" i="3"/>
  <c r="T1124" i="3"/>
  <c r="AJ1124" i="3"/>
  <c r="AZ1124" i="3"/>
  <c r="X1124" i="3"/>
  <c r="AN1124" i="3"/>
  <c r="BD1124" i="3"/>
  <c r="R1117" i="3"/>
  <c r="AM1117" i="3"/>
  <c r="BH1117" i="3"/>
  <c r="W1117" i="3"/>
  <c r="AR1117" i="3"/>
  <c r="AB1117" i="3"/>
  <c r="AX1117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N1146" i="3"/>
  <c r="R1146" i="3"/>
  <c r="V1146" i="3"/>
  <c r="Z1146" i="3"/>
  <c r="AD1146" i="3"/>
  <c r="AH1146" i="3"/>
  <c r="AL1146" i="3"/>
  <c r="AP1146" i="3"/>
  <c r="AT1146" i="3"/>
  <c r="AX1146" i="3"/>
  <c r="BB1146" i="3"/>
  <c r="BF1146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N1144" i="3"/>
  <c r="R1144" i="3"/>
  <c r="V1144" i="3"/>
  <c r="Z1144" i="3"/>
  <c r="AD1144" i="3"/>
  <c r="AH1144" i="3"/>
  <c r="AL1144" i="3"/>
  <c r="AP1144" i="3"/>
  <c r="AT1144" i="3"/>
  <c r="AX1144" i="3"/>
  <c r="BB1144" i="3"/>
  <c r="BF1144" i="3"/>
  <c r="O1144" i="3"/>
  <c r="S1144" i="3"/>
  <c r="W1144" i="3"/>
  <c r="AA1144" i="3"/>
  <c r="AE1144" i="3"/>
  <c r="AI1144" i="3"/>
  <c r="AM1144" i="3"/>
  <c r="AQ1144" i="3"/>
  <c r="AU1144" i="3"/>
  <c r="AY1144" i="3"/>
  <c r="BC1144" i="3"/>
  <c r="BG1144" i="3"/>
  <c r="P1144" i="3"/>
  <c r="T1144" i="3"/>
  <c r="X1144" i="3"/>
  <c r="AB1144" i="3"/>
  <c r="AF1144" i="3"/>
  <c r="AJ1144" i="3"/>
  <c r="AN1144" i="3"/>
  <c r="AR1144" i="3"/>
  <c r="AV1144" i="3"/>
  <c r="AZ1144" i="3"/>
  <c r="BD1144" i="3"/>
  <c r="BH1144" i="3"/>
  <c r="N1142" i="3"/>
  <c r="R1142" i="3"/>
  <c r="V1142" i="3"/>
  <c r="Z1142" i="3"/>
  <c r="AD1142" i="3"/>
  <c r="AH1142" i="3"/>
  <c r="AL1142" i="3"/>
  <c r="AP1142" i="3"/>
  <c r="AT1142" i="3"/>
  <c r="AX1142" i="3"/>
  <c r="BB1142" i="3"/>
  <c r="BF1142" i="3"/>
  <c r="O1142" i="3"/>
  <c r="S1142" i="3"/>
  <c r="W1142" i="3"/>
  <c r="AA1142" i="3"/>
  <c r="AE1142" i="3"/>
  <c r="AI1142" i="3"/>
  <c r="AM1142" i="3"/>
  <c r="AQ1142" i="3"/>
  <c r="AU1142" i="3"/>
  <c r="AY1142" i="3"/>
  <c r="BC1142" i="3"/>
  <c r="BG1142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R1138" i="3"/>
  <c r="V1138" i="3"/>
  <c r="AH1138" i="3"/>
  <c r="AL1138" i="3"/>
  <c r="AX1138" i="3"/>
  <c r="BB1138" i="3"/>
  <c r="S1138" i="3"/>
  <c r="W1138" i="3"/>
  <c r="AI1138" i="3"/>
  <c r="AM1138" i="3"/>
  <c r="AY1138" i="3"/>
  <c r="BC1138" i="3"/>
  <c r="T1138" i="3"/>
  <c r="X1138" i="3"/>
  <c r="AJ1138" i="3"/>
  <c r="AN1138" i="3"/>
  <c r="AZ1138" i="3"/>
  <c r="BD1138" i="3"/>
  <c r="AZ1136" i="3"/>
  <c r="T1126" i="3"/>
  <c r="AJ1126" i="3"/>
  <c r="AZ1126" i="3"/>
  <c r="X1126" i="3"/>
  <c r="AN1126" i="3"/>
  <c r="BD1126" i="3"/>
  <c r="P1124" i="3"/>
  <c r="N1152" i="3"/>
  <c r="R1152" i="3"/>
  <c r="V1152" i="3"/>
  <c r="Z1152" i="3"/>
  <c r="AD1152" i="3"/>
  <c r="AH1152" i="3"/>
  <c r="AL1152" i="3"/>
  <c r="AP1152" i="3"/>
  <c r="AT1152" i="3"/>
  <c r="AX1152" i="3"/>
  <c r="BB1152" i="3"/>
  <c r="BF1152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N1150" i="3"/>
  <c r="R1150" i="3"/>
  <c r="V1150" i="3"/>
  <c r="Z1150" i="3"/>
  <c r="AD1150" i="3"/>
  <c r="AH1150" i="3"/>
  <c r="AL1150" i="3"/>
  <c r="AP1150" i="3"/>
  <c r="AT1150" i="3"/>
  <c r="AX1150" i="3"/>
  <c r="BB1150" i="3"/>
  <c r="BF1150" i="3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AW1148" i="3"/>
  <c r="AG1148" i="3"/>
  <c r="Q1148" i="3"/>
  <c r="AW1146" i="3"/>
  <c r="AG1146" i="3"/>
  <c r="Q1146" i="3"/>
  <c r="AW1144" i="3"/>
  <c r="AG1144" i="3"/>
  <c r="Q1144" i="3"/>
  <c r="AW1142" i="3"/>
  <c r="AG1142" i="3"/>
  <c r="Q1142" i="3"/>
  <c r="AW1140" i="3"/>
  <c r="AG1140" i="3"/>
  <c r="Q1140" i="3"/>
  <c r="Q1138" i="3"/>
  <c r="O1136" i="3"/>
  <c r="S1136" i="3"/>
  <c r="W1136" i="3"/>
  <c r="AA1136" i="3"/>
  <c r="AE1136" i="3"/>
  <c r="AI1136" i="3"/>
  <c r="AM1136" i="3"/>
  <c r="AQ1136" i="3"/>
  <c r="AU1136" i="3"/>
  <c r="AY1136" i="3"/>
  <c r="BC1136" i="3"/>
  <c r="P1136" i="3"/>
  <c r="U1136" i="3"/>
  <c r="Z1136" i="3"/>
  <c r="AF1136" i="3"/>
  <c r="AK1136" i="3"/>
  <c r="AP1136" i="3"/>
  <c r="AV1136" i="3"/>
  <c r="BA1136" i="3"/>
  <c r="BF1136" i="3"/>
  <c r="Q1136" i="3"/>
  <c r="V1136" i="3"/>
  <c r="AB1136" i="3"/>
  <c r="AG1136" i="3"/>
  <c r="AL1136" i="3"/>
  <c r="AR1136" i="3"/>
  <c r="AW1136" i="3"/>
  <c r="BB1136" i="3"/>
  <c r="BG1136" i="3"/>
  <c r="M1136" i="3"/>
  <c r="R1136" i="3"/>
  <c r="X1136" i="3"/>
  <c r="AC1136" i="3"/>
  <c r="AH1136" i="3"/>
  <c r="AN1136" i="3"/>
  <c r="AS1136" i="3"/>
  <c r="AX1136" i="3"/>
  <c r="BD1136" i="3"/>
  <c r="BH1136" i="3"/>
  <c r="P1135" i="3"/>
  <c r="V1135" i="3"/>
  <c r="AA1135" i="3"/>
  <c r="AF1135" i="3"/>
  <c r="AL1135" i="3"/>
  <c r="AQ1135" i="3"/>
  <c r="AV1135" i="3"/>
  <c r="BB1135" i="3"/>
  <c r="BG1135" i="3"/>
  <c r="N1131" i="3"/>
  <c r="V1131" i="3"/>
  <c r="AD1131" i="3"/>
  <c r="AL1131" i="3"/>
  <c r="AT1131" i="3"/>
  <c r="BB1131" i="3"/>
  <c r="P1131" i="3"/>
  <c r="X1131" i="3"/>
  <c r="AF1131" i="3"/>
  <c r="AN1131" i="3"/>
  <c r="AV1131" i="3"/>
  <c r="BD1131" i="3"/>
  <c r="R1131" i="3"/>
  <c r="Z1131" i="3"/>
  <c r="AH1131" i="3"/>
  <c r="AP1131" i="3"/>
  <c r="AX1131" i="3"/>
  <c r="BF1131" i="3"/>
  <c r="AB1130" i="3"/>
  <c r="T1128" i="3"/>
  <c r="AJ1128" i="3"/>
  <c r="AN1128" i="3"/>
  <c r="BD1128" i="3"/>
  <c r="P1126" i="3"/>
  <c r="AB1122" i="3"/>
  <c r="BC1117" i="3"/>
  <c r="Q1101" i="3"/>
  <c r="AM1101" i="3"/>
  <c r="BG1101" i="3"/>
  <c r="W1101" i="3"/>
  <c r="AR1101" i="3"/>
  <c r="AB1101" i="3"/>
  <c r="BH1135" i="3"/>
  <c r="BC1135" i="3"/>
  <c r="AX1135" i="3"/>
  <c r="AR1135" i="3"/>
  <c r="AM1135" i="3"/>
  <c r="AH1135" i="3"/>
  <c r="AB1135" i="3"/>
  <c r="W1135" i="3"/>
  <c r="O1133" i="3"/>
  <c r="S1133" i="3"/>
  <c r="W1133" i="3"/>
  <c r="AA1133" i="3"/>
  <c r="AE1133" i="3"/>
  <c r="AI1133" i="3"/>
  <c r="AM1133" i="3"/>
  <c r="AQ1133" i="3"/>
  <c r="AU1133" i="3"/>
  <c r="AY1133" i="3"/>
  <c r="BC1133" i="3"/>
  <c r="BG1133" i="3"/>
  <c r="M1133" i="3"/>
  <c r="Q1133" i="3"/>
  <c r="U1133" i="3"/>
  <c r="Y1133" i="3"/>
  <c r="AC1133" i="3"/>
  <c r="AG1133" i="3"/>
  <c r="AK1133" i="3"/>
  <c r="AO1133" i="3"/>
  <c r="AS1133" i="3"/>
  <c r="AW1133" i="3"/>
  <c r="BA1133" i="3"/>
  <c r="BE1133" i="3"/>
  <c r="BI1133" i="3"/>
  <c r="O1131" i="3"/>
  <c r="S1131" i="3"/>
  <c r="W1131" i="3"/>
  <c r="AA1131" i="3"/>
  <c r="AE1131" i="3"/>
  <c r="AI1131" i="3"/>
  <c r="AM1131" i="3"/>
  <c r="AQ1131" i="3"/>
  <c r="AU1131" i="3"/>
  <c r="AY1131" i="3"/>
  <c r="BC1131" i="3"/>
  <c r="BG1131" i="3"/>
  <c r="M1131" i="3"/>
  <c r="Q1131" i="3"/>
  <c r="U1131" i="3"/>
  <c r="Y1131" i="3"/>
  <c r="AC1131" i="3"/>
  <c r="AG1131" i="3"/>
  <c r="AK1131" i="3"/>
  <c r="AO1131" i="3"/>
  <c r="AS1131" i="3"/>
  <c r="AW1131" i="3"/>
  <c r="BA1131" i="3"/>
  <c r="BE1131" i="3"/>
  <c r="BI1131" i="3"/>
  <c r="BH1130" i="3"/>
  <c r="AR1130" i="3"/>
  <c r="AR1128" i="3"/>
  <c r="AT1127" i="3"/>
  <c r="AD1127" i="3"/>
  <c r="BH1126" i="3"/>
  <c r="AR1126" i="3"/>
  <c r="AT1125" i="3"/>
  <c r="AD1125" i="3"/>
  <c r="BH1124" i="3"/>
  <c r="AR1124" i="3"/>
  <c r="AT1123" i="3"/>
  <c r="AD1123" i="3"/>
  <c r="BH1122" i="3"/>
  <c r="AR1122" i="3"/>
  <c r="AT1121" i="3"/>
  <c r="AD1121" i="3"/>
  <c r="AR1120" i="3"/>
  <c r="BH1119" i="3"/>
  <c r="AM1119" i="3"/>
  <c r="M1117" i="3"/>
  <c r="Q1117" i="3"/>
  <c r="U1117" i="3"/>
  <c r="Y1117" i="3"/>
  <c r="AC1117" i="3"/>
  <c r="AG1117" i="3"/>
  <c r="AK1117" i="3"/>
  <c r="AO1117" i="3"/>
  <c r="AS1117" i="3"/>
  <c r="AW1117" i="3"/>
  <c r="BA1117" i="3"/>
  <c r="BE1117" i="3"/>
  <c r="BI1117" i="3"/>
  <c r="N1117" i="3"/>
  <c r="S1117" i="3"/>
  <c r="X1117" i="3"/>
  <c r="AD1117" i="3"/>
  <c r="AI1117" i="3"/>
  <c r="AN1117" i="3"/>
  <c r="AT1117" i="3"/>
  <c r="AY1117" i="3"/>
  <c r="BD1117" i="3"/>
  <c r="O1117" i="3"/>
  <c r="T1117" i="3"/>
  <c r="Z1117" i="3"/>
  <c r="AE1117" i="3"/>
  <c r="AJ1117" i="3"/>
  <c r="AP1117" i="3"/>
  <c r="AU1117" i="3"/>
  <c r="AZ1117" i="3"/>
  <c r="BF1117" i="3"/>
  <c r="P1117" i="3"/>
  <c r="V1117" i="3"/>
  <c r="AA1117" i="3"/>
  <c r="AF1117" i="3"/>
  <c r="AL1117" i="3"/>
  <c r="AQ1117" i="3"/>
  <c r="AV1117" i="3"/>
  <c r="BB1117" i="3"/>
  <c r="BG1117" i="3"/>
  <c r="AW1114" i="3"/>
  <c r="AY1113" i="3"/>
  <c r="O1093" i="3"/>
  <c r="S1093" i="3"/>
  <c r="W1093" i="3"/>
  <c r="AA1093" i="3"/>
  <c r="AE1093" i="3"/>
  <c r="AI1093" i="3"/>
  <c r="AM1093" i="3"/>
  <c r="AQ1093" i="3"/>
  <c r="AU1093" i="3"/>
  <c r="P1093" i="3"/>
  <c r="U1093" i="3"/>
  <c r="Z1093" i="3"/>
  <c r="AF1093" i="3"/>
  <c r="AK1093" i="3"/>
  <c r="AP1093" i="3"/>
  <c r="AV1093" i="3"/>
  <c r="AZ1093" i="3"/>
  <c r="BD1093" i="3"/>
  <c r="BH1093" i="3"/>
  <c r="Q1093" i="3"/>
  <c r="V1093" i="3"/>
  <c r="AB1093" i="3"/>
  <c r="AG1093" i="3"/>
  <c r="AL1093" i="3"/>
  <c r="AR1093" i="3"/>
  <c r="AW1093" i="3"/>
  <c r="BA1093" i="3"/>
  <c r="BE1093" i="3"/>
  <c r="BI1093" i="3"/>
  <c r="M1093" i="3"/>
  <c r="R1093" i="3"/>
  <c r="X1093" i="3"/>
  <c r="AC1093" i="3"/>
  <c r="AH1093" i="3"/>
  <c r="AN1093" i="3"/>
  <c r="AS1093" i="3"/>
  <c r="AX1093" i="3"/>
  <c r="BB1093" i="3"/>
  <c r="BF1093" i="3"/>
  <c r="AD1093" i="3"/>
  <c r="AY1093" i="3"/>
  <c r="N1093" i="3"/>
  <c r="AJ1093" i="3"/>
  <c r="BC1093" i="3"/>
  <c r="T1093" i="3"/>
  <c r="AO1093" i="3"/>
  <c r="BG1093" i="3"/>
  <c r="Y1093" i="3"/>
  <c r="AT1093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S1129" i="3"/>
  <c r="AI1129" i="3"/>
  <c r="T1129" i="3"/>
  <c r="AJ1129" i="3"/>
  <c r="AZ1129" i="3"/>
  <c r="AG1129" i="3"/>
  <c r="AW1129" i="3"/>
  <c r="O1127" i="3"/>
  <c r="S1127" i="3"/>
  <c r="W1127" i="3"/>
  <c r="AA1127" i="3"/>
  <c r="AE1127" i="3"/>
  <c r="AI1127" i="3"/>
  <c r="AM1127" i="3"/>
  <c r="AQ1127" i="3"/>
  <c r="AU1127" i="3"/>
  <c r="AY1127" i="3"/>
  <c r="BC1127" i="3"/>
  <c r="BG1127" i="3"/>
  <c r="P1127" i="3"/>
  <c r="T1127" i="3"/>
  <c r="X1127" i="3"/>
  <c r="AB1127" i="3"/>
  <c r="AF1127" i="3"/>
  <c r="AJ1127" i="3"/>
  <c r="AN1127" i="3"/>
  <c r="AR1127" i="3"/>
  <c r="AV1127" i="3"/>
  <c r="AZ1127" i="3"/>
  <c r="BD1127" i="3"/>
  <c r="BH1127" i="3"/>
  <c r="M1127" i="3"/>
  <c r="Q1127" i="3"/>
  <c r="U1127" i="3"/>
  <c r="Y1127" i="3"/>
  <c r="AC1127" i="3"/>
  <c r="AG1127" i="3"/>
  <c r="AK1127" i="3"/>
  <c r="AO1127" i="3"/>
  <c r="AS1127" i="3"/>
  <c r="AW1127" i="3"/>
  <c r="BA1127" i="3"/>
  <c r="BE1127" i="3"/>
  <c r="BI1127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M1125" i="3"/>
  <c r="Q1125" i="3"/>
  <c r="U1125" i="3"/>
  <c r="Y1125" i="3"/>
  <c r="AC1125" i="3"/>
  <c r="AG1125" i="3"/>
  <c r="AK1125" i="3"/>
  <c r="AO1125" i="3"/>
  <c r="AS1125" i="3"/>
  <c r="AW1125" i="3"/>
  <c r="BA1125" i="3"/>
  <c r="BE1125" i="3"/>
  <c r="BI1125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M1123" i="3"/>
  <c r="Q1123" i="3"/>
  <c r="U1123" i="3"/>
  <c r="Y1123" i="3"/>
  <c r="AC1123" i="3"/>
  <c r="AG1123" i="3"/>
  <c r="AK1123" i="3"/>
  <c r="AO1123" i="3"/>
  <c r="AS1123" i="3"/>
  <c r="AW1123" i="3"/>
  <c r="BA1123" i="3"/>
  <c r="BE1123" i="3"/>
  <c r="BI1123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M1121" i="3"/>
  <c r="Q1121" i="3"/>
  <c r="U1121" i="3"/>
  <c r="Y1121" i="3"/>
  <c r="AC1121" i="3"/>
  <c r="AG1121" i="3"/>
  <c r="AK1121" i="3"/>
  <c r="AO1121" i="3"/>
  <c r="AS1121" i="3"/>
  <c r="AW1121" i="3"/>
  <c r="BA1121" i="3"/>
  <c r="BE1121" i="3"/>
  <c r="BI1121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R1112" i="3"/>
  <c r="Z1112" i="3"/>
  <c r="AH1112" i="3"/>
  <c r="AP1112" i="3"/>
  <c r="AX1112" i="3"/>
  <c r="BF1112" i="3"/>
  <c r="M1112" i="3"/>
  <c r="U1112" i="3"/>
  <c r="AC1112" i="3"/>
  <c r="AK1112" i="3"/>
  <c r="AS1112" i="3"/>
  <c r="BA1112" i="3"/>
  <c r="BI1112" i="3"/>
  <c r="N1112" i="3"/>
  <c r="V1112" i="3"/>
  <c r="AD1112" i="3"/>
  <c r="AL1112" i="3"/>
  <c r="AT1112" i="3"/>
  <c r="BB1112" i="3"/>
  <c r="R1110" i="3"/>
  <c r="AH1110" i="3"/>
  <c r="S1110" i="3"/>
  <c r="AI1110" i="3"/>
  <c r="AY1110" i="3"/>
  <c r="AJ1110" i="3"/>
  <c r="AZ1110" i="3"/>
  <c r="AO1110" i="3"/>
  <c r="AW1110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M1107" i="3"/>
  <c r="Q1107" i="3"/>
  <c r="U1107" i="3"/>
  <c r="Y1107" i="3"/>
  <c r="AC1107" i="3"/>
  <c r="AG1107" i="3"/>
  <c r="AK1107" i="3"/>
  <c r="AO1107" i="3"/>
  <c r="AS1107" i="3"/>
  <c r="AW1107" i="3"/>
  <c r="BA1107" i="3"/>
  <c r="BE1107" i="3"/>
  <c r="BI1107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AA1107" i="3"/>
  <c r="AQ1107" i="3"/>
  <c r="BG1107" i="3"/>
  <c r="O1107" i="3"/>
  <c r="AE1107" i="3"/>
  <c r="AU1107" i="3"/>
  <c r="S1107" i="3"/>
  <c r="AI1107" i="3"/>
  <c r="AY1107" i="3"/>
  <c r="BF1135" i="3"/>
  <c r="AZ1135" i="3"/>
  <c r="AU1135" i="3"/>
  <c r="AP1135" i="3"/>
  <c r="AJ1135" i="3"/>
  <c r="AE1135" i="3"/>
  <c r="Z1135" i="3"/>
  <c r="T1135" i="3"/>
  <c r="O1135" i="3"/>
  <c r="M1130" i="3"/>
  <c r="Q1130" i="3"/>
  <c r="U1130" i="3"/>
  <c r="Y1130" i="3"/>
  <c r="AC1130" i="3"/>
  <c r="AG1130" i="3"/>
  <c r="AK1130" i="3"/>
  <c r="AO1130" i="3"/>
  <c r="AS1130" i="3"/>
  <c r="AW1130" i="3"/>
  <c r="BA1130" i="3"/>
  <c r="BE1130" i="3"/>
  <c r="BI1130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O1130" i="3"/>
  <c r="S1130" i="3"/>
  <c r="W1130" i="3"/>
  <c r="AA1130" i="3"/>
  <c r="AE1130" i="3"/>
  <c r="AI1130" i="3"/>
  <c r="AM1130" i="3"/>
  <c r="AQ1130" i="3"/>
  <c r="AU1130" i="3"/>
  <c r="AY1130" i="3"/>
  <c r="BC1130" i="3"/>
  <c r="BG1130" i="3"/>
  <c r="AL1129" i="3"/>
  <c r="M1128" i="3"/>
  <c r="Q1128" i="3"/>
  <c r="AC1128" i="3"/>
  <c r="AG1128" i="3"/>
  <c r="AS1128" i="3"/>
  <c r="AW1128" i="3"/>
  <c r="BI1128" i="3"/>
  <c r="N1128" i="3"/>
  <c r="Z1128" i="3"/>
  <c r="AD1128" i="3"/>
  <c r="AP1128" i="3"/>
  <c r="AT1128" i="3"/>
  <c r="BF1128" i="3"/>
  <c r="O1128" i="3"/>
  <c r="AA1128" i="3"/>
  <c r="AE1128" i="3"/>
  <c r="AQ1128" i="3"/>
  <c r="AU1128" i="3"/>
  <c r="BG1128" i="3"/>
  <c r="BB1127" i="3"/>
  <c r="AL1127" i="3"/>
  <c r="V1127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BB1125" i="3"/>
  <c r="AL1125" i="3"/>
  <c r="V1125" i="3"/>
  <c r="M1124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N1124" i="3"/>
  <c r="R1124" i="3"/>
  <c r="V1124" i="3"/>
  <c r="Z1124" i="3"/>
  <c r="AD1124" i="3"/>
  <c r="AH1124" i="3"/>
  <c r="AL1124" i="3"/>
  <c r="AP1124" i="3"/>
  <c r="AT1124" i="3"/>
  <c r="AX1124" i="3"/>
  <c r="BB1124" i="3"/>
  <c r="BF1124" i="3"/>
  <c r="O1124" i="3"/>
  <c r="S1124" i="3"/>
  <c r="W1124" i="3"/>
  <c r="AA1124" i="3"/>
  <c r="AE1124" i="3"/>
  <c r="AI1124" i="3"/>
  <c r="AM1124" i="3"/>
  <c r="AQ1124" i="3"/>
  <c r="AU1124" i="3"/>
  <c r="AY1124" i="3"/>
  <c r="BC1124" i="3"/>
  <c r="BG1124" i="3"/>
  <c r="BB1123" i="3"/>
  <c r="AL1123" i="3"/>
  <c r="V1123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BB1121" i="3"/>
  <c r="AL1121" i="3"/>
  <c r="V1121" i="3"/>
  <c r="M1120" i="3"/>
  <c r="U1120" i="3"/>
  <c r="AC1120" i="3"/>
  <c r="AS1120" i="3"/>
  <c r="BA1120" i="3"/>
  <c r="BI1120" i="3"/>
  <c r="Z1120" i="3"/>
  <c r="AH1120" i="3"/>
  <c r="AP1120" i="3"/>
  <c r="BF1120" i="3"/>
  <c r="S1120" i="3"/>
  <c r="AA1120" i="3"/>
  <c r="AQ1120" i="3"/>
  <c r="AY1120" i="3"/>
  <c r="BG1120" i="3"/>
  <c r="AX1119" i="3"/>
  <c r="M1119" i="3"/>
  <c r="Q1119" i="3"/>
  <c r="U1119" i="3"/>
  <c r="Y1119" i="3"/>
  <c r="AC1119" i="3"/>
  <c r="AG1119" i="3"/>
  <c r="AK1119" i="3"/>
  <c r="AO1119" i="3"/>
  <c r="AS1119" i="3"/>
  <c r="AW1119" i="3"/>
  <c r="BA1119" i="3"/>
  <c r="BE1119" i="3"/>
  <c r="BI1119" i="3"/>
  <c r="N1119" i="3"/>
  <c r="S1119" i="3"/>
  <c r="X1119" i="3"/>
  <c r="AD1119" i="3"/>
  <c r="AI1119" i="3"/>
  <c r="AN1119" i="3"/>
  <c r="AT1119" i="3"/>
  <c r="AY1119" i="3"/>
  <c r="BD1119" i="3"/>
  <c r="O1119" i="3"/>
  <c r="T1119" i="3"/>
  <c r="Z1119" i="3"/>
  <c r="AE1119" i="3"/>
  <c r="AJ1119" i="3"/>
  <c r="AP1119" i="3"/>
  <c r="AU1119" i="3"/>
  <c r="AZ1119" i="3"/>
  <c r="BF1119" i="3"/>
  <c r="P1119" i="3"/>
  <c r="V1119" i="3"/>
  <c r="AA1119" i="3"/>
  <c r="AF1119" i="3"/>
  <c r="AL1119" i="3"/>
  <c r="AQ1119" i="3"/>
  <c r="AV1119" i="3"/>
  <c r="BB1119" i="3"/>
  <c r="BG1119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R1114" i="3"/>
  <c r="Z1114" i="3"/>
  <c r="AH1114" i="3"/>
  <c r="AP1114" i="3"/>
  <c r="AX1114" i="3"/>
  <c r="BF1114" i="3"/>
  <c r="M1114" i="3"/>
  <c r="U1114" i="3"/>
  <c r="AC1114" i="3"/>
  <c r="AK1114" i="3"/>
  <c r="AS1114" i="3"/>
  <c r="BA1114" i="3"/>
  <c r="BI1114" i="3"/>
  <c r="N1114" i="3"/>
  <c r="V1114" i="3"/>
  <c r="AD1114" i="3"/>
  <c r="AL1114" i="3"/>
  <c r="AT1114" i="3"/>
  <c r="BB1114" i="3"/>
  <c r="M1113" i="3"/>
  <c r="Q1113" i="3"/>
  <c r="U1113" i="3"/>
  <c r="Y1113" i="3"/>
  <c r="AC1113" i="3"/>
  <c r="AG1113" i="3"/>
  <c r="AK1113" i="3"/>
  <c r="AO1113" i="3"/>
  <c r="AS1113" i="3"/>
  <c r="AW1113" i="3"/>
  <c r="BA1113" i="3"/>
  <c r="BE1113" i="3"/>
  <c r="BI1113" i="3"/>
  <c r="N1113" i="3"/>
  <c r="R1113" i="3"/>
  <c r="V1113" i="3"/>
  <c r="Z1113" i="3"/>
  <c r="AD1113" i="3"/>
  <c r="AH1113" i="3"/>
  <c r="AL1113" i="3"/>
  <c r="AP1113" i="3"/>
  <c r="AT1113" i="3"/>
  <c r="AX1113" i="3"/>
  <c r="BB1113" i="3"/>
  <c r="BF1113" i="3"/>
  <c r="T1113" i="3"/>
  <c r="AB1113" i="3"/>
  <c r="AJ1113" i="3"/>
  <c r="AR1113" i="3"/>
  <c r="AZ1113" i="3"/>
  <c r="BH1113" i="3"/>
  <c r="O1113" i="3"/>
  <c r="W1113" i="3"/>
  <c r="AE1113" i="3"/>
  <c r="AM1113" i="3"/>
  <c r="AU1113" i="3"/>
  <c r="BC1113" i="3"/>
  <c r="P1113" i="3"/>
  <c r="X1113" i="3"/>
  <c r="AF1113" i="3"/>
  <c r="AN1113" i="3"/>
  <c r="AV1113" i="3"/>
  <c r="BD1113" i="3"/>
  <c r="BE1112" i="3"/>
  <c r="Y1112" i="3"/>
  <c r="AK1110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S1102" i="3"/>
  <c r="W1102" i="3"/>
  <c r="AA1102" i="3"/>
  <c r="AE1102" i="3"/>
  <c r="AI1102" i="3"/>
  <c r="AM1102" i="3"/>
  <c r="AQ1102" i="3"/>
  <c r="AU1102" i="3"/>
  <c r="AY1102" i="3"/>
  <c r="BC1102" i="3"/>
  <c r="BG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Y1102" i="3"/>
  <c r="AO1102" i="3"/>
  <c r="BE1102" i="3"/>
  <c r="M1102" i="3"/>
  <c r="AC1102" i="3"/>
  <c r="AS1102" i="3"/>
  <c r="BI1102" i="3"/>
  <c r="Q1102" i="3"/>
  <c r="AG1102" i="3"/>
  <c r="AW1102" i="3"/>
  <c r="BD1111" i="3"/>
  <c r="AQ1111" i="3"/>
  <c r="R1108" i="3"/>
  <c r="Z1108" i="3"/>
  <c r="AP1108" i="3"/>
  <c r="AX1108" i="3"/>
  <c r="BF1108" i="3"/>
  <c r="AA1108" i="3"/>
  <c r="AI1108" i="3"/>
  <c r="AQ1108" i="3"/>
  <c r="BG1108" i="3"/>
  <c r="T1108" i="3"/>
  <c r="AB1108" i="3"/>
  <c r="AR1108" i="3"/>
  <c r="AZ1108" i="3"/>
  <c r="BH1108" i="3"/>
  <c r="BE1106" i="3"/>
  <c r="AO1106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M1105" i="3"/>
  <c r="Q1105" i="3"/>
  <c r="U1105" i="3"/>
  <c r="Y1105" i="3"/>
  <c r="AC1105" i="3"/>
  <c r="AG1105" i="3"/>
  <c r="AK1105" i="3"/>
  <c r="AO1105" i="3"/>
  <c r="AS1105" i="3"/>
  <c r="AW1105" i="3"/>
  <c r="BA1105" i="3"/>
  <c r="BE1105" i="3"/>
  <c r="BI1105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AS1104" i="3"/>
  <c r="AC1104" i="3"/>
  <c r="BG1103" i="3"/>
  <c r="AQ1103" i="3"/>
  <c r="N1101" i="3"/>
  <c r="R1101" i="3"/>
  <c r="V1101" i="3"/>
  <c r="Z1101" i="3"/>
  <c r="AD1101" i="3"/>
  <c r="AH1101" i="3"/>
  <c r="AL1101" i="3"/>
  <c r="AP1101" i="3"/>
  <c r="AT1101" i="3"/>
  <c r="AX1101" i="3"/>
  <c r="BB1101" i="3"/>
  <c r="M1101" i="3"/>
  <c r="S1101" i="3"/>
  <c r="X1101" i="3"/>
  <c r="AC1101" i="3"/>
  <c r="AI1101" i="3"/>
  <c r="AN1101" i="3"/>
  <c r="AS1101" i="3"/>
  <c r="AY1101" i="3"/>
  <c r="BD1101" i="3"/>
  <c r="BH1101" i="3"/>
  <c r="O1101" i="3"/>
  <c r="T1101" i="3"/>
  <c r="Y1101" i="3"/>
  <c r="AE1101" i="3"/>
  <c r="AJ1101" i="3"/>
  <c r="AO1101" i="3"/>
  <c r="AU1101" i="3"/>
  <c r="AZ1101" i="3"/>
  <c r="BE1101" i="3"/>
  <c r="BI1101" i="3"/>
  <c r="P1101" i="3"/>
  <c r="U1101" i="3"/>
  <c r="AA1101" i="3"/>
  <c r="AF1101" i="3"/>
  <c r="AK1101" i="3"/>
  <c r="AQ1101" i="3"/>
  <c r="AV1101" i="3"/>
  <c r="BA1101" i="3"/>
  <c r="BF1101" i="3"/>
  <c r="N1091" i="3"/>
  <c r="R1091" i="3"/>
  <c r="V1091" i="3"/>
  <c r="Z1091" i="3"/>
  <c r="AD1091" i="3"/>
  <c r="AH1091" i="3"/>
  <c r="AL1091" i="3"/>
  <c r="AP1091" i="3"/>
  <c r="AT1091" i="3"/>
  <c r="AX1091" i="3"/>
  <c r="BB1091" i="3"/>
  <c r="BF1091" i="3"/>
  <c r="O1091" i="3"/>
  <c r="S1091" i="3"/>
  <c r="W1091" i="3"/>
  <c r="AA1091" i="3"/>
  <c r="AE1091" i="3"/>
  <c r="AI1091" i="3"/>
  <c r="AM1091" i="3"/>
  <c r="AQ1091" i="3"/>
  <c r="AU1091" i="3"/>
  <c r="AY1091" i="3"/>
  <c r="BC1091" i="3"/>
  <c r="BG1091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Y1091" i="3"/>
  <c r="AO1091" i="3"/>
  <c r="BE1091" i="3"/>
  <c r="M1091" i="3"/>
  <c r="AC1091" i="3"/>
  <c r="AS1091" i="3"/>
  <c r="BI1091" i="3"/>
  <c r="Q1091" i="3"/>
  <c r="AG1091" i="3"/>
  <c r="AW1091" i="3"/>
  <c r="U1091" i="3"/>
  <c r="AK1091" i="3"/>
  <c r="P1111" i="3"/>
  <c r="T1111" i="3"/>
  <c r="X1111" i="3"/>
  <c r="AB1111" i="3"/>
  <c r="AF1111" i="3"/>
  <c r="AJ1111" i="3"/>
  <c r="AN1111" i="3"/>
  <c r="AR1111" i="3"/>
  <c r="AV1111" i="3"/>
  <c r="AZ1111" i="3"/>
  <c r="M1111" i="3"/>
  <c r="Q1111" i="3"/>
  <c r="U1111" i="3"/>
  <c r="Y1111" i="3"/>
  <c r="AC1111" i="3"/>
  <c r="AG1111" i="3"/>
  <c r="AK1111" i="3"/>
  <c r="AO1111" i="3"/>
  <c r="AS1111" i="3"/>
  <c r="AW1111" i="3"/>
  <c r="BA1111" i="3"/>
  <c r="BE1111" i="3"/>
  <c r="BI1111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M1103" i="3"/>
  <c r="Q1103" i="3"/>
  <c r="U1103" i="3"/>
  <c r="Y1103" i="3"/>
  <c r="AC1103" i="3"/>
  <c r="AG1103" i="3"/>
  <c r="AK1103" i="3"/>
  <c r="AO1103" i="3"/>
  <c r="AS1103" i="3"/>
  <c r="AW1103" i="3"/>
  <c r="BA1103" i="3"/>
  <c r="BE1103" i="3"/>
  <c r="BI1103" i="3"/>
  <c r="N1103" i="3"/>
  <c r="R1103" i="3"/>
  <c r="V1103" i="3"/>
  <c r="Z1103" i="3"/>
  <c r="AD1103" i="3"/>
  <c r="AH1103" i="3"/>
  <c r="AL1103" i="3"/>
  <c r="AP1103" i="3"/>
  <c r="AT1103" i="3"/>
  <c r="AX1103" i="3"/>
  <c r="BB1103" i="3"/>
  <c r="BF1103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N1100" i="3"/>
  <c r="S1100" i="3"/>
  <c r="Y1100" i="3"/>
  <c r="AD1100" i="3"/>
  <c r="AI1100" i="3"/>
  <c r="AO1100" i="3"/>
  <c r="AT1100" i="3"/>
  <c r="AY1100" i="3"/>
  <c r="BE1100" i="3"/>
  <c r="O1100" i="3"/>
  <c r="U1100" i="3"/>
  <c r="Z1100" i="3"/>
  <c r="AE1100" i="3"/>
  <c r="AK1100" i="3"/>
  <c r="AP1100" i="3"/>
  <c r="AU1100" i="3"/>
  <c r="BA1100" i="3"/>
  <c r="BF1100" i="3"/>
  <c r="Q1100" i="3"/>
  <c r="V1100" i="3"/>
  <c r="AA1100" i="3"/>
  <c r="AG1100" i="3"/>
  <c r="AL1100" i="3"/>
  <c r="AQ1100" i="3"/>
  <c r="AW1100" i="3"/>
  <c r="BB1100" i="3"/>
  <c r="BG1100" i="3"/>
  <c r="N1087" i="3"/>
  <c r="R1087" i="3"/>
  <c r="V1087" i="3"/>
  <c r="Z1087" i="3"/>
  <c r="AD1087" i="3"/>
  <c r="AH1087" i="3"/>
  <c r="AL1087" i="3"/>
  <c r="AP1087" i="3"/>
  <c r="AT1087" i="3"/>
  <c r="AX1087" i="3"/>
  <c r="BB1087" i="3"/>
  <c r="BF1087" i="3"/>
  <c r="O1087" i="3"/>
  <c r="S1087" i="3"/>
  <c r="W1087" i="3"/>
  <c r="AA1087" i="3"/>
  <c r="AE1087" i="3"/>
  <c r="AI1087" i="3"/>
  <c r="AM1087" i="3"/>
  <c r="AQ1087" i="3"/>
  <c r="AU1087" i="3"/>
  <c r="AY1087" i="3"/>
  <c r="BC1087" i="3"/>
  <c r="BG1087" i="3"/>
  <c r="P1087" i="3"/>
  <c r="T1087" i="3"/>
  <c r="X1087" i="3"/>
  <c r="AB1087" i="3"/>
  <c r="AF1087" i="3"/>
  <c r="AJ1087" i="3"/>
  <c r="AN1087" i="3"/>
  <c r="AR1087" i="3"/>
  <c r="AV1087" i="3"/>
  <c r="AZ1087" i="3"/>
  <c r="BD1087" i="3"/>
  <c r="BH1087" i="3"/>
  <c r="Y1087" i="3"/>
  <c r="AO1087" i="3"/>
  <c r="BE1087" i="3"/>
  <c r="M1087" i="3"/>
  <c r="AC1087" i="3"/>
  <c r="AS1087" i="3"/>
  <c r="BI1087" i="3"/>
  <c r="Q1087" i="3"/>
  <c r="AG1087" i="3"/>
  <c r="AW1087" i="3"/>
  <c r="U1087" i="3"/>
  <c r="AK1087" i="3"/>
  <c r="K1118" i="3"/>
  <c r="K1116" i="3"/>
  <c r="BH1111" i="3"/>
  <c r="AY1111" i="3"/>
  <c r="AI1111" i="3"/>
  <c r="S1111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M1109" i="3"/>
  <c r="Q1109" i="3"/>
  <c r="U1109" i="3"/>
  <c r="Y1109" i="3"/>
  <c r="AC1109" i="3"/>
  <c r="AG1109" i="3"/>
  <c r="AK1109" i="3"/>
  <c r="AO1109" i="3"/>
  <c r="AS1109" i="3"/>
  <c r="AW1109" i="3"/>
  <c r="BA1109" i="3"/>
  <c r="BE1109" i="3"/>
  <c r="BI1109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BI1108" i="3"/>
  <c r="AC1108" i="3"/>
  <c r="AW1106" i="3"/>
  <c r="AG1106" i="3"/>
  <c r="Q1106" i="3"/>
  <c r="AU1105" i="3"/>
  <c r="AE1105" i="3"/>
  <c r="O1105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O1104" i="3"/>
  <c r="S1104" i="3"/>
  <c r="W1104" i="3"/>
  <c r="AA1104" i="3"/>
  <c r="AE1104" i="3"/>
  <c r="AI1104" i="3"/>
  <c r="AM1104" i="3"/>
  <c r="AQ1104" i="3"/>
  <c r="AU1104" i="3"/>
  <c r="AY1104" i="3"/>
  <c r="BC1104" i="3"/>
  <c r="BG1104" i="3"/>
  <c r="P1104" i="3"/>
  <c r="T1104" i="3"/>
  <c r="X1104" i="3"/>
  <c r="AB1104" i="3"/>
  <c r="AF1104" i="3"/>
  <c r="AJ1104" i="3"/>
  <c r="AN1104" i="3"/>
  <c r="AR1104" i="3"/>
  <c r="AV1104" i="3"/>
  <c r="AZ1104" i="3"/>
  <c r="BD1104" i="3"/>
  <c r="BH1104" i="3"/>
  <c r="AY1103" i="3"/>
  <c r="AI1103" i="3"/>
  <c r="S1103" i="3"/>
  <c r="BC1101" i="3"/>
  <c r="AG1101" i="3"/>
  <c r="BI1100" i="3"/>
  <c r="AM1100" i="3"/>
  <c r="R1100" i="3"/>
  <c r="N1098" i="3"/>
  <c r="R1098" i="3"/>
  <c r="V1098" i="3"/>
  <c r="Z1098" i="3"/>
  <c r="AD1098" i="3"/>
  <c r="AH1098" i="3"/>
  <c r="AL1098" i="3"/>
  <c r="AP1098" i="3"/>
  <c r="AT1098" i="3"/>
  <c r="AX1098" i="3"/>
  <c r="BB1098" i="3"/>
  <c r="BF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O1098" i="3"/>
  <c r="W1098" i="3"/>
  <c r="AE1098" i="3"/>
  <c r="AM1098" i="3"/>
  <c r="AU1098" i="3"/>
  <c r="BC1098" i="3"/>
  <c r="Q1098" i="3"/>
  <c r="Y1098" i="3"/>
  <c r="AG1098" i="3"/>
  <c r="AO1098" i="3"/>
  <c r="AW1098" i="3"/>
  <c r="BE1098" i="3"/>
  <c r="S1098" i="3"/>
  <c r="AA1098" i="3"/>
  <c r="AI1098" i="3"/>
  <c r="AQ1098" i="3"/>
  <c r="AY1098" i="3"/>
  <c r="BG1098" i="3"/>
  <c r="BA1091" i="3"/>
  <c r="BC1099" i="3"/>
  <c r="AU1099" i="3"/>
  <c r="AM1099" i="3"/>
  <c r="AE1099" i="3"/>
  <c r="W1099" i="3"/>
  <c r="O1099" i="3"/>
  <c r="BG1097" i="3"/>
  <c r="AQ1097" i="3"/>
  <c r="AA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M1097" i="3"/>
  <c r="Q1097" i="3"/>
  <c r="U1097" i="3"/>
  <c r="Y1097" i="3"/>
  <c r="AC1097" i="3"/>
  <c r="AG1097" i="3"/>
  <c r="AK1097" i="3"/>
  <c r="AO1097" i="3"/>
  <c r="AS1097" i="3"/>
  <c r="AW1097" i="3"/>
  <c r="BA1097" i="3"/>
  <c r="BE1097" i="3"/>
  <c r="BI1097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BI1096" i="3"/>
  <c r="AS1096" i="3"/>
  <c r="AC1096" i="3"/>
  <c r="M1096" i="3"/>
  <c r="AQ1095" i="3"/>
  <c r="T1095" i="3"/>
  <c r="AJ1095" i="3"/>
  <c r="AR1095" i="3"/>
  <c r="AZ1095" i="3"/>
  <c r="Q1095" i="3"/>
  <c r="Y1095" i="3"/>
  <c r="AG1095" i="3"/>
  <c r="AW1095" i="3"/>
  <c r="BE1095" i="3"/>
  <c r="N1095" i="3"/>
  <c r="AD1095" i="3"/>
  <c r="AL1095" i="3"/>
  <c r="AT1095" i="3"/>
  <c r="AC1094" i="3"/>
  <c r="BI1099" i="3"/>
  <c r="BA1099" i="3"/>
  <c r="AS1099" i="3"/>
  <c r="AK1099" i="3"/>
  <c r="AC1099" i="3"/>
  <c r="U1099" i="3"/>
  <c r="BC1097" i="3"/>
  <c r="AM1097" i="3"/>
  <c r="BE1096" i="3"/>
  <c r="AO1096" i="3"/>
  <c r="N1089" i="3"/>
  <c r="R1089" i="3"/>
  <c r="V1089" i="3"/>
  <c r="Z1089" i="3"/>
  <c r="AD1089" i="3"/>
  <c r="AH1089" i="3"/>
  <c r="AL1089" i="3"/>
  <c r="AP1089" i="3"/>
  <c r="AT1089" i="3"/>
  <c r="AX1089" i="3"/>
  <c r="BB1089" i="3"/>
  <c r="BF1089" i="3"/>
  <c r="O1089" i="3"/>
  <c r="S1089" i="3"/>
  <c r="W1089" i="3"/>
  <c r="AA1089" i="3"/>
  <c r="AE1089" i="3"/>
  <c r="AI1089" i="3"/>
  <c r="AM1089" i="3"/>
  <c r="AQ1089" i="3"/>
  <c r="AU1089" i="3"/>
  <c r="AY1089" i="3"/>
  <c r="BC1089" i="3"/>
  <c r="BG1089" i="3"/>
  <c r="P1089" i="3"/>
  <c r="T1089" i="3"/>
  <c r="X1089" i="3"/>
  <c r="AB1089" i="3"/>
  <c r="AF1089" i="3"/>
  <c r="AJ1089" i="3"/>
  <c r="AN1089" i="3"/>
  <c r="AR1089" i="3"/>
  <c r="AV1089" i="3"/>
  <c r="AZ1089" i="3"/>
  <c r="BD1089" i="3"/>
  <c r="BH1089" i="3"/>
  <c r="Y1089" i="3"/>
  <c r="AO1089" i="3"/>
  <c r="BE1089" i="3"/>
  <c r="M1089" i="3"/>
  <c r="AC1089" i="3"/>
  <c r="AS1089" i="3"/>
  <c r="BI1089" i="3"/>
  <c r="Q1089" i="3"/>
  <c r="AG1089" i="3"/>
  <c r="AW1089" i="3"/>
  <c r="N1085" i="3"/>
  <c r="R1085" i="3"/>
  <c r="V1085" i="3"/>
  <c r="Z1085" i="3"/>
  <c r="AD1085" i="3"/>
  <c r="AH1085" i="3"/>
  <c r="AL1085" i="3"/>
  <c r="AP1085" i="3"/>
  <c r="AT1085" i="3"/>
  <c r="AX1085" i="3"/>
  <c r="BB1085" i="3"/>
  <c r="BF1085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P1085" i="3"/>
  <c r="T1085" i="3"/>
  <c r="X1085" i="3"/>
  <c r="AB1085" i="3"/>
  <c r="AF1085" i="3"/>
  <c r="AJ1085" i="3"/>
  <c r="AN1085" i="3"/>
  <c r="AR1085" i="3"/>
  <c r="AV1085" i="3"/>
  <c r="AZ1085" i="3"/>
  <c r="BD1085" i="3"/>
  <c r="BH1085" i="3"/>
  <c r="Y1085" i="3"/>
  <c r="AO1085" i="3"/>
  <c r="BE1085" i="3"/>
  <c r="M1085" i="3"/>
  <c r="AC1085" i="3"/>
  <c r="AS1085" i="3"/>
  <c r="BI1085" i="3"/>
  <c r="Q1085" i="3"/>
  <c r="AG1085" i="3"/>
  <c r="AW1085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N1099" i="3"/>
  <c r="R1099" i="3"/>
  <c r="V1099" i="3"/>
  <c r="Z1099" i="3"/>
  <c r="AD1099" i="3"/>
  <c r="AH1099" i="3"/>
  <c r="AL1099" i="3"/>
  <c r="AP1099" i="3"/>
  <c r="AT1099" i="3"/>
  <c r="AX1099" i="3"/>
  <c r="BB1099" i="3"/>
  <c r="BF1099" i="3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O1096" i="3"/>
  <c r="S1096" i="3"/>
  <c r="W1096" i="3"/>
  <c r="AA1096" i="3"/>
  <c r="AE1096" i="3"/>
  <c r="AI1096" i="3"/>
  <c r="AM1096" i="3"/>
  <c r="AQ1096" i="3"/>
  <c r="AU1096" i="3"/>
  <c r="AY1096" i="3"/>
  <c r="BC1096" i="3"/>
  <c r="BG1096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O1094" i="3"/>
  <c r="AE1094" i="3"/>
  <c r="AU1094" i="3"/>
  <c r="AV1094" i="3"/>
  <c r="AK1089" i="3"/>
  <c r="AK1085" i="3"/>
  <c r="BH1092" i="3"/>
  <c r="BC1092" i="3"/>
  <c r="AX1092" i="3"/>
  <c r="AR1092" i="3"/>
  <c r="AM1092" i="3"/>
  <c r="AH1092" i="3"/>
  <c r="AB1092" i="3"/>
  <c r="W1092" i="3"/>
  <c r="AU1090" i="3"/>
  <c r="AE1090" i="3"/>
  <c r="AU1088" i="3"/>
  <c r="AE1088" i="3"/>
  <c r="AU1086" i="3"/>
  <c r="AE1086" i="3"/>
  <c r="AU1084" i="3"/>
  <c r="AE1084" i="3"/>
  <c r="AY1082" i="3"/>
  <c r="AZ1080" i="3"/>
  <c r="M1080" i="3"/>
  <c r="Q1080" i="3"/>
  <c r="U1080" i="3"/>
  <c r="Y1080" i="3"/>
  <c r="AC1080" i="3"/>
  <c r="AG1080" i="3"/>
  <c r="AK1080" i="3"/>
  <c r="AO1080" i="3"/>
  <c r="AS1080" i="3"/>
  <c r="AW1080" i="3"/>
  <c r="BA1080" i="3"/>
  <c r="BE1080" i="3"/>
  <c r="BI1080" i="3"/>
  <c r="N1080" i="3"/>
  <c r="R1080" i="3"/>
  <c r="V1080" i="3"/>
  <c r="Z1080" i="3"/>
  <c r="AD1080" i="3"/>
  <c r="AH1080" i="3"/>
  <c r="AL1080" i="3"/>
  <c r="AP1080" i="3"/>
  <c r="AT1080" i="3"/>
  <c r="AX1080" i="3"/>
  <c r="BB1080" i="3"/>
  <c r="BF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X1080" i="3"/>
  <c r="AN1080" i="3"/>
  <c r="BD1080" i="3"/>
  <c r="AB1080" i="3"/>
  <c r="AR1080" i="3"/>
  <c r="BH1080" i="3"/>
  <c r="P1080" i="3"/>
  <c r="AF1080" i="3"/>
  <c r="AV1080" i="3"/>
  <c r="Z1078" i="3"/>
  <c r="AP1078" i="3"/>
  <c r="BF1078" i="3"/>
  <c r="V1078" i="3"/>
  <c r="AL1078" i="3"/>
  <c r="M1092" i="3"/>
  <c r="Q1092" i="3"/>
  <c r="U1092" i="3"/>
  <c r="Y1092" i="3"/>
  <c r="AC1092" i="3"/>
  <c r="AG1092" i="3"/>
  <c r="AK1092" i="3"/>
  <c r="AO1092" i="3"/>
  <c r="AS1092" i="3"/>
  <c r="AW1092" i="3"/>
  <c r="BA1092" i="3"/>
  <c r="BE1092" i="3"/>
  <c r="BI1092" i="3"/>
  <c r="P1090" i="3"/>
  <c r="T1090" i="3"/>
  <c r="X1090" i="3"/>
  <c r="AB1090" i="3"/>
  <c r="AF1090" i="3"/>
  <c r="AJ1090" i="3"/>
  <c r="AN1090" i="3"/>
  <c r="AR1090" i="3"/>
  <c r="AV1090" i="3"/>
  <c r="AZ1090" i="3"/>
  <c r="BD1090" i="3"/>
  <c r="BH1090" i="3"/>
  <c r="M1090" i="3"/>
  <c r="Q1090" i="3"/>
  <c r="U1090" i="3"/>
  <c r="Y1090" i="3"/>
  <c r="AC1090" i="3"/>
  <c r="AG1090" i="3"/>
  <c r="AK1090" i="3"/>
  <c r="AO1090" i="3"/>
  <c r="AS1090" i="3"/>
  <c r="AW1090" i="3"/>
  <c r="BA1090" i="3"/>
  <c r="BE1090" i="3"/>
  <c r="BI1090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P1088" i="3"/>
  <c r="T1088" i="3"/>
  <c r="X1088" i="3"/>
  <c r="AB1088" i="3"/>
  <c r="AF1088" i="3"/>
  <c r="AJ1088" i="3"/>
  <c r="AN1088" i="3"/>
  <c r="AR1088" i="3"/>
  <c r="AV1088" i="3"/>
  <c r="AZ1088" i="3"/>
  <c r="BD1088" i="3"/>
  <c r="BH1088" i="3"/>
  <c r="M1088" i="3"/>
  <c r="Q1088" i="3"/>
  <c r="U1088" i="3"/>
  <c r="Y1088" i="3"/>
  <c r="AC1088" i="3"/>
  <c r="AG1088" i="3"/>
  <c r="AK1088" i="3"/>
  <c r="AO1088" i="3"/>
  <c r="AS1088" i="3"/>
  <c r="AW1088" i="3"/>
  <c r="BA1088" i="3"/>
  <c r="BE1088" i="3"/>
  <c r="BI1088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P1086" i="3"/>
  <c r="T1086" i="3"/>
  <c r="X1086" i="3"/>
  <c r="AB1086" i="3"/>
  <c r="AF1086" i="3"/>
  <c r="AJ1086" i="3"/>
  <c r="AN1086" i="3"/>
  <c r="AR1086" i="3"/>
  <c r="AV1086" i="3"/>
  <c r="AZ1086" i="3"/>
  <c r="BD1086" i="3"/>
  <c r="BH1086" i="3"/>
  <c r="M1086" i="3"/>
  <c r="Q1086" i="3"/>
  <c r="U1086" i="3"/>
  <c r="Y1086" i="3"/>
  <c r="AC1086" i="3"/>
  <c r="AG1086" i="3"/>
  <c r="AK1086" i="3"/>
  <c r="AO1086" i="3"/>
  <c r="AS1086" i="3"/>
  <c r="AW1086" i="3"/>
  <c r="BA1086" i="3"/>
  <c r="BE1086" i="3"/>
  <c r="BI1086" i="3"/>
  <c r="N1086" i="3"/>
  <c r="R1086" i="3"/>
  <c r="V1086" i="3"/>
  <c r="Z1086" i="3"/>
  <c r="AD1086" i="3"/>
  <c r="AH1086" i="3"/>
  <c r="AL1086" i="3"/>
  <c r="AP1086" i="3"/>
  <c r="AT1086" i="3"/>
  <c r="AX1086" i="3"/>
  <c r="BB1086" i="3"/>
  <c r="BF1086" i="3"/>
  <c r="P1083" i="3"/>
  <c r="T1083" i="3"/>
  <c r="AB1083" i="3"/>
  <c r="AF1083" i="3"/>
  <c r="AJ1083" i="3"/>
  <c r="AR1083" i="3"/>
  <c r="AV1083" i="3"/>
  <c r="AZ1083" i="3"/>
  <c r="O1083" i="3"/>
  <c r="U1083" i="3"/>
  <c r="Z1083" i="3"/>
  <c r="AK1083" i="3"/>
  <c r="AP1083" i="3"/>
  <c r="AU1083" i="3"/>
  <c r="BF1083" i="3"/>
  <c r="Q1083" i="3"/>
  <c r="V1083" i="3"/>
  <c r="AG1083" i="3"/>
  <c r="AL1083" i="3"/>
  <c r="AQ1083" i="3"/>
  <c r="BB1083" i="3"/>
  <c r="BG1083" i="3"/>
  <c r="M1083" i="3"/>
  <c r="W1083" i="3"/>
  <c r="AC1083" i="3"/>
  <c r="AH1083" i="3"/>
  <c r="AS1083" i="3"/>
  <c r="AX1083" i="3"/>
  <c r="BC1083" i="3"/>
  <c r="AA1076" i="3"/>
  <c r="AQ1076" i="3"/>
  <c r="AB1076" i="3"/>
  <c r="BH1076" i="3"/>
  <c r="AO1076" i="3"/>
  <c r="BE1076" i="3"/>
  <c r="AP1076" i="3"/>
  <c r="BF1092" i="3"/>
  <c r="AZ1092" i="3"/>
  <c r="AU1092" i="3"/>
  <c r="AP1092" i="3"/>
  <c r="AJ1092" i="3"/>
  <c r="AE1092" i="3"/>
  <c r="Z1092" i="3"/>
  <c r="T1092" i="3"/>
  <c r="O1092" i="3"/>
  <c r="BC1090" i="3"/>
  <c r="AM1090" i="3"/>
  <c r="W1090" i="3"/>
  <c r="BC1088" i="3"/>
  <c r="AM1088" i="3"/>
  <c r="W1088" i="3"/>
  <c r="BC1086" i="3"/>
  <c r="AM1086" i="3"/>
  <c r="W1086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M1084" i="3"/>
  <c r="Q1084" i="3"/>
  <c r="U1084" i="3"/>
  <c r="Y1084" i="3"/>
  <c r="AC1084" i="3"/>
  <c r="AG1084" i="3"/>
  <c r="AK1084" i="3"/>
  <c r="AO1084" i="3"/>
  <c r="AS1084" i="3"/>
  <c r="AW1084" i="3"/>
  <c r="BA1084" i="3"/>
  <c r="BE1084" i="3"/>
  <c r="BI1084" i="3"/>
  <c r="N1084" i="3"/>
  <c r="R1084" i="3"/>
  <c r="V1084" i="3"/>
  <c r="Z1084" i="3"/>
  <c r="AD1084" i="3"/>
  <c r="AH1084" i="3"/>
  <c r="AL1084" i="3"/>
  <c r="AP1084" i="3"/>
  <c r="AT1084" i="3"/>
  <c r="AX1084" i="3"/>
  <c r="BB1084" i="3"/>
  <c r="BF1084" i="3"/>
  <c r="BI1083" i="3"/>
  <c r="AO1083" i="3"/>
  <c r="S1083" i="3"/>
  <c r="O1082" i="3"/>
  <c r="T1082" i="3"/>
  <c r="Y1082" i="3"/>
  <c r="AE1082" i="3"/>
  <c r="AJ1082" i="3"/>
  <c r="AO1082" i="3"/>
  <c r="AU1082" i="3"/>
  <c r="AZ1082" i="3"/>
  <c r="BE1082" i="3"/>
  <c r="P1082" i="3"/>
  <c r="U1082" i="3"/>
  <c r="AA1082" i="3"/>
  <c r="AF1082" i="3"/>
  <c r="AK1082" i="3"/>
  <c r="AQ1082" i="3"/>
  <c r="AV1082" i="3"/>
  <c r="BA1082" i="3"/>
  <c r="BG1082" i="3"/>
  <c r="Q1082" i="3"/>
  <c r="W1082" i="3"/>
  <c r="AB1082" i="3"/>
  <c r="AG1082" i="3"/>
  <c r="AM1082" i="3"/>
  <c r="AR1082" i="3"/>
  <c r="AW1082" i="3"/>
  <c r="BC1082" i="3"/>
  <c r="BH1082" i="3"/>
  <c r="N1081" i="3"/>
  <c r="BB1078" i="3"/>
  <c r="AX1081" i="3"/>
  <c r="AH1081" i="3"/>
  <c r="R1081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AT1081" i="3"/>
  <c r="AD1081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78" i="3"/>
  <c r="M1079" i="3"/>
  <c r="O1079" i="3"/>
  <c r="S1079" i="3"/>
  <c r="W1079" i="3"/>
  <c r="AA1079" i="3"/>
  <c r="AX1078" i="3"/>
  <c r="AH1078" i="3"/>
  <c r="R1078" i="3"/>
  <c r="L1076" i="3"/>
  <c r="O1076" i="3" s="1"/>
  <c r="BH1079" i="3"/>
  <c r="BD1079" i="3"/>
  <c r="AZ1079" i="3"/>
  <c r="AV1079" i="3"/>
  <c r="AR1079" i="3"/>
  <c r="AN1079" i="3"/>
  <c r="AJ1079" i="3"/>
  <c r="AF1079" i="3"/>
  <c r="AB1079" i="3"/>
  <c r="V1079" i="3"/>
  <c r="Q1079" i="3"/>
  <c r="AT1078" i="3"/>
  <c r="AD1078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N1077" i="3"/>
  <c r="R1077" i="3"/>
  <c r="V1077" i="3"/>
  <c r="Z1077" i="3"/>
  <c r="AD1077" i="3"/>
  <c r="AH1077" i="3"/>
  <c r="AL1077" i="3"/>
  <c r="AP1077" i="3"/>
  <c r="AT1077" i="3"/>
  <c r="AX1077" i="3"/>
  <c r="BB1077" i="3"/>
  <c r="BF1077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AV1075" i="3"/>
  <c r="AF1075" i="3"/>
  <c r="L1074" i="3"/>
  <c r="O1074" i="3" s="1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P1078" i="3"/>
  <c r="T1078" i="3"/>
  <c r="X1078" i="3"/>
  <c r="AB1078" i="3"/>
  <c r="AF1078" i="3"/>
  <c r="AJ1078" i="3"/>
  <c r="AN1078" i="3"/>
  <c r="AR1078" i="3"/>
  <c r="AV1078" i="3"/>
  <c r="AZ1078" i="3"/>
  <c r="BD1078" i="3"/>
  <c r="BH1078" i="3"/>
  <c r="M1078" i="3"/>
  <c r="Q1078" i="3"/>
  <c r="U1078" i="3"/>
  <c r="Y1078" i="3"/>
  <c r="AC1078" i="3"/>
  <c r="AG1078" i="3"/>
  <c r="AK1078" i="3"/>
  <c r="AO1078" i="3"/>
  <c r="AS1078" i="3"/>
  <c r="AW1078" i="3"/>
  <c r="BA1078" i="3"/>
  <c r="BE1078" i="3"/>
  <c r="BI1078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N1075" i="3"/>
  <c r="R1075" i="3"/>
  <c r="V1075" i="3"/>
  <c r="Z1075" i="3"/>
  <c r="AD1075" i="3"/>
  <c r="AH1075" i="3"/>
  <c r="AL1075" i="3"/>
  <c r="AP1075" i="3"/>
  <c r="AT1075" i="3"/>
  <c r="AX1075" i="3"/>
  <c r="BB1075" i="3"/>
  <c r="BF1075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AH1074" i="3"/>
  <c r="AT1191" i="3" l="1"/>
  <c r="AH1191" i="3"/>
  <c r="AZ1191" i="3"/>
  <c r="BK1077" i="3"/>
  <c r="V1110" i="3"/>
  <c r="AL1110" i="3"/>
  <c r="BB1110" i="3"/>
  <c r="W1110" i="3"/>
  <c r="BJ1110" i="3" s="1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BL1110" i="3" s="1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BN1120" i="3" s="1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BL1108" i="3" s="1"/>
  <c r="AE1108" i="3"/>
  <c r="AU1108" i="3"/>
  <c r="P1108" i="3"/>
  <c r="AF1108" i="3"/>
  <c r="BJ1108" i="3" s="1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BK1129" i="3" s="1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BM1184" i="3" s="1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BJ1184" i="3" s="1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BN1175" i="3" s="1"/>
  <c r="S1175" i="3"/>
  <c r="AY1175" i="3"/>
  <c r="BA1175" i="3"/>
  <c r="T1175" i="3"/>
  <c r="BM1175" i="3" s="1"/>
  <c r="AJ1175" i="3"/>
  <c r="AZ1175" i="3"/>
  <c r="R1175" i="3"/>
  <c r="AH1175" i="3"/>
  <c r="BL1175" i="3" s="1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BJ1188" i="3" s="1"/>
  <c r="AD1188" i="3"/>
  <c r="AT1188" i="3"/>
  <c r="O1188" i="3"/>
  <c r="AE1188" i="3"/>
  <c r="AU1188" i="3"/>
  <c r="AB1188" i="3"/>
  <c r="AF1188" i="3"/>
  <c r="U1188" i="3"/>
  <c r="BL1188" i="3" s="1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M1188" i="3" s="1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BK1108" i="3" s="1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BK1194" i="3" s="1"/>
  <c r="AV1194" i="3"/>
  <c r="AI1194" i="3"/>
  <c r="O1194" i="3"/>
  <c r="T1194" i="3"/>
  <c r="BJ1194" i="3" s="1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K1090" i="3" s="1"/>
  <c r="BG1090" i="3"/>
  <c r="AQ1090" i="3"/>
  <c r="O1090" i="3"/>
  <c r="M1146" i="3"/>
  <c r="BN1146" i="3" s="1"/>
  <c r="BI1146" i="3"/>
  <c r="AC1146" i="3"/>
  <c r="AS1146" i="3"/>
  <c r="U1146" i="3"/>
  <c r="BL1146" i="3" s="1"/>
  <c r="BA1146" i="3"/>
  <c r="AK1146" i="3"/>
  <c r="AK1168" i="3"/>
  <c r="Q1168" i="3"/>
  <c r="BJ1168" i="3" s="1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BL1136" i="3" s="1"/>
  <c r="AO1136" i="3"/>
  <c r="AT1136" i="3"/>
  <c r="N1136" i="3"/>
  <c r="Y1136" i="3"/>
  <c r="T1177" i="3"/>
  <c r="AJ1177" i="3"/>
  <c r="AZ1177" i="3"/>
  <c r="R1177" i="3"/>
  <c r="BL1177" i="3" s="1"/>
  <c r="AH1177" i="3"/>
  <c r="AX1177" i="3"/>
  <c r="Y1177" i="3"/>
  <c r="BE1177" i="3"/>
  <c r="AA1177" i="3"/>
  <c r="BG1177" i="3"/>
  <c r="M1177" i="3"/>
  <c r="X1177" i="3"/>
  <c r="BJ1177" i="3" s="1"/>
  <c r="AN1177" i="3"/>
  <c r="BD1177" i="3"/>
  <c r="V1177" i="3"/>
  <c r="BM1177" i="3" s="1"/>
  <c r="AL1177" i="3"/>
  <c r="BK1177" i="3" s="1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BL1123" i="3" s="1"/>
  <c r="AP1123" i="3"/>
  <c r="AK1142" i="3"/>
  <c r="AC1142" i="3"/>
  <c r="M1142" i="3"/>
  <c r="BN1142" i="3" s="1"/>
  <c r="AS1142" i="3"/>
  <c r="BI1142" i="3"/>
  <c r="U1142" i="3"/>
  <c r="AO1150" i="3"/>
  <c r="BJ1150" i="3" s="1"/>
  <c r="Y1150" i="3"/>
  <c r="AA1150" i="3"/>
  <c r="Q1150" i="3"/>
  <c r="U1150" i="3"/>
  <c r="BM1150" i="3" s="1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BM1169" i="3" s="1"/>
  <c r="AA1169" i="3"/>
  <c r="S1169" i="3"/>
  <c r="AY1169" i="3"/>
  <c r="T1136" i="3"/>
  <c r="BJ1136" i="3" s="1"/>
  <c r="AJ1080" i="3"/>
  <c r="AE1079" i="3"/>
  <c r="BA1079" i="3"/>
  <c r="BJ1079" i="3" s="1"/>
  <c r="AK1079" i="3"/>
  <c r="BF1079" i="3"/>
  <c r="Y1079" i="3"/>
  <c r="AU1079" i="3"/>
  <c r="BL1079" i="3" s="1"/>
  <c r="AU1181" i="3"/>
  <c r="AO1181" i="3"/>
  <c r="AT1135" i="3"/>
  <c r="S1135" i="3"/>
  <c r="BM1135" i="3" s="1"/>
  <c r="AP1079" i="3"/>
  <c r="AG1099" i="3"/>
  <c r="AI1099" i="3"/>
  <c r="M1148" i="3"/>
  <c r="BN1148" i="3" s="1"/>
  <c r="AS1148" i="3"/>
  <c r="BI1148" i="3"/>
  <c r="R1079" i="3"/>
  <c r="T1181" i="3"/>
  <c r="S1082" i="3"/>
  <c r="AN1082" i="3"/>
  <c r="AS1082" i="3"/>
  <c r="AW1156" i="3"/>
  <c r="BM1156" i="3" s="1"/>
  <c r="Q1156" i="3"/>
  <c r="AG1156" i="3"/>
  <c r="AK1156" i="3"/>
  <c r="AD1160" i="3"/>
  <c r="BH1186" i="3"/>
  <c r="R1123" i="3"/>
  <c r="Z1123" i="3"/>
  <c r="AX1123" i="3"/>
  <c r="BJ1123" i="3" s="1"/>
  <c r="Y1156" i="3"/>
  <c r="AG1174" i="3"/>
  <c r="BM1105" i="3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BL1090" i="3"/>
  <c r="AR1094" i="3"/>
  <c r="BG1094" i="3"/>
  <c r="AQ1094" i="3"/>
  <c r="BF1094" i="3"/>
  <c r="AP1094" i="3"/>
  <c r="Z1094" i="3"/>
  <c r="AS1094" i="3"/>
  <c r="BJ1109" i="3"/>
  <c r="BJ1121" i="3"/>
  <c r="BL1150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K1132" i="3" s="1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BN1143" i="3" s="1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BN1159" i="3" s="1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BM1084" i="3"/>
  <c r="AN1094" i="3"/>
  <c r="BC1094" i="3"/>
  <c r="W1094" i="3"/>
  <c r="BB1094" i="3"/>
  <c r="V1094" i="3"/>
  <c r="BI1094" i="3"/>
  <c r="BL1103" i="3"/>
  <c r="BC1128" i="3"/>
  <c r="AM1128" i="3"/>
  <c r="W1128" i="3"/>
  <c r="BB1128" i="3"/>
  <c r="AL1128" i="3"/>
  <c r="BK1128" i="3" s="1"/>
  <c r="V1128" i="3"/>
  <c r="BE1128" i="3"/>
  <c r="AO1128" i="3"/>
  <c r="Y1128" i="3"/>
  <c r="BL1135" i="3"/>
  <c r="BH1128" i="3"/>
  <c r="X1128" i="3"/>
  <c r="AG1138" i="3"/>
  <c r="BK1150" i="3"/>
  <c r="AV1138" i="3"/>
  <c r="AF1138" i="3"/>
  <c r="P1138" i="3"/>
  <c r="AU1138" i="3"/>
  <c r="AE1138" i="3"/>
  <c r="O1138" i="3"/>
  <c r="AT1138" i="3"/>
  <c r="AD1138" i="3"/>
  <c r="N1138" i="3"/>
  <c r="BK1142" i="3"/>
  <c r="AU1153" i="3"/>
  <c r="BI1153" i="3"/>
  <c r="AG1153" i="3"/>
  <c r="AR1153" i="3"/>
  <c r="AT1153" i="3"/>
  <c r="S1157" i="3"/>
  <c r="AU1160" i="3"/>
  <c r="T1132" i="3"/>
  <c r="W1132" i="3"/>
  <c r="BL1137" i="3"/>
  <c r="V1157" i="3"/>
  <c r="BH1157" i="3"/>
  <c r="AP1159" i="3"/>
  <c r="AC1159" i="3"/>
  <c r="P1159" i="3"/>
  <c r="BL1163" i="3"/>
  <c r="BM1163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M1190" i="3" s="1"/>
  <c r="BA1190" i="3"/>
  <c r="O1159" i="3"/>
  <c r="BL1077" i="3"/>
  <c r="U1074" i="3"/>
  <c r="BC1074" i="3"/>
  <c r="BM1082" i="3"/>
  <c r="BL1109" i="3"/>
  <c r="BJ1127" i="3"/>
  <c r="BK1151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L1084" i="3"/>
  <c r="BH1094" i="3"/>
  <c r="AB1094" i="3"/>
  <c r="AA1094" i="3"/>
  <c r="BJ1099" i="3"/>
  <c r="BK1099" i="3"/>
  <c r="BM1109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BM1138" i="3" s="1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K1082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BM1094" i="3" s="1"/>
  <c r="AY1094" i="3"/>
  <c r="AI1094" i="3"/>
  <c r="S1094" i="3"/>
  <c r="AX1094" i="3"/>
  <c r="AH1094" i="3"/>
  <c r="BK1104" i="3"/>
  <c r="BL1111" i="3"/>
  <c r="BM1113" i="3"/>
  <c r="AY1128" i="3"/>
  <c r="AI1128" i="3"/>
  <c r="S1128" i="3"/>
  <c r="AX1128" i="3"/>
  <c r="AH1128" i="3"/>
  <c r="R1128" i="3"/>
  <c r="BA1128" i="3"/>
  <c r="AK1128" i="3"/>
  <c r="U1128" i="3"/>
  <c r="BL1128" i="3" s="1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BN1160" i="3" s="1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BK1081" i="3" s="1"/>
  <c r="AP1081" i="3"/>
  <c r="BB1081" i="3"/>
  <c r="W1097" i="3"/>
  <c r="AE1097" i="3"/>
  <c r="S1097" i="3"/>
  <c r="AY1097" i="3"/>
  <c r="BK1097" i="3" s="1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BM1154" i="3" s="1"/>
  <c r="AG1154" i="3"/>
  <c r="AQ1154" i="3"/>
  <c r="P1154" i="3"/>
  <c r="BN1154" i="3" s="1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BJ1154" i="3" s="1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BK1162" i="3" s="1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BK1173" i="3" s="1"/>
  <c r="AC1173" i="3"/>
  <c r="AS1173" i="3"/>
  <c r="BI1173" i="3"/>
  <c r="Z1173" i="3"/>
  <c r="AP1173" i="3"/>
  <c r="BF1173" i="3"/>
  <c r="BL1161" i="3"/>
  <c r="BL1169" i="3"/>
  <c r="BA1110" i="3"/>
  <c r="U1110" i="3"/>
  <c r="AA1095" i="3"/>
  <c r="AY1095" i="3"/>
  <c r="W1095" i="3"/>
  <c r="AD1083" i="3"/>
  <c r="N1083" i="3"/>
  <c r="BN1083" i="3" s="1"/>
  <c r="BE1083" i="3"/>
  <c r="Y1083" i="3"/>
  <c r="AI1083" i="3"/>
  <c r="AT1083" i="3"/>
  <c r="BC1107" i="3"/>
  <c r="BJ1107" i="3" s="1"/>
  <c r="W1107" i="3"/>
  <c r="AM1107" i="3"/>
  <c r="R1119" i="3"/>
  <c r="BN1119" i="3" s="1"/>
  <c r="BC1119" i="3"/>
  <c r="BJ1119" i="3" s="1"/>
  <c r="W1119" i="3"/>
  <c r="AH1119" i="3"/>
  <c r="AR1119" i="3"/>
  <c r="T1134" i="3"/>
  <c r="AO1134" i="3"/>
  <c r="Y1134" i="3"/>
  <c r="AT1134" i="3"/>
  <c r="AD1134" i="3"/>
  <c r="AZ1134" i="3"/>
  <c r="N1134" i="3"/>
  <c r="BJ1134" i="3" s="1"/>
  <c r="AJ1134" i="3"/>
  <c r="BE1134" i="3"/>
  <c r="Y1144" i="3"/>
  <c r="AC1144" i="3"/>
  <c r="BI1144" i="3"/>
  <c r="M1144" i="3"/>
  <c r="BN1144" i="3" s="1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C1100" i="3"/>
  <c r="T1131" i="3"/>
  <c r="BJ1131" i="3" s="1"/>
  <c r="AJ1131" i="3"/>
  <c r="AR1131" i="3"/>
  <c r="AZ1131" i="3"/>
  <c r="AA1165" i="3"/>
  <c r="AE1165" i="3"/>
  <c r="BM1165" i="3" s="1"/>
  <c r="S1165" i="3"/>
  <c r="AY1178" i="3"/>
  <c r="S1178" i="3"/>
  <c r="BG1178" i="3"/>
  <c r="BL1178" i="3" s="1"/>
  <c r="AQ1178" i="3"/>
  <c r="AA1178" i="3"/>
  <c r="BL1155" i="3"/>
  <c r="BM1176" i="3"/>
  <c r="BJ1161" i="3"/>
  <c r="BM1161" i="3"/>
  <c r="BL1167" i="3"/>
  <c r="BM1167" i="3"/>
  <c r="BJ1169" i="3"/>
  <c r="BL1181" i="3"/>
  <c r="BL1192" i="3"/>
  <c r="AB1124" i="3"/>
  <c r="AF1124" i="3"/>
  <c r="AV1124" i="3"/>
  <c r="BM1124" i="3" s="1"/>
  <c r="Y1096" i="3"/>
  <c r="U1096" i="3"/>
  <c r="BA1096" i="3"/>
  <c r="AG1096" i="3"/>
  <c r="BJ1096" i="3" s="1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K1098" i="3" s="1"/>
  <c r="AS1098" i="3"/>
  <c r="BM1098" i="3" s="1"/>
  <c r="U1098" i="3"/>
  <c r="BA1098" i="3"/>
  <c r="BJ1098" i="3" s="1"/>
  <c r="AK1098" i="3"/>
  <c r="BI1098" i="3"/>
  <c r="AC1098" i="3"/>
  <c r="AK1102" i="3"/>
  <c r="BA1102" i="3"/>
  <c r="S1095" i="3"/>
  <c r="BM1095" i="3" s="1"/>
  <c r="Y1140" i="3"/>
  <c r="M1140" i="3"/>
  <c r="AS1140" i="3"/>
  <c r="U1140" i="3"/>
  <c r="BA1140" i="3"/>
  <c r="AC1140" i="3"/>
  <c r="BI1140" i="3"/>
  <c r="AK1140" i="3"/>
  <c r="Y1170" i="3"/>
  <c r="U1170" i="3"/>
  <c r="BL1170" i="3" s="1"/>
  <c r="BA1170" i="3"/>
  <c r="AG1170" i="3"/>
  <c r="AK1170" i="3"/>
  <c r="Q1170" i="3"/>
  <c r="BN1170" i="3" s="1"/>
  <c r="AW1170" i="3"/>
  <c r="AB1131" i="3"/>
  <c r="BL1131" i="3" s="1"/>
  <c r="Y1172" i="3"/>
  <c r="Q1172" i="3"/>
  <c r="AW1172" i="3"/>
  <c r="U1172" i="3"/>
  <c r="BL1172" i="3" s="1"/>
  <c r="BA1172" i="3"/>
  <c r="AG1172" i="3"/>
  <c r="AK1172" i="3"/>
  <c r="AU1165" i="3"/>
  <c r="BK1176" i="3"/>
  <c r="Q1114" i="3"/>
  <c r="AO1114" i="3"/>
  <c r="Y1114" i="3"/>
  <c r="BM1114" i="3" s="1"/>
  <c r="AG1114" i="3"/>
  <c r="BE1114" i="3"/>
  <c r="BL1114" i="3" s="1"/>
  <c r="T1080" i="3"/>
  <c r="O1088" i="3"/>
  <c r="BL1088" i="3" s="1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BN1092" i="3" s="1"/>
  <c r="AI1092" i="3"/>
  <c r="BD1092" i="3"/>
  <c r="P1092" i="3"/>
  <c r="AL1092" i="3"/>
  <c r="BG1092" i="3"/>
  <c r="AB1120" i="3"/>
  <c r="AF1120" i="3"/>
  <c r="P1120" i="3"/>
  <c r="BK1120" i="3" s="1"/>
  <c r="AV1120" i="3"/>
  <c r="N1129" i="3"/>
  <c r="AP1129" i="3"/>
  <c r="R1129" i="3"/>
  <c r="AX1129" i="3"/>
  <c r="Z1129" i="3"/>
  <c r="BF1129" i="3"/>
  <c r="AH1129" i="3"/>
  <c r="AA1149" i="3"/>
  <c r="BA1149" i="3"/>
  <c r="O1086" i="3"/>
  <c r="AQ1086" i="3"/>
  <c r="S1086" i="3"/>
  <c r="AY1086" i="3"/>
  <c r="AI1086" i="3"/>
  <c r="BG1086" i="3"/>
  <c r="AA1086" i="3"/>
  <c r="U1102" i="3"/>
  <c r="BL1102" i="3" s="1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BJ1152" i="3" s="1"/>
  <c r="AC1152" i="3"/>
  <c r="AS1152" i="3"/>
  <c r="BG1152" i="3"/>
  <c r="S1152" i="3"/>
  <c r="BM1152" i="3" s="1"/>
  <c r="AI1152" i="3"/>
  <c r="AW1152" i="3"/>
  <c r="BI1152" i="3"/>
  <c r="Y1152" i="3"/>
  <c r="AK1152" i="3"/>
  <c r="AY1152" i="3"/>
  <c r="M1152" i="3"/>
  <c r="BE1152" i="3"/>
  <c r="AA1152" i="3"/>
  <c r="AO1152" i="3"/>
  <c r="AQ1147" i="3"/>
  <c r="AA1147" i="3"/>
  <c r="BL1147" i="3" s="1"/>
  <c r="Y1162" i="3"/>
  <c r="Q1162" i="3"/>
  <c r="BN1162" i="3" s="1"/>
  <c r="AW1162" i="3"/>
  <c r="U1162" i="3"/>
  <c r="AG1162" i="3"/>
  <c r="AK1162" i="3"/>
  <c r="BA1162" i="3"/>
  <c r="O1165" i="3"/>
  <c r="BN1165" i="3" s="1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084" i="3"/>
  <c r="BL1085" i="3"/>
  <c r="BN1103" i="3"/>
  <c r="BK1103" i="3"/>
  <c r="BJ1077" i="3"/>
  <c r="BN1089" i="3"/>
  <c r="BK1089" i="3"/>
  <c r="BK1096" i="3"/>
  <c r="BL1099" i="3"/>
  <c r="BM1103" i="3"/>
  <c r="BM1091" i="3"/>
  <c r="BN1101" i="3"/>
  <c r="BK1101" i="3"/>
  <c r="BN1105" i="3"/>
  <c r="BK1105" i="3"/>
  <c r="BJ1102" i="3"/>
  <c r="BM1093" i="3"/>
  <c r="BL1141" i="3"/>
  <c r="BJ1156" i="3"/>
  <c r="BM1158" i="3"/>
  <c r="BJ1164" i="3"/>
  <c r="BN1147" i="3"/>
  <c r="BK1147" i="3"/>
  <c r="BJ1115" i="3"/>
  <c r="BJ1145" i="3"/>
  <c r="BN1155" i="3"/>
  <c r="BK1155" i="3"/>
  <c r="BK1170" i="3"/>
  <c r="BL1073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N1077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088" i="3"/>
  <c r="BK1088" i="3"/>
  <c r="BL1080" i="3"/>
  <c r="BJ1080" i="3"/>
  <c r="BN1085" i="3"/>
  <c r="BK1085" i="3"/>
  <c r="BK1095" i="3"/>
  <c r="BM1104" i="3"/>
  <c r="BN1109" i="3"/>
  <c r="BK1109" i="3"/>
  <c r="BJ1111" i="3"/>
  <c r="BL1091" i="3"/>
  <c r="BJ1091" i="3"/>
  <c r="BN1102" i="3"/>
  <c r="BK1102" i="3"/>
  <c r="BJ1113" i="3"/>
  <c r="BK1119" i="3"/>
  <c r="BM1122" i="3"/>
  <c r="BM1126" i="3"/>
  <c r="BM1130" i="3"/>
  <c r="BL1107" i="3"/>
  <c r="BN1107" i="3"/>
  <c r="BK1107" i="3"/>
  <c r="BJ1112" i="3"/>
  <c r="BM1112" i="3"/>
  <c r="BK1125" i="3"/>
  <c r="BM1127" i="3"/>
  <c r="BL1093" i="3"/>
  <c r="BL1117" i="3"/>
  <c r="BM1117" i="3"/>
  <c r="BK1133" i="3"/>
  <c r="BN1133" i="3"/>
  <c r="BL1133" i="3"/>
  <c r="BM1141" i="3"/>
  <c r="BN1141" i="3"/>
  <c r="BK1141" i="3"/>
  <c r="BL1149" i="3"/>
  <c r="BJ1149" i="3"/>
  <c r="BM1151" i="3"/>
  <c r="BL1151" i="3"/>
  <c r="BJ1151" i="3"/>
  <c r="BM1153" i="3"/>
  <c r="BL1158" i="3"/>
  <c r="BL1166" i="3"/>
  <c r="BJ1166" i="3"/>
  <c r="BM1168" i="3"/>
  <c r="BM1174" i="3"/>
  <c r="BM1115" i="3"/>
  <c r="BK1115" i="3"/>
  <c r="BN1115" i="3"/>
  <c r="BM1137" i="3"/>
  <c r="BN1137" i="3"/>
  <c r="BK1137" i="3"/>
  <c r="BM1145" i="3"/>
  <c r="BN1145" i="3"/>
  <c r="BK1145" i="3"/>
  <c r="BN1153" i="3"/>
  <c r="BN1156" i="3"/>
  <c r="BK1156" i="3"/>
  <c r="BK1157" i="3"/>
  <c r="BN1161" i="3"/>
  <c r="BK1161" i="3"/>
  <c r="BJ1167" i="3"/>
  <c r="BN1168" i="3"/>
  <c r="BK1168" i="3"/>
  <c r="BN1169" i="3"/>
  <c r="BK1169" i="3"/>
  <c r="BN1073" i="3"/>
  <c r="BK1073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BN1178" i="3"/>
  <c r="BK1178" i="3"/>
  <c r="BJ1178" i="3"/>
  <c r="AV1191" i="3"/>
  <c r="AF1191" i="3"/>
  <c r="P1191" i="3"/>
  <c r="AU1191" i="3"/>
  <c r="AE1191" i="3"/>
  <c r="O1191" i="3"/>
  <c r="AP1191" i="3"/>
  <c r="BN1192" i="3"/>
  <c r="BK1192" i="3"/>
  <c r="BJ1078" i="3"/>
  <c r="BJ1081" i="3"/>
  <c r="BN1086" i="3"/>
  <c r="BM1080" i="3"/>
  <c r="BN1087" i="3"/>
  <c r="BK1087" i="3"/>
  <c r="BK1112" i="3"/>
  <c r="BN1112" i="3"/>
  <c r="BN1150" i="3"/>
  <c r="BJ1141" i="3"/>
  <c r="BL1156" i="3"/>
  <c r="BL1164" i="3"/>
  <c r="BM1166" i="3"/>
  <c r="BJ1073" i="3"/>
  <c r="BJ1181" i="3"/>
  <c r="BD1193" i="3"/>
  <c r="X1193" i="3"/>
  <c r="BN1184" i="3"/>
  <c r="BK1184" i="3"/>
  <c r="BJ1192" i="3"/>
  <c r="BM1194" i="3"/>
  <c r="AG1074" i="3"/>
  <c r="AZ1074" i="3"/>
  <c r="T1074" i="3"/>
  <c r="BM1079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L1092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90" i="3"/>
  <c r="BN1080" i="3"/>
  <c r="BK1080" i="3"/>
  <c r="BL1094" i="3"/>
  <c r="BM1089" i="3"/>
  <c r="BL1104" i="3"/>
  <c r="BJ1104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M1087" i="3"/>
  <c r="BL1100" i="3"/>
  <c r="BN1111" i="3"/>
  <c r="BK1111" i="3"/>
  <c r="BN1091" i="3"/>
  <c r="BK1091" i="3"/>
  <c r="BL1101" i="3"/>
  <c r="BN1104" i="3"/>
  <c r="BN1113" i="3"/>
  <c r="BK1113" i="3"/>
  <c r="BJ1120" i="3"/>
  <c r="BL1122" i="3"/>
  <c r="BJ1122" i="3"/>
  <c r="BJ1124" i="3"/>
  <c r="BL1126" i="3"/>
  <c r="BJ1126" i="3"/>
  <c r="BL1130" i="3"/>
  <c r="BJ1130" i="3"/>
  <c r="BL1112" i="3"/>
  <c r="BM1121" i="3"/>
  <c r="BK1127" i="3"/>
  <c r="BN1127" i="3"/>
  <c r="BL1127" i="3"/>
  <c r="BJ1117" i="3"/>
  <c r="BN1136" i="3"/>
  <c r="BK1136" i="3"/>
  <c r="BM1136" i="3"/>
  <c r="BM1142" i="3"/>
  <c r="BM1148" i="3"/>
  <c r="BN1149" i="3"/>
  <c r="BK1149" i="3"/>
  <c r="BM1155" i="3"/>
  <c r="BL1168" i="3"/>
  <c r="BL1174" i="3"/>
  <c r="BJ1174" i="3"/>
  <c r="BJ1176" i="3"/>
  <c r="BL1139" i="3"/>
  <c r="BJ1139" i="3"/>
  <c r="BL1115" i="3"/>
  <c r="BN1158" i="3"/>
  <c r="BK1158" i="3"/>
  <c r="BJ1165" i="3"/>
  <c r="BN1166" i="3"/>
  <c r="BK1166" i="3"/>
  <c r="BN1167" i="3"/>
  <c r="BK1167" i="3"/>
  <c r="BN1174" i="3"/>
  <c r="BK1174" i="3"/>
  <c r="BL1176" i="3"/>
  <c r="BM1181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K1175" i="3"/>
  <c r="BH1191" i="3"/>
  <c r="AR1191" i="3"/>
  <c r="AB1191" i="3"/>
  <c r="BG1191" i="3"/>
  <c r="AQ1191" i="3"/>
  <c r="AA1191" i="3"/>
  <c r="BK1188" i="3"/>
  <c r="AX1191" i="3"/>
  <c r="BM1192" i="3"/>
  <c r="BL1194" i="3"/>
  <c r="BJ1085" i="3"/>
  <c r="BN1110" i="3"/>
  <c r="BK1110" i="3"/>
  <c r="BK1123" i="3"/>
  <c r="BN1123" i="3"/>
  <c r="BN1135" i="3"/>
  <c r="BN1093" i="3"/>
  <c r="BK1093" i="3"/>
  <c r="BK1131" i="3"/>
  <c r="BN1131" i="3"/>
  <c r="BM1133" i="3"/>
  <c r="BJ1137" i="3"/>
  <c r="BL1145" i="3"/>
  <c r="BN1163" i="3"/>
  <c r="BK1163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190" i="3"/>
  <c r="BN1075" i="3"/>
  <c r="BK1075" i="3"/>
  <c r="Z1074" i="3"/>
  <c r="AP1074" i="3"/>
  <c r="BF1074" i="3"/>
  <c r="N1074" i="3"/>
  <c r="AD1074" i="3"/>
  <c r="AT1074" i="3"/>
  <c r="BM1077" i="3"/>
  <c r="BE1074" i="3"/>
  <c r="AO1074" i="3"/>
  <c r="Y1074" i="3"/>
  <c r="BH1074" i="3"/>
  <c r="AR1074" i="3"/>
  <c r="AB1074" i="3"/>
  <c r="BG1074" i="3"/>
  <c r="AQ1074" i="3"/>
  <c r="AA1074" i="3"/>
  <c r="BK1079" i="3"/>
  <c r="BN1079" i="3"/>
  <c r="BJ1082" i="3"/>
  <c r="BL1082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BL1096" i="3"/>
  <c r="BM1099" i="3"/>
  <c r="BM1085" i="3"/>
  <c r="BL1089" i="3"/>
  <c r="BJ1089" i="3"/>
  <c r="BL1105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L1087" i="3"/>
  <c r="BJ1087" i="3"/>
  <c r="BJ1103" i="3"/>
  <c r="BN1098" i="3"/>
  <c r="BM1101" i="3"/>
  <c r="BJ1101" i="3"/>
  <c r="BJ1105" i="3"/>
  <c r="BL1113" i="3"/>
  <c r="BK1114" i="3"/>
  <c r="BN1114" i="3"/>
  <c r="BN1122" i="3"/>
  <c r="BK1122" i="3"/>
  <c r="BN1124" i="3"/>
  <c r="BK1124" i="3"/>
  <c r="BN1126" i="3"/>
  <c r="BK1126" i="3"/>
  <c r="BK1130" i="3"/>
  <c r="BN1130" i="3"/>
  <c r="BK1121" i="3"/>
  <c r="BN1121" i="3"/>
  <c r="BL1121" i="3"/>
  <c r="BL1129" i="3"/>
  <c r="BJ1135" i="3"/>
  <c r="BN1099" i="3"/>
  <c r="BK1117" i="3"/>
  <c r="BN1117" i="3"/>
  <c r="BL1140" i="3"/>
  <c r="BJ1140" i="3"/>
  <c r="BL1142" i="3"/>
  <c r="BJ1142" i="3"/>
  <c r="BJ1144" i="3"/>
  <c r="BJ1146" i="3"/>
  <c r="BL1148" i="3"/>
  <c r="BJ1148" i="3"/>
  <c r="BK1134" i="3"/>
  <c r="BN1134" i="3"/>
  <c r="BM1164" i="3"/>
  <c r="BJ1133" i="3"/>
  <c r="BM1139" i="3"/>
  <c r="BN1139" i="3"/>
  <c r="BK1139" i="3"/>
  <c r="BJ1147" i="3"/>
  <c r="BN1151" i="3"/>
  <c r="BJ1155" i="3"/>
  <c r="BJ1163" i="3"/>
  <c r="BN1164" i="3"/>
  <c r="BK1164" i="3"/>
  <c r="BK1165" i="3"/>
  <c r="BN1172" i="3"/>
  <c r="BK1172" i="3"/>
  <c r="BM1073" i="3"/>
  <c r="BM1179" i="3"/>
  <c r="BN1181" i="3"/>
  <c r="BK1181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M1092" i="3" l="1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L1045" i="3" s="1"/>
  <c r="I1045" i="3"/>
  <c r="J1045" i="3"/>
  <c r="E1046" i="3"/>
  <c r="F1046" i="3"/>
  <c r="K1046" i="3" s="1"/>
  <c r="AP1046" i="3" s="1"/>
  <c r="G1046" i="3"/>
  <c r="H1046" i="3"/>
  <c r="I1046" i="3"/>
  <c r="J1046" i="3"/>
  <c r="L1046" i="3" s="1"/>
  <c r="E1047" i="3"/>
  <c r="F1047" i="3"/>
  <c r="G1047" i="3"/>
  <c r="H1047" i="3"/>
  <c r="I1047" i="3"/>
  <c r="J1047" i="3"/>
  <c r="E1048" i="3"/>
  <c r="F1048" i="3"/>
  <c r="K1048" i="3" s="1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L1055" i="3" s="1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L1057" i="3" s="1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K1060" i="3"/>
  <c r="E1061" i="3"/>
  <c r="F1061" i="3"/>
  <c r="G1061" i="3"/>
  <c r="H1061" i="3"/>
  <c r="I1061" i="3"/>
  <c r="J1061" i="3"/>
  <c r="E1062" i="3"/>
  <c r="F1062" i="3"/>
  <c r="G1062" i="3"/>
  <c r="H1062" i="3"/>
  <c r="I1062" i="3"/>
  <c r="L1062" i="3" s="1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L1064" i="3" s="1"/>
  <c r="J1064" i="3"/>
  <c r="K1064" i="3"/>
  <c r="O1064" i="3" s="1"/>
  <c r="E1065" i="3"/>
  <c r="F1065" i="3"/>
  <c r="G1065" i="3"/>
  <c r="H1065" i="3"/>
  <c r="I1065" i="3"/>
  <c r="J1065" i="3"/>
  <c r="E1066" i="3"/>
  <c r="K1066" i="3" s="1"/>
  <c r="F1066" i="3"/>
  <c r="G1066" i="3"/>
  <c r="H1066" i="3"/>
  <c r="I1066" i="3"/>
  <c r="J1066" i="3"/>
  <c r="E1067" i="3"/>
  <c r="F1067" i="3"/>
  <c r="G1067" i="3"/>
  <c r="H1067" i="3"/>
  <c r="I1067" i="3"/>
  <c r="L1067" i="3" s="1"/>
  <c r="J1067" i="3"/>
  <c r="E1068" i="3"/>
  <c r="F1068" i="3"/>
  <c r="G1068" i="3"/>
  <c r="K1068" i="3" s="1"/>
  <c r="H1068" i="3"/>
  <c r="I1068" i="3"/>
  <c r="J1068" i="3"/>
  <c r="E1069" i="3"/>
  <c r="K1069" i="3" s="1"/>
  <c r="F1069" i="3"/>
  <c r="G1069" i="3"/>
  <c r="H1069" i="3"/>
  <c r="I1069" i="3"/>
  <c r="L1069" i="3" s="1"/>
  <c r="J1069" i="3"/>
  <c r="E1070" i="3"/>
  <c r="F1070" i="3"/>
  <c r="G1070" i="3"/>
  <c r="H1070" i="3"/>
  <c r="I1070" i="3"/>
  <c r="J1070" i="3"/>
  <c r="E1071" i="3"/>
  <c r="K1071" i="3" s="1"/>
  <c r="F1071" i="3"/>
  <c r="G1071" i="3"/>
  <c r="H1071" i="3"/>
  <c r="I1071" i="3"/>
  <c r="J1071" i="3"/>
  <c r="E1072" i="3"/>
  <c r="F1072" i="3"/>
  <c r="G1072" i="3"/>
  <c r="H1072" i="3"/>
  <c r="I1072" i="3"/>
  <c r="J1072" i="3"/>
  <c r="K1072" i="3" l="1"/>
  <c r="K1067" i="3"/>
  <c r="K1062" i="3"/>
  <c r="O1060" i="3"/>
  <c r="K1057" i="3"/>
  <c r="AF1057" i="3" s="1"/>
  <c r="K1055" i="3"/>
  <c r="K1053" i="3"/>
  <c r="K1070" i="3"/>
  <c r="AQ1064" i="3"/>
  <c r="L1058" i="3"/>
  <c r="L1056" i="3"/>
  <c r="K1056" i="3"/>
  <c r="K1050" i="3"/>
  <c r="K1045" i="3"/>
  <c r="L1068" i="3"/>
  <c r="M1068" i="3" s="1"/>
  <c r="L1066" i="3"/>
  <c r="L1063" i="3"/>
  <c r="K1063" i="3"/>
  <c r="L1060" i="3"/>
  <c r="AQ1060" i="3" s="1"/>
  <c r="L1054" i="3"/>
  <c r="K1054" i="3"/>
  <c r="K1052" i="3"/>
  <c r="L1048" i="3"/>
  <c r="AP1048" i="3" s="1"/>
  <c r="O1062" i="3"/>
  <c r="AM1062" i="3"/>
  <c r="AQ1062" i="3"/>
  <c r="AA1062" i="3"/>
  <c r="W1062" i="3"/>
  <c r="BC1062" i="3"/>
  <c r="BG1062" i="3"/>
  <c r="O1056" i="3"/>
  <c r="AQ1056" i="3"/>
  <c r="S1056" i="3"/>
  <c r="AY1056" i="3"/>
  <c r="AA1056" i="3"/>
  <c r="BG1056" i="3"/>
  <c r="AI1056" i="3"/>
  <c r="O1066" i="3"/>
  <c r="AM1066" i="3"/>
  <c r="AA1066" i="3"/>
  <c r="BG1066" i="3"/>
  <c r="AQ1066" i="3"/>
  <c r="W1066" i="3"/>
  <c r="BC1066" i="3"/>
  <c r="U1054" i="3"/>
  <c r="AK1054" i="3"/>
  <c r="BA1054" i="3"/>
  <c r="AA1054" i="3"/>
  <c r="AQ1054" i="3"/>
  <c r="BG1054" i="3"/>
  <c r="M1054" i="3"/>
  <c r="AC1054" i="3"/>
  <c r="AS1054" i="3"/>
  <c r="BI1054" i="3"/>
  <c r="S1054" i="3"/>
  <c r="AI1054" i="3"/>
  <c r="AY1054" i="3"/>
  <c r="AA1068" i="3"/>
  <c r="N1048" i="3"/>
  <c r="N1046" i="3"/>
  <c r="L1070" i="3"/>
  <c r="BE1068" i="3"/>
  <c r="AO1068" i="3"/>
  <c r="Y1068" i="3"/>
  <c r="M1067" i="3"/>
  <c r="L1065" i="3"/>
  <c r="K1065" i="3"/>
  <c r="AM1064" i="3"/>
  <c r="AS1063" i="3"/>
  <c r="L1061" i="3"/>
  <c r="U1061" i="3" s="1"/>
  <c r="K1061" i="3"/>
  <c r="AM1060" i="3"/>
  <c r="AN1057" i="3"/>
  <c r="K1049" i="3"/>
  <c r="AH1048" i="3"/>
  <c r="K1047" i="3"/>
  <c r="AH1046" i="3"/>
  <c r="BG1068" i="3"/>
  <c r="AQ1068" i="3"/>
  <c r="AY1068" i="3"/>
  <c r="AI1068" i="3"/>
  <c r="S1068" i="3"/>
  <c r="BG1064" i="3"/>
  <c r="AA1064" i="3"/>
  <c r="BG1060" i="3"/>
  <c r="AA1060" i="3"/>
  <c r="L1051" i="3"/>
  <c r="L1049" i="3"/>
  <c r="BF1048" i="3"/>
  <c r="Z1048" i="3"/>
  <c r="L1047" i="3"/>
  <c r="BF1046" i="3"/>
  <c r="Z1046" i="3"/>
  <c r="AW1068" i="3"/>
  <c r="AG1068" i="3"/>
  <c r="Q1068" i="3"/>
  <c r="BC1064" i="3"/>
  <c r="W1064" i="3"/>
  <c r="BC1060" i="3"/>
  <c r="W1060" i="3"/>
  <c r="K1058" i="3"/>
  <c r="L1053" i="3"/>
  <c r="S1053" i="3" s="1"/>
  <c r="L1052" i="3"/>
  <c r="AX1048" i="3"/>
  <c r="R1048" i="3"/>
  <c r="AX1046" i="3"/>
  <c r="R1046" i="3"/>
  <c r="L1072" i="3"/>
  <c r="P1072" i="3" s="1"/>
  <c r="L1071" i="3"/>
  <c r="O1070" i="3"/>
  <c r="S1070" i="3"/>
  <c r="W1070" i="3"/>
  <c r="AA1070" i="3"/>
  <c r="AE1070" i="3"/>
  <c r="AI1070" i="3"/>
  <c r="AM1070" i="3"/>
  <c r="AQ1070" i="3"/>
  <c r="AU1070" i="3"/>
  <c r="AY1070" i="3"/>
  <c r="BC1070" i="3"/>
  <c r="BG1070" i="3"/>
  <c r="P1070" i="3"/>
  <c r="T1070" i="3"/>
  <c r="X1070" i="3"/>
  <c r="AB1070" i="3"/>
  <c r="AF1070" i="3"/>
  <c r="AJ1070" i="3"/>
  <c r="AN1070" i="3"/>
  <c r="AR1070" i="3"/>
  <c r="AV1070" i="3"/>
  <c r="AZ1070" i="3"/>
  <c r="BD1070" i="3"/>
  <c r="BH1070" i="3"/>
  <c r="N1070" i="3"/>
  <c r="R1070" i="3"/>
  <c r="V1070" i="3"/>
  <c r="AD1070" i="3"/>
  <c r="AL1070" i="3"/>
  <c r="AT1070" i="3"/>
  <c r="BB1070" i="3"/>
  <c r="M1070" i="3"/>
  <c r="Q1070" i="3"/>
  <c r="U1070" i="3"/>
  <c r="Y1070" i="3"/>
  <c r="AC1070" i="3"/>
  <c r="AG1070" i="3"/>
  <c r="AK1070" i="3"/>
  <c r="AO1070" i="3"/>
  <c r="AS1070" i="3"/>
  <c r="AW1070" i="3"/>
  <c r="BA1070" i="3"/>
  <c r="BE1070" i="3"/>
  <c r="BI1070" i="3"/>
  <c r="Z1070" i="3"/>
  <c r="AH1070" i="3"/>
  <c r="AP1070" i="3"/>
  <c r="AX1070" i="3"/>
  <c r="BF1070" i="3"/>
  <c r="AC1071" i="3"/>
  <c r="R1071" i="3"/>
  <c r="AH1071" i="3"/>
  <c r="AX1071" i="3"/>
  <c r="S1071" i="3"/>
  <c r="AI1071" i="3"/>
  <c r="AY1071" i="3"/>
  <c r="T1071" i="3"/>
  <c r="AJ1071" i="3"/>
  <c r="AZ1071" i="3"/>
  <c r="N1069" i="3"/>
  <c r="R1069" i="3"/>
  <c r="V1069" i="3"/>
  <c r="Z1069" i="3"/>
  <c r="M1069" i="3"/>
  <c r="S1069" i="3"/>
  <c r="X1069" i="3"/>
  <c r="AC1069" i="3"/>
  <c r="AG1069" i="3"/>
  <c r="AK1069" i="3"/>
  <c r="AO1069" i="3"/>
  <c r="AS1069" i="3"/>
  <c r="AW1069" i="3"/>
  <c r="BA1069" i="3"/>
  <c r="BE1069" i="3"/>
  <c r="BI1069" i="3"/>
  <c r="O1069" i="3"/>
  <c r="T1069" i="3"/>
  <c r="Y1069" i="3"/>
  <c r="AD1069" i="3"/>
  <c r="AH1069" i="3"/>
  <c r="AL1069" i="3"/>
  <c r="AP1069" i="3"/>
  <c r="AT1069" i="3"/>
  <c r="AX1069" i="3"/>
  <c r="BB1069" i="3"/>
  <c r="BF1069" i="3"/>
  <c r="AB1069" i="3"/>
  <c r="AJ1069" i="3"/>
  <c r="AR1069" i="3"/>
  <c r="AZ1069" i="3"/>
  <c r="BH1069" i="3"/>
  <c r="P1069" i="3"/>
  <c r="U1069" i="3"/>
  <c r="AA1069" i="3"/>
  <c r="AE1069" i="3"/>
  <c r="AI1069" i="3"/>
  <c r="AM1069" i="3"/>
  <c r="AQ1069" i="3"/>
  <c r="AU1069" i="3"/>
  <c r="AY1069" i="3"/>
  <c r="BC1069" i="3"/>
  <c r="BG1069" i="3"/>
  <c r="Q1069" i="3"/>
  <c r="W1069" i="3"/>
  <c r="AF1069" i="3"/>
  <c r="AN1069" i="3"/>
  <c r="AV1069" i="3"/>
  <c r="BD1069" i="3"/>
  <c r="AU1068" i="3"/>
  <c r="W1068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A1063" i="3"/>
  <c r="V1063" i="3"/>
  <c r="AL1063" i="3"/>
  <c r="BB1063" i="3"/>
  <c r="W1063" i="3"/>
  <c r="AM1063" i="3"/>
  <c r="BC1063" i="3"/>
  <c r="X1063" i="3"/>
  <c r="AN1063" i="3"/>
  <c r="BD1063" i="3"/>
  <c r="AI1062" i="3"/>
  <c r="S1062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AY1060" i="3"/>
  <c r="AI1060" i="3"/>
  <c r="S1060" i="3"/>
  <c r="L1059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Q1057" i="3"/>
  <c r="Y1057" i="3"/>
  <c r="AG1057" i="3"/>
  <c r="AO1057" i="3"/>
  <c r="AW1057" i="3"/>
  <c r="BE1057" i="3"/>
  <c r="T1057" i="3"/>
  <c r="AB1057" i="3"/>
  <c r="AJ1057" i="3"/>
  <c r="AR1057" i="3"/>
  <c r="AZ1057" i="3"/>
  <c r="BH1057" i="3"/>
  <c r="M1057" i="3"/>
  <c r="U1057" i="3"/>
  <c r="AC1057" i="3"/>
  <c r="AK1057" i="3"/>
  <c r="AS1057" i="3"/>
  <c r="BA1057" i="3"/>
  <c r="BI1057" i="3"/>
  <c r="AN1045" i="3"/>
  <c r="AF1045" i="3"/>
  <c r="BC1068" i="3"/>
  <c r="AM1068" i="3"/>
  <c r="AE1068" i="3"/>
  <c r="O1068" i="3"/>
  <c r="AY1062" i="3"/>
  <c r="BA1061" i="3"/>
  <c r="AK1061" i="3"/>
  <c r="BI1068" i="3"/>
  <c r="BA1068" i="3"/>
  <c r="AS1068" i="3"/>
  <c r="AK1068" i="3"/>
  <c r="AC1068" i="3"/>
  <c r="U1068" i="3"/>
  <c r="AU1066" i="3"/>
  <c r="AE1066" i="3"/>
  <c r="AW1065" i="3"/>
  <c r="AG1065" i="3"/>
  <c r="Q1065" i="3"/>
  <c r="AU1064" i="3"/>
  <c r="AE1064" i="3"/>
  <c r="AG1063" i="3"/>
  <c r="AU1062" i="3"/>
  <c r="AE1062" i="3"/>
  <c r="AW1061" i="3"/>
  <c r="AG1061" i="3"/>
  <c r="Q1061" i="3"/>
  <c r="AU1060" i="3"/>
  <c r="AE1060" i="3"/>
  <c r="BD1057" i="3"/>
  <c r="X1057" i="3"/>
  <c r="X1055" i="3"/>
  <c r="AN1055" i="3"/>
  <c r="BD1055" i="3"/>
  <c r="AC1055" i="3"/>
  <c r="AX1055" i="3"/>
  <c r="S1055" i="3"/>
  <c r="AO1055" i="3"/>
  <c r="O1055" i="3"/>
  <c r="AK1055" i="3"/>
  <c r="BF1055" i="3"/>
  <c r="AL1055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M1060" i="3"/>
  <c r="Q1060" i="3"/>
  <c r="U1060" i="3"/>
  <c r="Y1060" i="3"/>
  <c r="AC1060" i="3"/>
  <c r="AG1060" i="3"/>
  <c r="AK1060" i="3"/>
  <c r="AO1060" i="3"/>
  <c r="AS1060" i="3"/>
  <c r="AW1060" i="3"/>
  <c r="BA1060" i="3"/>
  <c r="BE1060" i="3"/>
  <c r="BI1060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U1058" i="3"/>
  <c r="AK1058" i="3"/>
  <c r="BA1058" i="3"/>
  <c r="V1058" i="3"/>
  <c r="AQ1058" i="3"/>
  <c r="R1058" i="3"/>
  <c r="AM1058" i="3"/>
  <c r="BH1058" i="3"/>
  <c r="AD1058" i="3"/>
  <c r="AY1058" i="3"/>
  <c r="AV1057" i="3"/>
  <c r="P1057" i="3"/>
  <c r="AW1055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N1054" i="3"/>
  <c r="R1054" i="3"/>
  <c r="V1054" i="3"/>
  <c r="Z1054" i="3"/>
  <c r="AD1054" i="3"/>
  <c r="AH1054" i="3"/>
  <c r="AL1054" i="3"/>
  <c r="AP1054" i="3"/>
  <c r="AT1054" i="3"/>
  <c r="AX1054" i="3"/>
  <c r="BB1054" i="3"/>
  <c r="BF1054" i="3"/>
  <c r="AA1052" i="3"/>
  <c r="AB1052" i="3"/>
  <c r="AR1052" i="3"/>
  <c r="BH1052" i="3"/>
  <c r="Z1052" i="3"/>
  <c r="AP1052" i="3"/>
  <c r="BF1052" i="3"/>
  <c r="L1050" i="3"/>
  <c r="AZ1047" i="3"/>
  <c r="BE1054" i="3"/>
  <c r="AW1054" i="3"/>
  <c r="AO1054" i="3"/>
  <c r="AG1054" i="3"/>
  <c r="Y1054" i="3"/>
  <c r="Q1054" i="3"/>
  <c r="BI1053" i="3"/>
  <c r="BA1053" i="3"/>
  <c r="AS1053" i="3"/>
  <c r="AK1053" i="3"/>
  <c r="AC1053" i="3"/>
  <c r="U1053" i="3"/>
  <c r="AW1052" i="3"/>
  <c r="Q1052" i="3"/>
  <c r="AN1049" i="3"/>
  <c r="AB1045" i="3"/>
  <c r="BC1054" i="3"/>
  <c r="AU1054" i="3"/>
  <c r="AM1054" i="3"/>
  <c r="AE1054" i="3"/>
  <c r="W1054" i="3"/>
  <c r="O1054" i="3"/>
  <c r="BG1053" i="3"/>
  <c r="AY1053" i="3"/>
  <c r="AQ1053" i="3"/>
  <c r="AI1053" i="3"/>
  <c r="AA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O1050" i="3"/>
  <c r="S1050" i="3"/>
  <c r="W1050" i="3"/>
  <c r="AA1050" i="3"/>
  <c r="AE1050" i="3"/>
  <c r="AI1050" i="3"/>
  <c r="AM1050" i="3"/>
  <c r="AQ1050" i="3"/>
  <c r="AU1050" i="3"/>
  <c r="AY1050" i="3"/>
  <c r="BC1050" i="3"/>
  <c r="BG1050" i="3"/>
  <c r="M1050" i="3"/>
  <c r="Q1050" i="3"/>
  <c r="U1050" i="3"/>
  <c r="Y1050" i="3"/>
  <c r="AC1050" i="3"/>
  <c r="AG1050" i="3"/>
  <c r="AK1050" i="3"/>
  <c r="AO1050" i="3"/>
  <c r="AS1050" i="3"/>
  <c r="AW1050" i="3"/>
  <c r="BA1050" i="3"/>
  <c r="BE1050" i="3"/>
  <c r="BI1050" i="3"/>
  <c r="T1050" i="3"/>
  <c r="AB1050" i="3"/>
  <c r="AJ1050" i="3"/>
  <c r="AR1050" i="3"/>
  <c r="AZ1050" i="3"/>
  <c r="BH1050" i="3"/>
  <c r="N1050" i="3"/>
  <c r="V1050" i="3"/>
  <c r="AD1050" i="3"/>
  <c r="AL1050" i="3"/>
  <c r="AT1050" i="3"/>
  <c r="BB1050" i="3"/>
  <c r="P1050" i="3"/>
  <c r="X1050" i="3"/>
  <c r="AF1050" i="3"/>
  <c r="AN1050" i="3"/>
  <c r="AV1050" i="3"/>
  <c r="BD1050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Y1045" i="3"/>
  <c r="AO1045" i="3"/>
  <c r="BE1045" i="3"/>
  <c r="V1045" i="3"/>
  <c r="AL1045" i="3"/>
  <c r="BB1045" i="3"/>
  <c r="W1045" i="3"/>
  <c r="AM1045" i="3"/>
  <c r="BC1045" i="3"/>
  <c r="K1051" i="3"/>
  <c r="Q1049" i="3"/>
  <c r="AE1049" i="3"/>
  <c r="BB1048" i="3"/>
  <c r="AL1048" i="3"/>
  <c r="V1048" i="3"/>
  <c r="N1047" i="3"/>
  <c r="AE1047" i="3"/>
  <c r="BB1046" i="3"/>
  <c r="AL1046" i="3"/>
  <c r="V1046" i="3"/>
  <c r="AJ1045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K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K941" i="3" s="1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K945" i="3" s="1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K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K958" i="3" s="1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L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L971" i="3" s="1"/>
  <c r="E972" i="3"/>
  <c r="F972" i="3"/>
  <c r="G972" i="3"/>
  <c r="H972" i="3"/>
  <c r="I972" i="3"/>
  <c r="J972" i="3"/>
  <c r="E973" i="3"/>
  <c r="F973" i="3"/>
  <c r="G973" i="3"/>
  <c r="H973" i="3"/>
  <c r="I973" i="3"/>
  <c r="J973" i="3"/>
  <c r="L973" i="3" s="1"/>
  <c r="E974" i="3"/>
  <c r="F974" i="3"/>
  <c r="G974" i="3"/>
  <c r="H974" i="3"/>
  <c r="I974" i="3"/>
  <c r="J974" i="3"/>
  <c r="E975" i="3"/>
  <c r="F975" i="3"/>
  <c r="G975" i="3"/>
  <c r="H975" i="3"/>
  <c r="I975" i="3"/>
  <c r="J975" i="3"/>
  <c r="K975" i="3"/>
  <c r="E976" i="3"/>
  <c r="F976" i="3"/>
  <c r="G976" i="3"/>
  <c r="H976" i="3"/>
  <c r="I976" i="3"/>
  <c r="J976" i="3"/>
  <c r="E977" i="3"/>
  <c r="K977" i="3" s="1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K1003" i="3" s="1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K1005" i="3" s="1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K1009" i="3" s="1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K1013" i="3" s="1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K1015" i="3" s="1"/>
  <c r="F1015" i="3"/>
  <c r="G1015" i="3"/>
  <c r="H1015" i="3"/>
  <c r="I1015" i="3"/>
  <c r="L1015" i="3" s="1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L1019" i="3" s="1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L1021" i="3" s="1"/>
  <c r="J1021" i="3"/>
  <c r="E1022" i="3"/>
  <c r="F1022" i="3"/>
  <c r="G1022" i="3"/>
  <c r="H1022" i="3"/>
  <c r="I1022" i="3"/>
  <c r="J1022" i="3"/>
  <c r="E1023" i="3"/>
  <c r="F1023" i="3"/>
  <c r="G1023" i="3"/>
  <c r="K1023" i="3" s="1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K1025" i="3" s="1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L1027" i="3" s="1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L1029" i="3" s="1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L1031" i="3" s="1"/>
  <c r="J1031" i="3"/>
  <c r="E1032" i="3"/>
  <c r="F1032" i="3"/>
  <c r="G1032" i="3"/>
  <c r="H1032" i="3"/>
  <c r="I1032" i="3"/>
  <c r="J1032" i="3"/>
  <c r="E1033" i="3"/>
  <c r="K1033" i="3" s="1"/>
  <c r="F1033" i="3"/>
  <c r="G1033" i="3"/>
  <c r="H1033" i="3"/>
  <c r="I1033" i="3"/>
  <c r="L1033" i="3" s="1"/>
  <c r="J1033" i="3"/>
  <c r="E1034" i="3"/>
  <c r="F1034" i="3"/>
  <c r="G1034" i="3"/>
  <c r="H1034" i="3"/>
  <c r="I1034" i="3"/>
  <c r="J1034" i="3"/>
  <c r="E1035" i="3"/>
  <c r="K1035" i="3" s="1"/>
  <c r="F1035" i="3"/>
  <c r="G1035" i="3"/>
  <c r="H1035" i="3"/>
  <c r="I1035" i="3"/>
  <c r="L1035" i="3" s="1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L1037" i="3" s="1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P1049" i="3" l="1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BN1068" i="3"/>
  <c r="K1018" i="3"/>
  <c r="K1010" i="3"/>
  <c r="L976" i="3"/>
  <c r="K976" i="3"/>
  <c r="K969" i="3"/>
  <c r="BC969" i="3" s="1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BN1067" i="3" s="1"/>
  <c r="L979" i="3"/>
  <c r="AU1047" i="3"/>
  <c r="AD1047" i="3"/>
  <c r="Q1047" i="3"/>
  <c r="AU1049" i="3"/>
  <c r="AG1049" i="3"/>
  <c r="Z1049" i="3"/>
  <c r="AB1047" i="3"/>
  <c r="S1052" i="3"/>
  <c r="U1063" i="3"/>
  <c r="K935" i="3"/>
  <c r="AY938" i="3"/>
  <c r="BL1060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L1018" i="3"/>
  <c r="K961" i="3"/>
  <c r="O961" i="3" s="1"/>
  <c r="L959" i="3"/>
  <c r="K959" i="3"/>
  <c r="K955" i="3"/>
  <c r="BL1056" i="3"/>
  <c r="BK1068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K939" i="3"/>
  <c r="BJ1046" i="3"/>
  <c r="BN1052" i="3"/>
  <c r="BN1054" i="3"/>
  <c r="BM1054" i="3"/>
  <c r="BM1056" i="3"/>
  <c r="BL1062" i="3"/>
  <c r="BL1066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L1043" i="3"/>
  <c r="K1043" i="3"/>
  <c r="K1038" i="3"/>
  <c r="K1036" i="3"/>
  <c r="AQ1015" i="3"/>
  <c r="K1001" i="3"/>
  <c r="K993" i="3"/>
  <c r="L992" i="3"/>
  <c r="K989" i="3"/>
  <c r="L988" i="3"/>
  <c r="K987" i="3"/>
  <c r="K983" i="3"/>
  <c r="AX976" i="3"/>
  <c r="K963" i="3"/>
  <c r="BJ1048" i="3"/>
  <c r="BK1053" i="3"/>
  <c r="BK1054" i="3"/>
  <c r="BL1058" i="3"/>
  <c r="BJ1066" i="3"/>
  <c r="BK1061" i="3"/>
  <c r="BK1067" i="3"/>
  <c r="AE1072" i="3"/>
  <c r="AX1072" i="3"/>
  <c r="AO1072" i="3"/>
  <c r="AB1072" i="3"/>
  <c r="AF1047" i="3"/>
  <c r="AV1047" i="3"/>
  <c r="AC1052" i="3"/>
  <c r="BK1052" i="3" s="1"/>
  <c r="AK1052" i="3"/>
  <c r="AI1052" i="3"/>
  <c r="BL1052" i="3" s="1"/>
  <c r="AE1052" i="3"/>
  <c r="BE1053" i="3"/>
  <c r="BL1053" i="3" s="1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BK1056" i="3"/>
  <c r="BM1055" i="3"/>
  <c r="BJ1063" i="3"/>
  <c r="BM1065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M1047" i="3"/>
  <c r="BM1049" i="3"/>
  <c r="BN1045" i="3"/>
  <c r="BK1045" i="3"/>
  <c r="BM1046" i="3"/>
  <c r="BL1054" i="3"/>
  <c r="BJ1054" i="3"/>
  <c r="BN1063" i="3"/>
  <c r="BJ1064" i="3"/>
  <c r="BN1066" i="3"/>
  <c r="BK1066" i="3"/>
  <c r="BN1055" i="3"/>
  <c r="BK1055" i="3"/>
  <c r="BM1057" i="3"/>
  <c r="BM1061" i="3"/>
  <c r="BL1065" i="3"/>
  <c r="BJ1065" i="3"/>
  <c r="BM1067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J1045" i="3"/>
  <c r="BN1060" i="3"/>
  <c r="BK1060" i="3"/>
  <c r="BL1055" i="3"/>
  <c r="BL1068" i="3"/>
  <c r="BL1063" i="3"/>
  <c r="BM1066" i="3"/>
  <c r="BK1070" i="3"/>
  <c r="BN1070" i="3"/>
  <c r="BL1047" i="3"/>
  <c r="BJ1047" i="3"/>
  <c r="BL1049" i="3"/>
  <c r="BK1046" i="3"/>
  <c r="BN1046" i="3"/>
  <c r="BL1046" i="3"/>
  <c r="BM1048" i="3"/>
  <c r="BJ1049" i="3"/>
  <c r="BK1050" i="3"/>
  <c r="BJ1062" i="3"/>
  <c r="BN1064" i="3"/>
  <c r="BK1064" i="3"/>
  <c r="BM1068" i="3"/>
  <c r="BK1057" i="3"/>
  <c r="BN1057" i="3"/>
  <c r="BL1057" i="3"/>
  <c r="BJ1057" i="3"/>
  <c r="BL1061" i="3"/>
  <c r="BJ1061" i="3"/>
  <c r="BL1067" i="3"/>
  <c r="BJ1067" i="3"/>
  <c r="BM1069" i="3"/>
  <c r="AR1071" i="3"/>
  <c r="AB1071" i="3"/>
  <c r="BG1071" i="3"/>
  <c r="AQ1071" i="3"/>
  <c r="AA1071" i="3"/>
  <c r="BF1071" i="3"/>
  <c r="AP1071" i="3"/>
  <c r="Z1071" i="3"/>
  <c r="BE1071" i="3"/>
  <c r="BM1070" i="3"/>
  <c r="M1071" i="3"/>
  <c r="N1072" i="3"/>
  <c r="AH1072" i="3"/>
  <c r="AY1072" i="3"/>
  <c r="S1072" i="3"/>
  <c r="AW1072" i="3"/>
  <c r="AG1072" i="3"/>
  <c r="Q1072" i="3"/>
  <c r="AZ1072" i="3"/>
  <c r="AJ1072" i="3"/>
  <c r="T1072" i="3"/>
  <c r="BL1045" i="3"/>
  <c r="BM1060" i="3"/>
  <c r="BN1047" i="3"/>
  <c r="BK1047" i="3"/>
  <c r="BK1049" i="3"/>
  <c r="BN1049" i="3"/>
  <c r="BM1045" i="3"/>
  <c r="BK1048" i="3"/>
  <c r="BN1048" i="3"/>
  <c r="BL1048" i="3"/>
  <c r="BJ1053" i="3"/>
  <c r="AP1050" i="3"/>
  <c r="R1050" i="3"/>
  <c r="BN1050" i="3" s="1"/>
  <c r="AX1050" i="3"/>
  <c r="Z1050" i="3"/>
  <c r="BF1050" i="3"/>
  <c r="AH1050" i="3"/>
  <c r="BJ1052" i="3"/>
  <c r="BN1053" i="3"/>
  <c r="BJ1056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M1058" i="3"/>
  <c r="BN1058" i="3"/>
  <c r="BK1058" i="3"/>
  <c r="BJ1060" i="3"/>
  <c r="BN1062" i="3"/>
  <c r="BK1062" i="3"/>
  <c r="BK1065" i="3"/>
  <c r="BJ1068" i="3"/>
  <c r="BJ1055" i="3"/>
  <c r="BM1062" i="3"/>
  <c r="BM1063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J1070" i="3"/>
  <c r="BL1070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AY971" i="3"/>
  <c r="AA971" i="3"/>
  <c r="P1043" i="3"/>
  <c r="AN1043" i="3"/>
  <c r="AF1043" i="3"/>
  <c r="S965" i="3"/>
  <c r="AQ965" i="3"/>
  <c r="AI965" i="3"/>
  <c r="AI940" i="3"/>
  <c r="BB940" i="3"/>
  <c r="O940" i="3"/>
  <c r="Z940" i="3"/>
  <c r="AE973" i="3"/>
  <c r="BC973" i="3"/>
  <c r="W973" i="3"/>
  <c r="AQ943" i="3"/>
  <c r="AE961" i="3"/>
  <c r="AQ940" i="3"/>
  <c r="L1034" i="3"/>
  <c r="AI1034" i="3" s="1"/>
  <c r="L1032" i="3"/>
  <c r="AS1026" i="3"/>
  <c r="L1014" i="3"/>
  <c r="L1001" i="3"/>
  <c r="L984" i="3"/>
  <c r="BD984" i="3" s="1"/>
  <c r="AH976" i="3"/>
  <c r="L974" i="3"/>
  <c r="K974" i="3"/>
  <c r="AO974" i="3" s="1"/>
  <c r="L963" i="3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L1038" i="3"/>
  <c r="L1036" i="3"/>
  <c r="AK1036" i="3" s="1"/>
  <c r="L1030" i="3"/>
  <c r="K1030" i="3"/>
  <c r="K1029" i="3"/>
  <c r="L1028" i="3"/>
  <c r="K1027" i="3"/>
  <c r="L1025" i="3"/>
  <c r="L1023" i="3"/>
  <c r="L1022" i="3"/>
  <c r="K1022" i="3"/>
  <c r="K1021" i="3"/>
  <c r="L1020" i="3"/>
  <c r="K1019" i="3"/>
  <c r="AS1018" i="3"/>
  <c r="K1011" i="3"/>
  <c r="L1009" i="3"/>
  <c r="L1007" i="3"/>
  <c r="O1007" i="3" s="1"/>
  <c r="L991" i="3"/>
  <c r="L982" i="3"/>
  <c r="K982" i="3"/>
  <c r="AC976" i="3"/>
  <c r="L975" i="3"/>
  <c r="AE975" i="3" s="1"/>
  <c r="L958" i="3"/>
  <c r="K1032" i="3"/>
  <c r="K1014" i="3"/>
  <c r="L1010" i="3"/>
  <c r="BC1010" i="3" s="1"/>
  <c r="L1005" i="3"/>
  <c r="AI1005" i="3" s="1"/>
  <c r="L1000" i="3"/>
  <c r="BA1000" i="3" s="1"/>
  <c r="K981" i="3"/>
  <c r="L977" i="3"/>
  <c r="P977" i="3" s="1"/>
  <c r="L935" i="3"/>
  <c r="Q935" i="3" s="1"/>
  <c r="U1036" i="3"/>
  <c r="BI1036" i="3"/>
  <c r="AY1036" i="3"/>
  <c r="S1007" i="3"/>
  <c r="AV977" i="3"/>
  <c r="T977" i="3"/>
  <c r="AN977" i="3"/>
  <c r="AB977" i="3"/>
  <c r="AA959" i="3"/>
  <c r="AU959" i="3"/>
  <c r="AE959" i="3"/>
  <c r="BC959" i="3"/>
  <c r="BG959" i="3"/>
  <c r="O959" i="3"/>
  <c r="S1001" i="3"/>
  <c r="AI1001" i="3"/>
  <c r="P984" i="3"/>
  <c r="AB984" i="3"/>
  <c r="BH984" i="3"/>
  <c r="AM959" i="3"/>
  <c r="R938" i="3"/>
  <c r="S938" i="3"/>
  <c r="Z938" i="3"/>
  <c r="AG938" i="3"/>
  <c r="AO938" i="3"/>
  <c r="AU938" i="3"/>
  <c r="BB938" i="3"/>
  <c r="AD938" i="3"/>
  <c r="BF938" i="3"/>
  <c r="AK938" i="3"/>
  <c r="O938" i="3"/>
  <c r="AQ938" i="3"/>
  <c r="AC1018" i="3"/>
  <c r="BA1018" i="3"/>
  <c r="M1018" i="3"/>
  <c r="AK1018" i="3"/>
  <c r="BE1018" i="3"/>
  <c r="U1018" i="3"/>
  <c r="AO1018" i="3"/>
  <c r="BI1018" i="3"/>
  <c r="BD1043" i="3"/>
  <c r="X1043" i="3"/>
  <c r="O1043" i="3"/>
  <c r="K1039" i="3"/>
  <c r="K1037" i="3"/>
  <c r="BG1034" i="3"/>
  <c r="AA1034" i="3"/>
  <c r="AV1043" i="3"/>
  <c r="AY1034" i="3"/>
  <c r="AC1026" i="3"/>
  <c r="BA1026" i="3"/>
  <c r="M1026" i="3"/>
  <c r="AK1026" i="3"/>
  <c r="BE1026" i="3"/>
  <c r="U1026" i="3"/>
  <c r="AO1026" i="3"/>
  <c r="BI1026" i="3"/>
  <c r="Y1018" i="3"/>
  <c r="O1015" i="3"/>
  <c r="W1015" i="3"/>
  <c r="BC1015" i="3"/>
  <c r="AA1015" i="3"/>
  <c r="BG1015" i="3"/>
  <c r="AM1015" i="3"/>
  <c r="AM1010" i="3"/>
  <c r="W1010" i="3"/>
  <c r="AE1010" i="3"/>
  <c r="X984" i="3"/>
  <c r="M974" i="3"/>
  <c r="AG974" i="3"/>
  <c r="BA974" i="3"/>
  <c r="Q974" i="3"/>
  <c r="AK974" i="3"/>
  <c r="BE974" i="3"/>
  <c r="AW974" i="3"/>
  <c r="U974" i="3"/>
  <c r="Y974" i="3"/>
  <c r="AF939" i="3"/>
  <c r="U939" i="3"/>
  <c r="AQ939" i="3"/>
  <c r="BA939" i="3"/>
  <c r="V938" i="3"/>
  <c r="M1043" i="3"/>
  <c r="T1043" i="3"/>
  <c r="AJ1043" i="3"/>
  <c r="AZ1043" i="3"/>
  <c r="AB1043" i="3"/>
  <c r="AR1043" i="3"/>
  <c r="BH1043" i="3"/>
  <c r="Q1034" i="3"/>
  <c r="M1034" i="3"/>
  <c r="AC1034" i="3"/>
  <c r="AS1034" i="3"/>
  <c r="BI1034" i="3"/>
  <c r="U1034" i="3"/>
  <c r="AK1034" i="3"/>
  <c r="BA1034" i="3"/>
  <c r="K1031" i="3"/>
  <c r="AC1022" i="3"/>
  <c r="BA1022" i="3"/>
  <c r="M1022" i="3"/>
  <c r="AK1022" i="3"/>
  <c r="BE1022" i="3"/>
  <c r="U1022" i="3"/>
  <c r="AO1022" i="3"/>
  <c r="BI1022" i="3"/>
  <c r="S1009" i="3"/>
  <c r="AI1009" i="3"/>
  <c r="BG1009" i="3"/>
  <c r="S1005" i="3"/>
  <c r="AN982" i="3"/>
  <c r="AR982" i="3"/>
  <c r="X982" i="3"/>
  <c r="BD982" i="3"/>
  <c r="AY963" i="3"/>
  <c r="AI963" i="3"/>
  <c r="L1044" i="3"/>
  <c r="L1041" i="3"/>
  <c r="L1017" i="3"/>
  <c r="L1016" i="3"/>
  <c r="K1016" i="3"/>
  <c r="L1012" i="3"/>
  <c r="K1012" i="3"/>
  <c r="L1008" i="3"/>
  <c r="K1008" i="3"/>
  <c r="L1004" i="3"/>
  <c r="K1004" i="3"/>
  <c r="L1003" i="3"/>
  <c r="AI1003" i="3" s="1"/>
  <c r="L1002" i="3"/>
  <c r="K1002" i="3"/>
  <c r="L999" i="3"/>
  <c r="K999" i="3"/>
  <c r="L997" i="3"/>
  <c r="K997" i="3"/>
  <c r="L995" i="3"/>
  <c r="K995" i="3"/>
  <c r="V993" i="3"/>
  <c r="L993" i="3"/>
  <c r="BB993" i="3" s="1"/>
  <c r="L987" i="3"/>
  <c r="BB987" i="3" s="1"/>
  <c r="L985" i="3"/>
  <c r="K985" i="3"/>
  <c r="AR984" i="3"/>
  <c r="K980" i="3"/>
  <c r="K979" i="3"/>
  <c r="AR979" i="3" s="1"/>
  <c r="O977" i="3"/>
  <c r="Y976" i="3"/>
  <c r="M976" i="3"/>
  <c r="AL976" i="3"/>
  <c r="BB976" i="3"/>
  <c r="U976" i="3"/>
  <c r="AP976" i="3"/>
  <c r="BF976" i="3"/>
  <c r="AA973" i="3"/>
  <c r="AM973" i="3"/>
  <c r="O973" i="3"/>
  <c r="AU973" i="3"/>
  <c r="O971" i="3"/>
  <c r="AI971" i="3"/>
  <c r="BC971" i="3"/>
  <c r="S971" i="3"/>
  <c r="AM971" i="3"/>
  <c r="BG971" i="3"/>
  <c r="W971" i="3"/>
  <c r="AQ971" i="3"/>
  <c r="BC961" i="3"/>
  <c r="S940" i="3"/>
  <c r="K1024" i="3"/>
  <c r="K1020" i="3"/>
  <c r="AQ1009" i="3"/>
  <c r="AY1007" i="3"/>
  <c r="K1006" i="3"/>
  <c r="O1005" i="3"/>
  <c r="AY1001" i="3"/>
  <c r="AT993" i="3"/>
  <c r="K991" i="3"/>
  <c r="L989" i="3"/>
  <c r="AL989" i="3" s="1"/>
  <c r="L986" i="3"/>
  <c r="L983" i="3"/>
  <c r="BF983" i="3" s="1"/>
  <c r="L981" i="3"/>
  <c r="W975" i="3"/>
  <c r="AM975" i="3"/>
  <c r="BC975" i="3"/>
  <c r="AA975" i="3"/>
  <c r="AQ975" i="3"/>
  <c r="BG975" i="3"/>
  <c r="S963" i="3"/>
  <c r="W959" i="3"/>
  <c r="U958" i="3"/>
  <c r="BA958" i="3"/>
  <c r="AV943" i="3"/>
  <c r="AA943" i="3"/>
  <c r="BA943" i="3"/>
  <c r="AF943" i="3"/>
  <c r="Q938" i="3"/>
  <c r="AS935" i="3"/>
  <c r="M935" i="3"/>
  <c r="BA935" i="3"/>
  <c r="U935" i="3"/>
  <c r="K1028" i="3"/>
  <c r="L1013" i="3"/>
  <c r="L1011" i="3"/>
  <c r="AY1005" i="3"/>
  <c r="AU975" i="3"/>
  <c r="O975" i="3"/>
  <c r="AA961" i="3"/>
  <c r="AU961" i="3"/>
  <c r="U940" i="3"/>
  <c r="AD940" i="3"/>
  <c r="AO940" i="3"/>
  <c r="AW940" i="3"/>
  <c r="BF940" i="3"/>
  <c r="L972" i="3"/>
  <c r="K972" i="3"/>
  <c r="L970" i="3"/>
  <c r="K970" i="3"/>
  <c r="L966" i="3"/>
  <c r="K966" i="3"/>
  <c r="AA965" i="3"/>
  <c r="L955" i="3"/>
  <c r="O955" i="3" s="1"/>
  <c r="L954" i="3"/>
  <c r="K954" i="3"/>
  <c r="P943" i="3"/>
  <c r="L941" i="3"/>
  <c r="BA941" i="3" s="1"/>
  <c r="AY940" i="3"/>
  <c r="AP940" i="3"/>
  <c r="AG940" i="3"/>
  <c r="V940" i="3"/>
  <c r="N940" i="3"/>
  <c r="BE938" i="3"/>
  <c r="AW938" i="3"/>
  <c r="AP938" i="3"/>
  <c r="AI938" i="3"/>
  <c r="AA938" i="3"/>
  <c r="U938" i="3"/>
  <c r="N938" i="3"/>
  <c r="L936" i="3"/>
  <c r="AA936" i="3" s="1"/>
  <c r="BG965" i="3"/>
  <c r="L964" i="3"/>
  <c r="K964" i="3"/>
  <c r="L962" i="3"/>
  <c r="K962" i="3"/>
  <c r="AQ961" i="3"/>
  <c r="W961" i="3"/>
  <c r="AU955" i="3"/>
  <c r="L953" i="3"/>
  <c r="O953" i="3" s="1"/>
  <c r="L952" i="3"/>
  <c r="K952" i="3"/>
  <c r="K948" i="3"/>
  <c r="L934" i="3"/>
  <c r="L933" i="3"/>
  <c r="K933" i="3"/>
  <c r="L968" i="3"/>
  <c r="M968" i="3" s="1"/>
  <c r="AQ963" i="3"/>
  <c r="BG961" i="3"/>
  <c r="AM961" i="3"/>
  <c r="L960" i="3"/>
  <c r="K960" i="3"/>
  <c r="AQ959" i="3"/>
  <c r="L957" i="3"/>
  <c r="AO957" i="3" s="1"/>
  <c r="L951" i="3"/>
  <c r="L950" i="3"/>
  <c r="L949" i="3"/>
  <c r="L947" i="3"/>
  <c r="L946" i="3"/>
  <c r="K946" i="3"/>
  <c r="U943" i="3"/>
  <c r="BE940" i="3"/>
  <c r="AU940" i="3"/>
  <c r="AK940" i="3"/>
  <c r="AA940" i="3"/>
  <c r="BG938" i="3"/>
  <c r="BA938" i="3"/>
  <c r="AT938" i="3"/>
  <c r="AL938" i="3"/>
  <c r="AE938" i="3"/>
  <c r="Y938" i="3"/>
  <c r="L937" i="3"/>
  <c r="U937" i="3" s="1"/>
  <c r="L932" i="3"/>
  <c r="AH1011" i="3"/>
  <c r="O1044" i="3"/>
  <c r="S1044" i="3"/>
  <c r="W1044" i="3"/>
  <c r="AA1044" i="3"/>
  <c r="AE1044" i="3"/>
  <c r="AI1044" i="3"/>
  <c r="AM1044" i="3"/>
  <c r="AQ1044" i="3"/>
  <c r="AU1044" i="3"/>
  <c r="AY1044" i="3"/>
  <c r="BC1044" i="3"/>
  <c r="BG1044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M1044" i="3"/>
  <c r="Q1044" i="3"/>
  <c r="U1044" i="3"/>
  <c r="Y1044" i="3"/>
  <c r="AC1044" i="3"/>
  <c r="AG1044" i="3"/>
  <c r="AK1044" i="3"/>
  <c r="AO1044" i="3"/>
  <c r="AS1044" i="3"/>
  <c r="AW1044" i="3"/>
  <c r="BA1044" i="3"/>
  <c r="BE1044" i="3"/>
  <c r="BI1044" i="3"/>
  <c r="AD1044" i="3"/>
  <c r="AP1044" i="3"/>
  <c r="AX1044" i="3"/>
  <c r="BF1044" i="3"/>
  <c r="N1044" i="3"/>
  <c r="R1044" i="3"/>
  <c r="V1044" i="3"/>
  <c r="Z1044" i="3"/>
  <c r="AH1044" i="3"/>
  <c r="AL1044" i="3"/>
  <c r="AT1044" i="3"/>
  <c r="BB1044" i="3"/>
  <c r="N1038" i="3"/>
  <c r="R1038" i="3"/>
  <c r="V1038" i="3"/>
  <c r="Z1038" i="3"/>
  <c r="AD1038" i="3"/>
  <c r="AH1038" i="3"/>
  <c r="AL1038" i="3"/>
  <c r="AP1038" i="3"/>
  <c r="AT1038" i="3"/>
  <c r="AX1038" i="3"/>
  <c r="BB1038" i="3"/>
  <c r="BF1038" i="3"/>
  <c r="P1038" i="3"/>
  <c r="T1038" i="3"/>
  <c r="X1038" i="3"/>
  <c r="AB1038" i="3"/>
  <c r="AF1038" i="3"/>
  <c r="AJ1038" i="3"/>
  <c r="AN1038" i="3"/>
  <c r="AR1038" i="3"/>
  <c r="AV1038" i="3"/>
  <c r="AZ1038" i="3"/>
  <c r="BD1038" i="3"/>
  <c r="BH1038" i="3"/>
  <c r="O1038" i="3"/>
  <c r="W1038" i="3"/>
  <c r="AE1038" i="3"/>
  <c r="AM1038" i="3"/>
  <c r="AU1038" i="3"/>
  <c r="BC1038" i="3"/>
  <c r="S1038" i="3"/>
  <c r="AA1038" i="3"/>
  <c r="AI1038" i="3"/>
  <c r="AQ1038" i="3"/>
  <c r="AY1038" i="3"/>
  <c r="BG1038" i="3"/>
  <c r="M1038" i="3"/>
  <c r="U1038" i="3"/>
  <c r="AK1038" i="3"/>
  <c r="AS1038" i="3"/>
  <c r="BI1038" i="3"/>
  <c r="Q1038" i="3"/>
  <c r="Y1038" i="3"/>
  <c r="AG1038" i="3"/>
  <c r="AO1038" i="3"/>
  <c r="AW1038" i="3"/>
  <c r="BE1038" i="3"/>
  <c r="AC1038" i="3"/>
  <c r="BA1038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N1037" i="3"/>
  <c r="R1037" i="3"/>
  <c r="V1037" i="3"/>
  <c r="Z1037" i="3"/>
  <c r="AD1037" i="3"/>
  <c r="AH1037" i="3"/>
  <c r="AL1037" i="3"/>
  <c r="AP1037" i="3"/>
  <c r="AT1037" i="3"/>
  <c r="AX1037" i="3"/>
  <c r="BB1037" i="3"/>
  <c r="BF1037" i="3"/>
  <c r="S1037" i="3"/>
  <c r="AA1037" i="3"/>
  <c r="AI1037" i="3"/>
  <c r="AQ1037" i="3"/>
  <c r="AY1037" i="3"/>
  <c r="BG1037" i="3"/>
  <c r="Q1037" i="3"/>
  <c r="Y1037" i="3"/>
  <c r="AG1037" i="3"/>
  <c r="AO1037" i="3"/>
  <c r="AW1037" i="3"/>
  <c r="BE1037" i="3"/>
  <c r="M1037" i="3"/>
  <c r="U1037" i="3"/>
  <c r="AC1037" i="3"/>
  <c r="AK1037" i="3"/>
  <c r="AS1037" i="3"/>
  <c r="BA1037" i="3"/>
  <c r="BI1037" i="3"/>
  <c r="O1037" i="3"/>
  <c r="W1037" i="3"/>
  <c r="AE1037" i="3"/>
  <c r="AM1037" i="3"/>
  <c r="AU1037" i="3"/>
  <c r="BC1037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N1033" i="3"/>
  <c r="R1033" i="3"/>
  <c r="V1033" i="3"/>
  <c r="Z1033" i="3"/>
  <c r="AD1033" i="3"/>
  <c r="AH1033" i="3"/>
  <c r="AL1033" i="3"/>
  <c r="AP1033" i="3"/>
  <c r="AT1033" i="3"/>
  <c r="AX1033" i="3"/>
  <c r="BB1033" i="3"/>
  <c r="BF1033" i="3"/>
  <c r="S1033" i="3"/>
  <c r="AA1033" i="3"/>
  <c r="AI1033" i="3"/>
  <c r="AQ1033" i="3"/>
  <c r="AY1033" i="3"/>
  <c r="BG1033" i="3"/>
  <c r="O1033" i="3"/>
  <c r="W1033" i="3"/>
  <c r="AE1033" i="3"/>
  <c r="AM1033" i="3"/>
  <c r="AU1033" i="3"/>
  <c r="BC1033" i="3"/>
  <c r="Q1033" i="3"/>
  <c r="AG1033" i="3"/>
  <c r="AW1033" i="3"/>
  <c r="M1033" i="3"/>
  <c r="U1033" i="3"/>
  <c r="AC1033" i="3"/>
  <c r="AK1033" i="3"/>
  <c r="AS1033" i="3"/>
  <c r="BA1033" i="3"/>
  <c r="BI1033" i="3"/>
  <c r="Y1033" i="3"/>
  <c r="AO1033" i="3"/>
  <c r="BE1033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O1032" i="3"/>
  <c r="W1032" i="3"/>
  <c r="AE1032" i="3"/>
  <c r="AM1032" i="3"/>
  <c r="AU1032" i="3"/>
  <c r="BC1032" i="3"/>
  <c r="S1032" i="3"/>
  <c r="AA1032" i="3"/>
  <c r="AI1032" i="3"/>
  <c r="AQ1032" i="3"/>
  <c r="AY1032" i="3"/>
  <c r="BG1032" i="3"/>
  <c r="U1032" i="3"/>
  <c r="AK1032" i="3"/>
  <c r="BA1032" i="3"/>
  <c r="Q1032" i="3"/>
  <c r="Y1032" i="3"/>
  <c r="AG1032" i="3"/>
  <c r="AO1032" i="3"/>
  <c r="AW1032" i="3"/>
  <c r="BE1032" i="3"/>
  <c r="M1032" i="3"/>
  <c r="AC1032" i="3"/>
  <c r="AS1032" i="3"/>
  <c r="BI1032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S1031" i="3"/>
  <c r="AA1031" i="3"/>
  <c r="AI1031" i="3"/>
  <c r="AQ1031" i="3"/>
  <c r="AY1031" i="3"/>
  <c r="BG1031" i="3"/>
  <c r="O1031" i="3"/>
  <c r="W1031" i="3"/>
  <c r="AE1031" i="3"/>
  <c r="AM1031" i="3"/>
  <c r="AU1031" i="3"/>
  <c r="BE1031" i="3"/>
  <c r="M1031" i="3"/>
  <c r="U1031" i="3"/>
  <c r="AC1031" i="3"/>
  <c r="AK1031" i="3"/>
  <c r="AS1031" i="3"/>
  <c r="BA1031" i="3"/>
  <c r="BI1031" i="3"/>
  <c r="BC1031" i="3"/>
  <c r="Q1031" i="3"/>
  <c r="Y1031" i="3"/>
  <c r="AG1031" i="3"/>
  <c r="AO1031" i="3"/>
  <c r="AW1031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M1029" i="3"/>
  <c r="Q1029" i="3"/>
  <c r="U1029" i="3"/>
  <c r="Y1029" i="3"/>
  <c r="AC1029" i="3"/>
  <c r="AG1029" i="3"/>
  <c r="AK1029" i="3"/>
  <c r="AO1029" i="3"/>
  <c r="AS1029" i="3"/>
  <c r="AW1029" i="3"/>
  <c r="BA1029" i="3"/>
  <c r="BE1029" i="3"/>
  <c r="BI1029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O1029" i="3"/>
  <c r="AE1029" i="3"/>
  <c r="AU1029" i="3"/>
  <c r="S1029" i="3"/>
  <c r="AI1029" i="3"/>
  <c r="AY1029" i="3"/>
  <c r="W1029" i="3"/>
  <c r="AM1029" i="3"/>
  <c r="BC1029" i="3"/>
  <c r="AA1029" i="3"/>
  <c r="AQ1029" i="3"/>
  <c r="BG1029" i="3"/>
  <c r="AF1021" i="3"/>
  <c r="U1042" i="3"/>
  <c r="M1041" i="3"/>
  <c r="Q1041" i="3"/>
  <c r="U1041" i="3"/>
  <c r="Y1041" i="3"/>
  <c r="AC1041" i="3"/>
  <c r="AG1041" i="3"/>
  <c r="AK1041" i="3"/>
  <c r="AO1041" i="3"/>
  <c r="AS1041" i="3"/>
  <c r="AW1041" i="3"/>
  <c r="BA1041" i="3"/>
  <c r="BE1041" i="3"/>
  <c r="BI1041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P1041" i="3"/>
  <c r="T1041" i="3"/>
  <c r="X1041" i="3"/>
  <c r="AB1041" i="3"/>
  <c r="AF1041" i="3"/>
  <c r="AJ1041" i="3"/>
  <c r="AN1041" i="3"/>
  <c r="AR1041" i="3"/>
  <c r="AV1041" i="3"/>
  <c r="AZ1041" i="3"/>
  <c r="BD1041" i="3"/>
  <c r="BH1041" i="3"/>
  <c r="AF1040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N1035" i="3"/>
  <c r="R1035" i="3"/>
  <c r="V1035" i="3"/>
  <c r="Z1035" i="3"/>
  <c r="AD1035" i="3"/>
  <c r="AH1035" i="3"/>
  <c r="AL1035" i="3"/>
  <c r="AP1035" i="3"/>
  <c r="AT1035" i="3"/>
  <c r="AX1035" i="3"/>
  <c r="BB1035" i="3"/>
  <c r="BF1035" i="3"/>
  <c r="S1035" i="3"/>
  <c r="AA1035" i="3"/>
  <c r="AI1035" i="3"/>
  <c r="AQ1035" i="3"/>
  <c r="AY1035" i="3"/>
  <c r="BG1035" i="3"/>
  <c r="O1035" i="3"/>
  <c r="W1035" i="3"/>
  <c r="AE1035" i="3"/>
  <c r="AM1035" i="3"/>
  <c r="AU1035" i="3"/>
  <c r="BC1035" i="3"/>
  <c r="Q1035" i="3"/>
  <c r="Y1035" i="3"/>
  <c r="AG1035" i="3"/>
  <c r="AO1035" i="3"/>
  <c r="AW1035" i="3"/>
  <c r="M1035" i="3"/>
  <c r="U1035" i="3"/>
  <c r="AC1035" i="3"/>
  <c r="AK1035" i="3"/>
  <c r="AS1035" i="3"/>
  <c r="BA1035" i="3"/>
  <c r="BI1035" i="3"/>
  <c r="BE1035" i="3"/>
  <c r="P1027" i="3"/>
  <c r="T1027" i="3"/>
  <c r="X1027" i="3"/>
  <c r="AB1027" i="3"/>
  <c r="AF1027" i="3"/>
  <c r="AJ1027" i="3"/>
  <c r="AN1027" i="3"/>
  <c r="AR1027" i="3"/>
  <c r="AV1027" i="3"/>
  <c r="AZ1027" i="3"/>
  <c r="BD1027" i="3"/>
  <c r="BH1027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AE1027" i="3"/>
  <c r="AU1027" i="3"/>
  <c r="W1027" i="3"/>
  <c r="AM1027" i="3"/>
  <c r="BC1027" i="3"/>
  <c r="AA1027" i="3"/>
  <c r="AQ1027" i="3"/>
  <c r="BG1027" i="3"/>
  <c r="S1027" i="3"/>
  <c r="AI1027" i="3"/>
  <c r="AY1027" i="3"/>
  <c r="P1023" i="3"/>
  <c r="T1023" i="3"/>
  <c r="X1023" i="3"/>
  <c r="AB1023" i="3"/>
  <c r="AF1023" i="3"/>
  <c r="AJ1023" i="3"/>
  <c r="AN1023" i="3"/>
  <c r="AR1023" i="3"/>
  <c r="AV1023" i="3"/>
  <c r="AZ1023" i="3"/>
  <c r="BD1023" i="3"/>
  <c r="BH1023" i="3"/>
  <c r="M1023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N1023" i="3"/>
  <c r="R1023" i="3"/>
  <c r="V1023" i="3"/>
  <c r="Z1023" i="3"/>
  <c r="AD1023" i="3"/>
  <c r="AH1023" i="3"/>
  <c r="AL1023" i="3"/>
  <c r="AP1023" i="3"/>
  <c r="AT1023" i="3"/>
  <c r="AX1023" i="3"/>
  <c r="BB1023" i="3"/>
  <c r="BF1023" i="3"/>
  <c r="O1023" i="3"/>
  <c r="AE1023" i="3"/>
  <c r="AU1023" i="3"/>
  <c r="W1023" i="3"/>
  <c r="AM1023" i="3"/>
  <c r="BC1023" i="3"/>
  <c r="S1023" i="3"/>
  <c r="AI1023" i="3"/>
  <c r="AY1023" i="3"/>
  <c r="AA1023" i="3"/>
  <c r="AQ1023" i="3"/>
  <c r="BG1023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M1019" i="3"/>
  <c r="Q1019" i="3"/>
  <c r="U1019" i="3"/>
  <c r="Y1019" i="3"/>
  <c r="AC1019" i="3"/>
  <c r="AG1019" i="3"/>
  <c r="AK1019" i="3"/>
  <c r="AO1019" i="3"/>
  <c r="AS1019" i="3"/>
  <c r="AW1019" i="3"/>
  <c r="BA1019" i="3"/>
  <c r="BE1019" i="3"/>
  <c r="BI1019" i="3"/>
  <c r="N1019" i="3"/>
  <c r="R1019" i="3"/>
  <c r="V1019" i="3"/>
  <c r="Z1019" i="3"/>
  <c r="AD1019" i="3"/>
  <c r="AH1019" i="3"/>
  <c r="AL1019" i="3"/>
  <c r="AP1019" i="3"/>
  <c r="AT1019" i="3"/>
  <c r="AX1019" i="3"/>
  <c r="BB1019" i="3"/>
  <c r="BF1019" i="3"/>
  <c r="O1019" i="3"/>
  <c r="AE1019" i="3"/>
  <c r="AU1019" i="3"/>
  <c r="S1019" i="3"/>
  <c r="AI1019" i="3"/>
  <c r="AY1019" i="3"/>
  <c r="W1019" i="3"/>
  <c r="AM1019" i="3"/>
  <c r="BC1019" i="3"/>
  <c r="AA1019" i="3"/>
  <c r="AQ1019" i="3"/>
  <c r="BG1019" i="3"/>
  <c r="W1014" i="3"/>
  <c r="AE1014" i="3"/>
  <c r="L1039" i="3"/>
  <c r="AB1039" i="3" s="1"/>
  <c r="AA1003" i="3"/>
  <c r="AQ1003" i="3"/>
  <c r="BG1003" i="3"/>
  <c r="BF1043" i="3"/>
  <c r="AX1043" i="3"/>
  <c r="AP1043" i="3"/>
  <c r="AD1043" i="3"/>
  <c r="BE1036" i="3"/>
  <c r="AW1036" i="3"/>
  <c r="AO1036" i="3"/>
  <c r="AG1036" i="3"/>
  <c r="Y1036" i="3"/>
  <c r="BE1034" i="3"/>
  <c r="AW1034" i="3"/>
  <c r="AO1034" i="3"/>
  <c r="AG1034" i="3"/>
  <c r="Y1034" i="3"/>
  <c r="BF1030" i="3"/>
  <c r="AB1030" i="3"/>
  <c r="N1028" i="3"/>
  <c r="R1028" i="3"/>
  <c r="V1028" i="3"/>
  <c r="Z1028" i="3"/>
  <c r="AD1028" i="3"/>
  <c r="AH1028" i="3"/>
  <c r="AL1028" i="3"/>
  <c r="AP1028" i="3"/>
  <c r="AT1028" i="3"/>
  <c r="AX1028" i="3"/>
  <c r="BB1028" i="3"/>
  <c r="BF1028" i="3"/>
  <c r="O1028" i="3"/>
  <c r="S1028" i="3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N1026" i="3"/>
  <c r="R1026" i="3"/>
  <c r="V1026" i="3"/>
  <c r="Z1026" i="3"/>
  <c r="AD1026" i="3"/>
  <c r="AH1026" i="3"/>
  <c r="AL1026" i="3"/>
  <c r="AP1026" i="3"/>
  <c r="AT1026" i="3"/>
  <c r="AX1026" i="3"/>
  <c r="BB1026" i="3"/>
  <c r="BF1026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N1024" i="3"/>
  <c r="R1024" i="3"/>
  <c r="V1024" i="3"/>
  <c r="Z1024" i="3"/>
  <c r="AD1024" i="3"/>
  <c r="AH1024" i="3"/>
  <c r="AL1024" i="3"/>
  <c r="AP1024" i="3"/>
  <c r="AT1024" i="3"/>
  <c r="AX1024" i="3"/>
  <c r="BB1024" i="3"/>
  <c r="BF1024" i="3"/>
  <c r="O1024" i="3"/>
  <c r="S1024" i="3"/>
  <c r="W1024" i="3"/>
  <c r="AA1024" i="3"/>
  <c r="AE1024" i="3"/>
  <c r="AI1024" i="3"/>
  <c r="AM1024" i="3"/>
  <c r="AQ1024" i="3"/>
  <c r="AU1024" i="3"/>
  <c r="AY1024" i="3"/>
  <c r="BC1024" i="3"/>
  <c r="BG1024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O1022" i="3"/>
  <c r="S1022" i="3"/>
  <c r="W1022" i="3"/>
  <c r="AA1022" i="3"/>
  <c r="AE1022" i="3"/>
  <c r="AI1022" i="3"/>
  <c r="AM1022" i="3"/>
  <c r="AQ1022" i="3"/>
  <c r="AU1022" i="3"/>
  <c r="AY1022" i="3"/>
  <c r="BC1022" i="3"/>
  <c r="BG1022" i="3"/>
  <c r="P1022" i="3"/>
  <c r="T1022" i="3"/>
  <c r="X1022" i="3"/>
  <c r="AB1022" i="3"/>
  <c r="AF1022" i="3"/>
  <c r="AJ1022" i="3"/>
  <c r="AN1022" i="3"/>
  <c r="AR1022" i="3"/>
  <c r="AV1022" i="3"/>
  <c r="AZ1022" i="3"/>
  <c r="BD1022" i="3"/>
  <c r="BH1022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O1020" i="3"/>
  <c r="S1020" i="3"/>
  <c r="W1020" i="3"/>
  <c r="AA1020" i="3"/>
  <c r="AE1020" i="3"/>
  <c r="AI1020" i="3"/>
  <c r="AM1020" i="3"/>
  <c r="AQ1020" i="3"/>
  <c r="AU1020" i="3"/>
  <c r="AY1020" i="3"/>
  <c r="BC1020" i="3"/>
  <c r="BG1020" i="3"/>
  <c r="P1020" i="3"/>
  <c r="T1020" i="3"/>
  <c r="X1020" i="3"/>
  <c r="AB1020" i="3"/>
  <c r="AF1020" i="3"/>
  <c r="AJ1020" i="3"/>
  <c r="AN1020" i="3"/>
  <c r="AR1020" i="3"/>
  <c r="AV1020" i="3"/>
  <c r="AZ1020" i="3"/>
  <c r="BD1020" i="3"/>
  <c r="BH1020" i="3"/>
  <c r="N1018" i="3"/>
  <c r="R1018" i="3"/>
  <c r="V1018" i="3"/>
  <c r="Z1018" i="3"/>
  <c r="AD1018" i="3"/>
  <c r="AH1018" i="3"/>
  <c r="AL1018" i="3"/>
  <c r="AP1018" i="3"/>
  <c r="AT1018" i="3"/>
  <c r="AX1018" i="3"/>
  <c r="BB1018" i="3"/>
  <c r="BF1018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P1018" i="3"/>
  <c r="T1018" i="3"/>
  <c r="X1018" i="3"/>
  <c r="AB1018" i="3"/>
  <c r="AF1018" i="3"/>
  <c r="AJ1018" i="3"/>
  <c r="AN1018" i="3"/>
  <c r="AR1018" i="3"/>
  <c r="AV1018" i="3"/>
  <c r="AZ1018" i="3"/>
  <c r="BD1018" i="3"/>
  <c r="BH1018" i="3"/>
  <c r="N1016" i="3"/>
  <c r="R1016" i="3"/>
  <c r="V1016" i="3"/>
  <c r="Z1016" i="3"/>
  <c r="AD1016" i="3"/>
  <c r="AH1016" i="3"/>
  <c r="AL1016" i="3"/>
  <c r="AP1016" i="3"/>
  <c r="AT1016" i="3"/>
  <c r="AX1016" i="3"/>
  <c r="BB1016" i="3"/>
  <c r="BF1016" i="3"/>
  <c r="O1016" i="3"/>
  <c r="S1016" i="3"/>
  <c r="W1016" i="3"/>
  <c r="AA1016" i="3"/>
  <c r="AE1016" i="3"/>
  <c r="AI1016" i="3"/>
  <c r="AM1016" i="3"/>
  <c r="AQ1016" i="3"/>
  <c r="AU1016" i="3"/>
  <c r="AY1016" i="3"/>
  <c r="BC1016" i="3"/>
  <c r="BG1016" i="3"/>
  <c r="P1016" i="3"/>
  <c r="T1016" i="3"/>
  <c r="X1016" i="3"/>
  <c r="AB1016" i="3"/>
  <c r="AF1016" i="3"/>
  <c r="AJ1016" i="3"/>
  <c r="AN1016" i="3"/>
  <c r="AR1016" i="3"/>
  <c r="AV1016" i="3"/>
  <c r="AZ1016" i="3"/>
  <c r="BD1016" i="3"/>
  <c r="BH1016" i="3"/>
  <c r="AY1015" i="3"/>
  <c r="AI1015" i="3"/>
  <c r="S1015" i="3"/>
  <c r="AY1013" i="3"/>
  <c r="BF1012" i="3"/>
  <c r="AO1012" i="3"/>
  <c r="AU1010" i="3"/>
  <c r="O1010" i="3"/>
  <c r="AY1009" i="3"/>
  <c r="O1009" i="3"/>
  <c r="AA1005" i="3"/>
  <c r="AQ1005" i="3"/>
  <c r="BG1005" i="3"/>
  <c r="S1003" i="3"/>
  <c r="N1002" i="3"/>
  <c r="AD1002" i="3"/>
  <c r="AT1002" i="3"/>
  <c r="O1002" i="3"/>
  <c r="AE1002" i="3"/>
  <c r="AU1002" i="3"/>
  <c r="P1002" i="3"/>
  <c r="AF1002" i="3"/>
  <c r="AV1002" i="3"/>
  <c r="Y1002" i="3"/>
  <c r="AC1002" i="3"/>
  <c r="AG1002" i="3"/>
  <c r="O1001" i="3"/>
  <c r="AZ997" i="3"/>
  <c r="AJ986" i="3"/>
  <c r="N986" i="3"/>
  <c r="AT986" i="3"/>
  <c r="AF986" i="3"/>
  <c r="R986" i="3"/>
  <c r="AH986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P1036" i="3"/>
  <c r="T1036" i="3"/>
  <c r="X1036" i="3"/>
  <c r="AB1036" i="3"/>
  <c r="AF1036" i="3"/>
  <c r="AJ1036" i="3"/>
  <c r="AN1036" i="3"/>
  <c r="AR1036" i="3"/>
  <c r="AV1036" i="3"/>
  <c r="AZ1036" i="3"/>
  <c r="BD1036" i="3"/>
  <c r="BH1036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P1034" i="3"/>
  <c r="T1034" i="3"/>
  <c r="X1034" i="3"/>
  <c r="AB1034" i="3"/>
  <c r="AF1034" i="3"/>
  <c r="AJ1034" i="3"/>
  <c r="AN1034" i="3"/>
  <c r="AR1034" i="3"/>
  <c r="AV1034" i="3"/>
  <c r="AZ1034" i="3"/>
  <c r="BD1034" i="3"/>
  <c r="BH1034" i="3"/>
  <c r="N1008" i="3"/>
  <c r="R1008" i="3"/>
  <c r="V1008" i="3"/>
  <c r="Z1008" i="3"/>
  <c r="AD1008" i="3"/>
  <c r="AH1008" i="3"/>
  <c r="AL1008" i="3"/>
  <c r="AP1008" i="3"/>
  <c r="AT1008" i="3"/>
  <c r="AX1008" i="3"/>
  <c r="BB1008" i="3"/>
  <c r="BF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P1008" i="3"/>
  <c r="T1008" i="3"/>
  <c r="X1008" i="3"/>
  <c r="AB1008" i="3"/>
  <c r="AF1008" i="3"/>
  <c r="AJ1008" i="3"/>
  <c r="AN1008" i="3"/>
  <c r="AR1008" i="3"/>
  <c r="AV1008" i="3"/>
  <c r="AZ1008" i="3"/>
  <c r="BD1008" i="3"/>
  <c r="BH1008" i="3"/>
  <c r="Y1008" i="3"/>
  <c r="AO1008" i="3"/>
  <c r="BE1008" i="3"/>
  <c r="M1008" i="3"/>
  <c r="AC1008" i="3"/>
  <c r="AS1008" i="3"/>
  <c r="BI1008" i="3"/>
  <c r="Q1008" i="3"/>
  <c r="AG1008" i="3"/>
  <c r="AW1008" i="3"/>
  <c r="N1000" i="3"/>
  <c r="R1000" i="3"/>
  <c r="V1000" i="3"/>
  <c r="Z1000" i="3"/>
  <c r="AD1000" i="3"/>
  <c r="AH1000" i="3"/>
  <c r="AL1000" i="3"/>
  <c r="AP1000" i="3"/>
  <c r="AT1000" i="3"/>
  <c r="AX1000" i="3"/>
  <c r="BB1000" i="3"/>
  <c r="BF1000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Y1000" i="3"/>
  <c r="AO1000" i="3"/>
  <c r="BE1000" i="3"/>
  <c r="M1000" i="3"/>
  <c r="AC1000" i="3"/>
  <c r="AS1000" i="3"/>
  <c r="BI1000" i="3"/>
  <c r="Q1000" i="3"/>
  <c r="AG1000" i="3"/>
  <c r="AW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C1036" i="3"/>
  <c r="AU1036" i="3"/>
  <c r="AM1036" i="3"/>
  <c r="AE1036" i="3"/>
  <c r="W1036" i="3"/>
  <c r="O1036" i="3"/>
  <c r="BC1034" i="3"/>
  <c r="AU1034" i="3"/>
  <c r="AM1034" i="3"/>
  <c r="AE1034" i="3"/>
  <c r="W1034" i="3"/>
  <c r="O1034" i="3"/>
  <c r="AW1028" i="3"/>
  <c r="AG1028" i="3"/>
  <c r="Q1028" i="3"/>
  <c r="AW1026" i="3"/>
  <c r="AG1026" i="3"/>
  <c r="Q1026" i="3"/>
  <c r="AW1024" i="3"/>
  <c r="AG1024" i="3"/>
  <c r="Q1024" i="3"/>
  <c r="AW1022" i="3"/>
  <c r="AG1022" i="3"/>
  <c r="Q1022" i="3"/>
  <c r="BN1022" i="3" s="1"/>
  <c r="AW1020" i="3"/>
  <c r="AG1020" i="3"/>
  <c r="Q1020" i="3"/>
  <c r="AW1018" i="3"/>
  <c r="AG1018" i="3"/>
  <c r="Q1018" i="3"/>
  <c r="AW1016" i="3"/>
  <c r="AG1016" i="3"/>
  <c r="Q1016" i="3"/>
  <c r="AU1015" i="3"/>
  <c r="AE1015" i="3"/>
  <c r="P1013" i="3"/>
  <c r="T1013" i="3"/>
  <c r="AF1013" i="3"/>
  <c r="AJ1013" i="3"/>
  <c r="AV1013" i="3"/>
  <c r="AZ1013" i="3"/>
  <c r="R1013" i="3"/>
  <c r="V1013" i="3"/>
  <c r="AH1013" i="3"/>
  <c r="AL1013" i="3"/>
  <c r="AX1013" i="3"/>
  <c r="BB1013" i="3"/>
  <c r="U1013" i="3"/>
  <c r="AC1013" i="3"/>
  <c r="BA1013" i="3"/>
  <c r="BH1013" i="3"/>
  <c r="AE1013" i="3"/>
  <c r="AM1013" i="3"/>
  <c r="BI1013" i="3"/>
  <c r="Q1013" i="3"/>
  <c r="AO1013" i="3"/>
  <c r="AW1013" i="3"/>
  <c r="U1008" i="3"/>
  <c r="AA1007" i="3"/>
  <c r="AQ1007" i="3"/>
  <c r="BG1007" i="3"/>
  <c r="Z1004" i="3"/>
  <c r="BF1004" i="3"/>
  <c r="AQ1004" i="3"/>
  <c r="AB1004" i="3"/>
  <c r="BH1004" i="3"/>
  <c r="Q1004" i="3"/>
  <c r="O1003" i="3"/>
  <c r="AK1002" i="3"/>
  <c r="U1000" i="3"/>
  <c r="AR1017" i="3"/>
  <c r="Y1017" i="3"/>
  <c r="BE1017" i="3"/>
  <c r="AL1017" i="3"/>
  <c r="P1015" i="3"/>
  <c r="T1015" i="3"/>
  <c r="X1015" i="3"/>
  <c r="AB1015" i="3"/>
  <c r="AF1015" i="3"/>
  <c r="AJ1015" i="3"/>
  <c r="AN1015" i="3"/>
  <c r="AR1015" i="3"/>
  <c r="AV1015" i="3"/>
  <c r="AZ1015" i="3"/>
  <c r="BD1015" i="3"/>
  <c r="BH1015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R1015" i="3"/>
  <c r="V1015" i="3"/>
  <c r="Z1015" i="3"/>
  <c r="AD1015" i="3"/>
  <c r="AH1015" i="3"/>
  <c r="AL1015" i="3"/>
  <c r="AP1015" i="3"/>
  <c r="AT1015" i="3"/>
  <c r="AX1015" i="3"/>
  <c r="BB1015" i="3"/>
  <c r="BF1015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Q1010" i="3"/>
  <c r="Y1010" i="3"/>
  <c r="AG1010" i="3"/>
  <c r="AO1010" i="3"/>
  <c r="AW1010" i="3"/>
  <c r="BE1010" i="3"/>
  <c r="S1010" i="3"/>
  <c r="AA1010" i="3"/>
  <c r="AI1010" i="3"/>
  <c r="AQ1010" i="3"/>
  <c r="AY1010" i="3"/>
  <c r="BG1010" i="3"/>
  <c r="M1010" i="3"/>
  <c r="U1010" i="3"/>
  <c r="AC1010" i="3"/>
  <c r="AK1010" i="3"/>
  <c r="AS1010" i="3"/>
  <c r="BA1010" i="3"/>
  <c r="BI1010" i="3"/>
  <c r="AA1009" i="3"/>
  <c r="AM1009" i="3"/>
  <c r="AU1009" i="3"/>
  <c r="BC1009" i="3"/>
  <c r="N1006" i="3"/>
  <c r="R1006" i="3"/>
  <c r="V1006" i="3"/>
  <c r="Z1006" i="3"/>
  <c r="AD1006" i="3"/>
  <c r="AH1006" i="3"/>
  <c r="AL1006" i="3"/>
  <c r="AP1006" i="3"/>
  <c r="AT1006" i="3"/>
  <c r="AX1006" i="3"/>
  <c r="BB1006" i="3"/>
  <c r="BF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P1006" i="3"/>
  <c r="T1006" i="3"/>
  <c r="X1006" i="3"/>
  <c r="AB1006" i="3"/>
  <c r="AF1006" i="3"/>
  <c r="AJ1006" i="3"/>
  <c r="AN1006" i="3"/>
  <c r="AR1006" i="3"/>
  <c r="AV1006" i="3"/>
  <c r="AZ1006" i="3"/>
  <c r="BD1006" i="3"/>
  <c r="BH1006" i="3"/>
  <c r="Y1006" i="3"/>
  <c r="AO1006" i="3"/>
  <c r="BE1006" i="3"/>
  <c r="M1006" i="3"/>
  <c r="AC1006" i="3"/>
  <c r="AS1006" i="3"/>
  <c r="BI1006" i="3"/>
  <c r="Q1006" i="3"/>
  <c r="AG1006" i="3"/>
  <c r="AW1006" i="3"/>
  <c r="AY1003" i="3"/>
  <c r="AA1001" i="3"/>
  <c r="AQ1001" i="3"/>
  <c r="BG1001" i="3"/>
  <c r="U999" i="3"/>
  <c r="AK999" i="3"/>
  <c r="V999" i="3"/>
  <c r="AQ999" i="3"/>
  <c r="BH999" i="3"/>
  <c r="AH999" i="3"/>
  <c r="BA999" i="3"/>
  <c r="BE999" i="3"/>
  <c r="S999" i="3"/>
  <c r="X999" i="3"/>
  <c r="AN999" i="3"/>
  <c r="AT999" i="3"/>
  <c r="BF999" i="3"/>
  <c r="O999" i="3"/>
  <c r="T999" i="3"/>
  <c r="AP999" i="3"/>
  <c r="AU999" i="3"/>
  <c r="M997" i="3"/>
  <c r="Q997" i="3"/>
  <c r="U997" i="3"/>
  <c r="Y997" i="3"/>
  <c r="AC997" i="3"/>
  <c r="AG997" i="3"/>
  <c r="AK997" i="3"/>
  <c r="AO997" i="3"/>
  <c r="AS997" i="3"/>
  <c r="AW997" i="3"/>
  <c r="BA997" i="3"/>
  <c r="BE997" i="3"/>
  <c r="BI997" i="3"/>
  <c r="P997" i="3"/>
  <c r="V997" i="3"/>
  <c r="AA997" i="3"/>
  <c r="AF997" i="3"/>
  <c r="AL997" i="3"/>
  <c r="AQ997" i="3"/>
  <c r="AV997" i="3"/>
  <c r="BB997" i="3"/>
  <c r="BG997" i="3"/>
  <c r="R997" i="3"/>
  <c r="W997" i="3"/>
  <c r="AB997" i="3"/>
  <c r="AH997" i="3"/>
  <c r="AM997" i="3"/>
  <c r="AR997" i="3"/>
  <c r="AX997" i="3"/>
  <c r="BC997" i="3"/>
  <c r="BH997" i="3"/>
  <c r="N997" i="3"/>
  <c r="S997" i="3"/>
  <c r="X997" i="3"/>
  <c r="AD997" i="3"/>
  <c r="AI997" i="3"/>
  <c r="AN997" i="3"/>
  <c r="AT997" i="3"/>
  <c r="AY997" i="3"/>
  <c r="BD997" i="3"/>
  <c r="O997" i="3"/>
  <c r="AJ997" i="3"/>
  <c r="BF997" i="3"/>
  <c r="T997" i="3"/>
  <c r="AP997" i="3"/>
  <c r="Z997" i="3"/>
  <c r="AU997" i="3"/>
  <c r="M995" i="3"/>
  <c r="Q995" i="3"/>
  <c r="AC995" i="3"/>
  <c r="AG995" i="3"/>
  <c r="AS995" i="3"/>
  <c r="AW995" i="3"/>
  <c r="BI995" i="3"/>
  <c r="P995" i="3"/>
  <c r="AF995" i="3"/>
  <c r="AL995" i="3"/>
  <c r="BB995" i="3"/>
  <c r="BG995" i="3"/>
  <c r="AB995" i="3"/>
  <c r="AH995" i="3"/>
  <c r="AX995" i="3"/>
  <c r="BC995" i="3"/>
  <c r="S995" i="3"/>
  <c r="X995" i="3"/>
  <c r="AN995" i="3"/>
  <c r="AT995" i="3"/>
  <c r="O995" i="3"/>
  <c r="AJ995" i="3"/>
  <c r="AP995" i="3"/>
  <c r="Z995" i="3"/>
  <c r="BE1009" i="3"/>
  <c r="AW1009" i="3"/>
  <c r="AO1009" i="3"/>
  <c r="AE1009" i="3"/>
  <c r="AU1007" i="3"/>
  <c r="AE1007" i="3"/>
  <c r="AU1005" i="3"/>
  <c r="AE1005" i="3"/>
  <c r="AU1003" i="3"/>
  <c r="AE1003" i="3"/>
  <c r="AU1001" i="3"/>
  <c r="AE1001" i="3"/>
  <c r="R991" i="3"/>
  <c r="Z991" i="3"/>
  <c r="AH991" i="3"/>
  <c r="AP991" i="3"/>
  <c r="AX991" i="3"/>
  <c r="BF991" i="3"/>
  <c r="P987" i="3"/>
  <c r="X987" i="3"/>
  <c r="AF987" i="3"/>
  <c r="AN987" i="3"/>
  <c r="AV987" i="3"/>
  <c r="BD987" i="3"/>
  <c r="R987" i="3"/>
  <c r="Z987" i="3"/>
  <c r="AH987" i="3"/>
  <c r="AP987" i="3"/>
  <c r="AX987" i="3"/>
  <c r="BF987" i="3"/>
  <c r="S985" i="3"/>
  <c r="AI985" i="3"/>
  <c r="AY985" i="3"/>
  <c r="T985" i="3"/>
  <c r="AJ985" i="3"/>
  <c r="AZ985" i="3"/>
  <c r="Q985" i="3"/>
  <c r="AG985" i="3"/>
  <c r="AW985" i="3"/>
  <c r="N985" i="3"/>
  <c r="AH985" i="3"/>
  <c r="BB985" i="3"/>
  <c r="AE981" i="3"/>
  <c r="P981" i="3"/>
  <c r="AV981" i="3"/>
  <c r="AC981" i="3"/>
  <c r="BI981" i="3"/>
  <c r="AH981" i="3"/>
  <c r="R979" i="3"/>
  <c r="AH979" i="3"/>
  <c r="AX979" i="3"/>
  <c r="S979" i="3"/>
  <c r="AN979" i="3"/>
  <c r="BI979" i="3"/>
  <c r="AE979" i="3"/>
  <c r="AZ979" i="3"/>
  <c r="AA979" i="3"/>
  <c r="AV979" i="3"/>
  <c r="AW979" i="3"/>
  <c r="AM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X1009" i="3"/>
  <c r="AB1009" i="3"/>
  <c r="AF1009" i="3"/>
  <c r="AJ1009" i="3"/>
  <c r="AN1009" i="3"/>
  <c r="AR1009" i="3"/>
  <c r="AV1009" i="3"/>
  <c r="AZ1009" i="3"/>
  <c r="BD1009" i="3"/>
  <c r="BH1009" i="3"/>
  <c r="M1009" i="3"/>
  <c r="Q1009" i="3"/>
  <c r="U1009" i="3"/>
  <c r="Y1009" i="3"/>
  <c r="AC1009" i="3"/>
  <c r="AG1009" i="3"/>
  <c r="N1009" i="3"/>
  <c r="R1009" i="3"/>
  <c r="V1009" i="3"/>
  <c r="Z1009" i="3"/>
  <c r="AD1009" i="3"/>
  <c r="AH1009" i="3"/>
  <c r="AL1009" i="3"/>
  <c r="AP1009" i="3"/>
  <c r="AT1009" i="3"/>
  <c r="AX1009" i="3"/>
  <c r="BB1009" i="3"/>
  <c r="BF1009" i="3"/>
  <c r="P1007" i="3"/>
  <c r="T1007" i="3"/>
  <c r="X1007" i="3"/>
  <c r="AB1007" i="3"/>
  <c r="AF1007" i="3"/>
  <c r="AJ1007" i="3"/>
  <c r="AN1007" i="3"/>
  <c r="AR1007" i="3"/>
  <c r="AV1007" i="3"/>
  <c r="AZ1007" i="3"/>
  <c r="BD1007" i="3"/>
  <c r="BH1007" i="3"/>
  <c r="M1007" i="3"/>
  <c r="Q1007" i="3"/>
  <c r="U1007" i="3"/>
  <c r="Y1007" i="3"/>
  <c r="AC1007" i="3"/>
  <c r="AG1007" i="3"/>
  <c r="AK1007" i="3"/>
  <c r="AO1007" i="3"/>
  <c r="AS1007" i="3"/>
  <c r="AW1007" i="3"/>
  <c r="BA1007" i="3"/>
  <c r="BE1007" i="3"/>
  <c r="BI1007" i="3"/>
  <c r="N1007" i="3"/>
  <c r="R1007" i="3"/>
  <c r="V1007" i="3"/>
  <c r="Z1007" i="3"/>
  <c r="AD1007" i="3"/>
  <c r="AH1007" i="3"/>
  <c r="AL1007" i="3"/>
  <c r="AP1007" i="3"/>
  <c r="AT1007" i="3"/>
  <c r="AX1007" i="3"/>
  <c r="BB1007" i="3"/>
  <c r="BF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P1003" i="3"/>
  <c r="T1003" i="3"/>
  <c r="X1003" i="3"/>
  <c r="AB1003" i="3"/>
  <c r="AF1003" i="3"/>
  <c r="AJ1003" i="3"/>
  <c r="AN1003" i="3"/>
  <c r="AR1003" i="3"/>
  <c r="AV1003" i="3"/>
  <c r="AZ1003" i="3"/>
  <c r="BD1003" i="3"/>
  <c r="BH1003" i="3"/>
  <c r="M1003" i="3"/>
  <c r="Q1003" i="3"/>
  <c r="U1003" i="3"/>
  <c r="Y1003" i="3"/>
  <c r="AC1003" i="3"/>
  <c r="AG1003" i="3"/>
  <c r="AK1003" i="3"/>
  <c r="AO1003" i="3"/>
  <c r="AS1003" i="3"/>
  <c r="AW1003" i="3"/>
  <c r="BA1003" i="3"/>
  <c r="BE1003" i="3"/>
  <c r="BI1003" i="3"/>
  <c r="N1003" i="3"/>
  <c r="R1003" i="3"/>
  <c r="V1003" i="3"/>
  <c r="Z1003" i="3"/>
  <c r="AD1003" i="3"/>
  <c r="AH1003" i="3"/>
  <c r="AL1003" i="3"/>
  <c r="AP1003" i="3"/>
  <c r="AT1003" i="3"/>
  <c r="AX1003" i="3"/>
  <c r="BB1003" i="3"/>
  <c r="BF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AT987" i="3"/>
  <c r="N987" i="3"/>
  <c r="BF985" i="3"/>
  <c r="BI1009" i="3"/>
  <c r="BA1009" i="3"/>
  <c r="AS1009" i="3"/>
  <c r="AK1009" i="3"/>
  <c r="W1009" i="3"/>
  <c r="BC1007" i="3"/>
  <c r="AM1007" i="3"/>
  <c r="W1007" i="3"/>
  <c r="BC1005" i="3"/>
  <c r="AM1005" i="3"/>
  <c r="W1005" i="3"/>
  <c r="BC1003" i="3"/>
  <c r="AM1003" i="3"/>
  <c r="W1003" i="3"/>
  <c r="BC1001" i="3"/>
  <c r="AM1001" i="3"/>
  <c r="W1001" i="3"/>
  <c r="R993" i="3"/>
  <c r="Z993" i="3"/>
  <c r="AH993" i="3"/>
  <c r="AP993" i="3"/>
  <c r="AX993" i="3"/>
  <c r="BF993" i="3"/>
  <c r="AL991" i="3"/>
  <c r="T991" i="3"/>
  <c r="R989" i="3"/>
  <c r="Z989" i="3"/>
  <c r="AH989" i="3"/>
  <c r="AP989" i="3"/>
  <c r="AX989" i="3"/>
  <c r="BF989" i="3"/>
  <c r="AL987" i="3"/>
  <c r="T987" i="3"/>
  <c r="AP985" i="3"/>
  <c r="O983" i="3"/>
  <c r="S983" i="3"/>
  <c r="W983" i="3"/>
  <c r="AA983" i="3"/>
  <c r="AE983" i="3"/>
  <c r="AI983" i="3"/>
  <c r="AM983" i="3"/>
  <c r="AQ983" i="3"/>
  <c r="AU983" i="3"/>
  <c r="AY983" i="3"/>
  <c r="BC983" i="3"/>
  <c r="BG983" i="3"/>
  <c r="P983" i="3"/>
  <c r="T983" i="3"/>
  <c r="X983" i="3"/>
  <c r="AB983" i="3"/>
  <c r="AF983" i="3"/>
  <c r="AJ983" i="3"/>
  <c r="AN983" i="3"/>
  <c r="AR983" i="3"/>
  <c r="AV983" i="3"/>
  <c r="AZ983" i="3"/>
  <c r="BD983" i="3"/>
  <c r="BH983" i="3"/>
  <c r="M983" i="3"/>
  <c r="Q983" i="3"/>
  <c r="U983" i="3"/>
  <c r="Y983" i="3"/>
  <c r="AC983" i="3"/>
  <c r="AG983" i="3"/>
  <c r="AK983" i="3"/>
  <c r="AO983" i="3"/>
  <c r="AS983" i="3"/>
  <c r="AW983" i="3"/>
  <c r="BA983" i="3"/>
  <c r="BE983" i="3"/>
  <c r="BI983" i="3"/>
  <c r="N983" i="3"/>
  <c r="AD983" i="3"/>
  <c r="AT983" i="3"/>
  <c r="R983" i="3"/>
  <c r="AH983" i="3"/>
  <c r="AX983" i="3"/>
  <c r="V983" i="3"/>
  <c r="AL983" i="3"/>
  <c r="BB983" i="3"/>
  <c r="AP981" i="3"/>
  <c r="P969" i="3"/>
  <c r="T969" i="3"/>
  <c r="X969" i="3"/>
  <c r="AB969" i="3"/>
  <c r="AF969" i="3"/>
  <c r="AJ969" i="3"/>
  <c r="AN969" i="3"/>
  <c r="AR969" i="3"/>
  <c r="AV969" i="3"/>
  <c r="AZ969" i="3"/>
  <c r="BD969" i="3"/>
  <c r="BH969" i="3"/>
  <c r="M969" i="3"/>
  <c r="Q969" i="3"/>
  <c r="U969" i="3"/>
  <c r="Y969" i="3"/>
  <c r="AC969" i="3"/>
  <c r="AG969" i="3"/>
  <c r="AK969" i="3"/>
  <c r="AO969" i="3"/>
  <c r="AS969" i="3"/>
  <c r="AW969" i="3"/>
  <c r="BA969" i="3"/>
  <c r="BE969" i="3"/>
  <c r="BI969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AA969" i="3"/>
  <c r="AQ969" i="3"/>
  <c r="BG969" i="3"/>
  <c r="O969" i="3"/>
  <c r="AE969" i="3"/>
  <c r="AU969" i="3"/>
  <c r="S969" i="3"/>
  <c r="AI969" i="3"/>
  <c r="AY969" i="3"/>
  <c r="W969" i="3"/>
  <c r="AM969" i="3"/>
  <c r="BG967" i="3"/>
  <c r="K998" i="3"/>
  <c r="K996" i="3"/>
  <c r="K994" i="3"/>
  <c r="BH993" i="3"/>
  <c r="AZ993" i="3"/>
  <c r="AR993" i="3"/>
  <c r="AJ993" i="3"/>
  <c r="AB993" i="3"/>
  <c r="K992" i="3"/>
  <c r="BH991" i="3"/>
  <c r="AZ991" i="3"/>
  <c r="AR991" i="3"/>
  <c r="AJ991" i="3"/>
  <c r="AB991" i="3"/>
  <c r="K990" i="3"/>
  <c r="BH989" i="3"/>
  <c r="AZ989" i="3"/>
  <c r="AR989" i="3"/>
  <c r="AJ989" i="3"/>
  <c r="AB989" i="3"/>
  <c r="K988" i="3"/>
  <c r="BH987" i="3"/>
  <c r="AZ987" i="3"/>
  <c r="AR987" i="3"/>
  <c r="AJ987" i="3"/>
  <c r="AB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W987" i="3"/>
  <c r="AA987" i="3"/>
  <c r="AE987" i="3"/>
  <c r="AI987" i="3"/>
  <c r="AM987" i="3"/>
  <c r="AQ987" i="3"/>
  <c r="AU987" i="3"/>
  <c r="AY987" i="3"/>
  <c r="BC987" i="3"/>
  <c r="BG987" i="3"/>
  <c r="M987" i="3"/>
  <c r="Q987" i="3"/>
  <c r="U987" i="3"/>
  <c r="Y987" i="3"/>
  <c r="AC987" i="3"/>
  <c r="AG987" i="3"/>
  <c r="AK987" i="3"/>
  <c r="AO987" i="3"/>
  <c r="AS987" i="3"/>
  <c r="AW987" i="3"/>
  <c r="BA987" i="3"/>
  <c r="BE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BK976" i="3" s="1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BH944" i="3" l="1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T989" i="3"/>
  <c r="AQ1036" i="3"/>
  <c r="AC1036" i="3"/>
  <c r="AQ1034" i="3"/>
  <c r="Y1026" i="3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BJ975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K995" i="3" s="1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AQ934" i="3"/>
  <c r="W953" i="3"/>
  <c r="AI953" i="3"/>
  <c r="AE953" i="3"/>
  <c r="BG934" i="3"/>
  <c r="Q962" i="3"/>
  <c r="AE997" i="3"/>
  <c r="AI1007" i="3"/>
  <c r="AI1036" i="3"/>
  <c r="S1036" i="3"/>
  <c r="M1036" i="3"/>
  <c r="Q1036" i="3"/>
  <c r="AS1022" i="3"/>
  <c r="Y1022" i="3"/>
  <c r="BJ1022" i="3" s="1"/>
  <c r="Y1030" i="3"/>
  <c r="S975" i="3"/>
  <c r="AG935" i="3"/>
  <c r="Z981" i="3"/>
  <c r="BH982" i="3"/>
  <c r="AB982" i="3"/>
  <c r="AO933" i="3"/>
  <c r="AC952" i="3"/>
  <c r="O964" i="3"/>
  <c r="BB989" i="3"/>
  <c r="AA1036" i="3"/>
  <c r="AS1036" i="3"/>
  <c r="BL1036" i="3" s="1"/>
  <c r="P982" i="3"/>
  <c r="AC956" i="3"/>
  <c r="BI956" i="3"/>
  <c r="BM975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K956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BM1034" i="3"/>
  <c r="AG950" i="3"/>
  <c r="BA950" i="3"/>
  <c r="U950" i="3"/>
  <c r="Q950" i="3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M977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J935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M1005" i="3"/>
  <c r="BL1007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7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BK1034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BN962" i="3" s="1"/>
  <c r="AS962" i="3"/>
  <c r="Y954" i="3"/>
  <c r="Q954" i="3"/>
  <c r="AW954" i="3"/>
  <c r="U954" i="3"/>
  <c r="BA954" i="3"/>
  <c r="AG954" i="3"/>
  <c r="AK954" i="3"/>
  <c r="AY955" i="3"/>
  <c r="U972" i="3"/>
  <c r="AK972" i="3"/>
  <c r="BA972" i="3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A1008" i="3"/>
  <c r="AP983" i="3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AI949" i="3"/>
  <c r="Y957" i="3"/>
  <c r="AU957" i="3"/>
  <c r="T957" i="3"/>
  <c r="AC968" i="3"/>
  <c r="BK968" i="3" s="1"/>
  <c r="BI968" i="3"/>
  <c r="U968" i="3"/>
  <c r="BA968" i="3"/>
  <c r="M948" i="3"/>
  <c r="BN948" i="3" s="1"/>
  <c r="U948" i="3"/>
  <c r="AO948" i="3"/>
  <c r="Y948" i="3"/>
  <c r="AW948" i="3"/>
  <c r="AG948" i="3"/>
  <c r="BA948" i="3"/>
  <c r="Q948" i="3"/>
  <c r="AK948" i="3"/>
  <c r="BE948" i="3"/>
  <c r="AI936" i="3"/>
  <c r="O936" i="3"/>
  <c r="AU936" i="3"/>
  <c r="BG936" i="3"/>
  <c r="AE936" i="3"/>
  <c r="N947" i="3"/>
  <c r="AS968" i="3"/>
  <c r="S953" i="3"/>
  <c r="U1028" i="3"/>
  <c r="AO1028" i="3"/>
  <c r="BI1028" i="3"/>
  <c r="AS1028" i="3"/>
  <c r="Y1028" i="3"/>
  <c r="AC1028" i="3"/>
  <c r="BA1028" i="3"/>
  <c r="BJ1028" i="3" s="1"/>
  <c r="M1028" i="3"/>
  <c r="AK1028" i="3"/>
  <c r="BE1028" i="3"/>
  <c r="Z983" i="3"/>
  <c r="BM983" i="3" s="1"/>
  <c r="BB991" i="3"/>
  <c r="V991" i="3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BN933" i="3" s="1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Y966" i="3"/>
  <c r="AG966" i="3"/>
  <c r="AO966" i="3"/>
  <c r="BE966" i="3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BL953" i="3" s="1"/>
  <c r="AS937" i="3"/>
  <c r="BL937" i="3" s="1"/>
  <c r="Z985" i="3"/>
  <c r="AL993" i="3"/>
  <c r="BK993" i="3" s="1"/>
  <c r="AD993" i="3"/>
  <c r="BJ993" i="3" s="1"/>
  <c r="U1004" i="3"/>
  <c r="AK1004" i="3"/>
  <c r="BA1004" i="3"/>
  <c r="O1012" i="3"/>
  <c r="AE1012" i="3"/>
  <c r="AM1012" i="3"/>
  <c r="AU1012" i="3"/>
  <c r="AK968" i="3"/>
  <c r="V987" i="3"/>
  <c r="BM987" i="3" s="1"/>
  <c r="AD989" i="3"/>
  <c r="N989" i="3"/>
  <c r="BJ989" i="3" s="1"/>
  <c r="BL935" i="3"/>
  <c r="BJ937" i="3"/>
  <c r="BM957" i="3"/>
  <c r="BL960" i="3"/>
  <c r="BJ974" i="3"/>
  <c r="BJ963" i="3"/>
  <c r="BJ972" i="3"/>
  <c r="BK991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K979" i="3"/>
  <c r="BK985" i="3"/>
  <c r="BL985" i="3"/>
  <c r="BN1006" i="3"/>
  <c r="BK1006" i="3"/>
  <c r="BJ1015" i="3"/>
  <c r="BJ1004" i="3"/>
  <c r="BL1000" i="3"/>
  <c r="BJ1000" i="3"/>
  <c r="BN1008" i="3"/>
  <c r="BK1008" i="3"/>
  <c r="BJ1034" i="3"/>
  <c r="BJ1036" i="3"/>
  <c r="BN1036" i="3"/>
  <c r="BL1010" i="3"/>
  <c r="BN1034" i="3"/>
  <c r="BM1023" i="3"/>
  <c r="BN1027" i="3"/>
  <c r="BK1027" i="3"/>
  <c r="BL1035" i="3"/>
  <c r="BN1041" i="3"/>
  <c r="BK1041" i="3"/>
  <c r="BN1042" i="3"/>
  <c r="BM1025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N941" i="3"/>
  <c r="BM945" i="3"/>
  <c r="BN965" i="3"/>
  <c r="BK965" i="3"/>
  <c r="BN984" i="3"/>
  <c r="BK984" i="3"/>
  <c r="BK986" i="3"/>
  <c r="BN986" i="3"/>
  <c r="BM969" i="3"/>
  <c r="BK983" i="3"/>
  <c r="BN983" i="3"/>
  <c r="BN936" i="3"/>
  <c r="BK936" i="3"/>
  <c r="BN934" i="3"/>
  <c r="BK934" i="3"/>
  <c r="BN940" i="3"/>
  <c r="BK940" i="3"/>
  <c r="BN939" i="3"/>
  <c r="BK939" i="3"/>
  <c r="BJ941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N947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K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M997" i="3"/>
  <c r="BN997" i="3"/>
  <c r="BK997" i="3"/>
  <c r="BM1010" i="3"/>
  <c r="BN1015" i="3"/>
  <c r="BK1015" i="3"/>
  <c r="BK1018" i="3"/>
  <c r="BN1004" i="3"/>
  <c r="BN1000" i="3"/>
  <c r="BK1000" i="3"/>
  <c r="BM1043" i="3"/>
  <c r="BK1014" i="3"/>
  <c r="BL1019" i="3"/>
  <c r="BJ1019" i="3"/>
  <c r="BN1035" i="3"/>
  <c r="BK1035" i="3"/>
  <c r="BL102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L96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M956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K987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BM982" i="3"/>
  <c r="BM984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J987" i="3"/>
  <c r="BN1001" i="3"/>
  <c r="BK1001" i="3"/>
  <c r="BJ1003" i="3"/>
  <c r="BK981" i="3"/>
  <c r="BN995" i="3"/>
  <c r="BJ997" i="3"/>
  <c r="BL1003" i="3"/>
  <c r="BJ1043" i="3"/>
  <c r="BM1003" i="3"/>
  <c r="BL1009" i="3"/>
  <c r="BM1015" i="3"/>
  <c r="BM1018" i="3"/>
  <c r="BM1024" i="3"/>
  <c r="BM1026" i="3"/>
  <c r="BM1014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L1011" i="3"/>
  <c r="BJ936" i="3"/>
  <c r="BK938" i="3"/>
  <c r="BN938" i="3"/>
  <c r="BN949" i="3"/>
  <c r="BM935" i="3"/>
  <c r="BK937" i="3"/>
  <c r="BN937" i="3"/>
  <c r="BM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N950" i="3"/>
  <c r="BK950" i="3"/>
  <c r="BN952" i="3"/>
  <c r="BN953" i="3"/>
  <c r="BN954" i="3"/>
  <c r="BK954" i="3"/>
  <c r="BN955" i="3"/>
  <c r="BK955" i="3"/>
  <c r="BN957" i="3"/>
  <c r="BK957" i="3"/>
  <c r="BM960" i="3"/>
  <c r="BL957" i="3"/>
  <c r="BL962" i="3"/>
  <c r="BJ962" i="3"/>
  <c r="BK960" i="3"/>
  <c r="BN961" i="3"/>
  <c r="BK961" i="3"/>
  <c r="BJ965" i="3"/>
  <c r="BL966" i="3"/>
  <c r="BM974" i="3"/>
  <c r="BN977" i="3"/>
  <c r="BK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L982" i="3"/>
  <c r="BJ982" i="3"/>
  <c r="BL984" i="3"/>
  <c r="BJ984" i="3"/>
  <c r="BL986" i="3"/>
  <c r="BL969" i="3"/>
  <c r="BN969" i="3"/>
  <c r="BK969" i="3"/>
  <c r="BJ983" i="3"/>
  <c r="BN1003" i="3"/>
  <c r="BK1003" i="3"/>
  <c r="BJ1005" i="3"/>
  <c r="BN1009" i="3"/>
  <c r="BK1009" i="3"/>
  <c r="BM979" i="3"/>
  <c r="BL1006" i="3"/>
  <c r="BN1010" i="3"/>
  <c r="BK1010" i="3"/>
  <c r="BJ1010" i="3"/>
  <c r="BN1016" i="3"/>
  <c r="BJ1013" i="3"/>
  <c r="BM1000" i="3"/>
  <c r="BL1008" i="3"/>
  <c r="BL1001" i="3"/>
  <c r="BL1018" i="3"/>
  <c r="BJ1018" i="3"/>
  <c r="BJ1020" i="3"/>
  <c r="BL1022" i="3"/>
  <c r="BL1026" i="3"/>
  <c r="BJ1026" i="3"/>
  <c r="BJ1030" i="3"/>
  <c r="Q942" i="3"/>
  <c r="BN1023" i="3"/>
  <c r="BK1023" i="3"/>
  <c r="BL1027" i="3"/>
  <c r="BJ1027" i="3"/>
  <c r="BK1040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J970" i="3" l="1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L930" i="3" s="1"/>
  <c r="J930" i="3"/>
  <c r="E931" i="3"/>
  <c r="F931" i="3"/>
  <c r="G931" i="3"/>
  <c r="H931" i="3"/>
  <c r="I931" i="3"/>
  <c r="J931" i="3"/>
  <c r="L916" i="3" l="1"/>
  <c r="K916" i="3"/>
  <c r="AI916" i="3" s="1"/>
  <c r="K912" i="3"/>
  <c r="L923" i="3"/>
  <c r="AO923" i="3" s="1"/>
  <c r="L921" i="3"/>
  <c r="K923" i="3"/>
  <c r="AQ923" i="3" s="1"/>
  <c r="AI923" i="3"/>
  <c r="K910" i="3"/>
  <c r="K921" i="3"/>
  <c r="W921" i="3" s="1"/>
  <c r="L914" i="3"/>
  <c r="K914" i="3"/>
  <c r="Y914" i="3" s="1"/>
  <c r="L918" i="3"/>
  <c r="K918" i="3"/>
  <c r="S918" i="3" s="1"/>
  <c r="AA923" i="3"/>
  <c r="K917" i="3"/>
  <c r="L931" i="3"/>
  <c r="M931" i="3" s="1"/>
  <c r="K931" i="3"/>
  <c r="K930" i="3"/>
  <c r="AB930" i="3" s="1"/>
  <c r="L929" i="3"/>
  <c r="K929" i="3"/>
  <c r="K928" i="3"/>
  <c r="L927" i="3"/>
  <c r="M927" i="3" s="1"/>
  <c r="K927" i="3"/>
  <c r="K926" i="3"/>
  <c r="L925" i="3"/>
  <c r="K925" i="3"/>
  <c r="K924" i="3"/>
  <c r="L920" i="3"/>
  <c r="BG916" i="3"/>
  <c r="AA916" i="3"/>
  <c r="AY918" i="3"/>
  <c r="Q929" i="3"/>
  <c r="AW923" i="3"/>
  <c r="Q923" i="3"/>
  <c r="BC921" i="3"/>
  <c r="AQ916" i="3"/>
  <c r="K915" i="3"/>
  <c r="L913" i="3"/>
  <c r="K913" i="3"/>
  <c r="L928" i="3"/>
  <c r="L926" i="3"/>
  <c r="BG926" i="3" s="1"/>
  <c r="L924" i="3"/>
  <c r="AM923" i="3"/>
  <c r="L922" i="3"/>
  <c r="K922" i="3"/>
  <c r="K919" i="3"/>
  <c r="L912" i="3"/>
  <c r="AE912" i="3" s="1"/>
  <c r="L911" i="3"/>
  <c r="K911" i="3"/>
  <c r="AS923" i="3"/>
  <c r="K920" i="3"/>
  <c r="AQ918" i="3"/>
  <c r="L917" i="3"/>
  <c r="L910" i="3"/>
  <c r="AE910" i="3" s="1"/>
  <c r="L909" i="3"/>
  <c r="K909" i="3"/>
  <c r="X930" i="3"/>
  <c r="AN930" i="3"/>
  <c r="BD930" i="3"/>
  <c r="AW930" i="3"/>
  <c r="U930" i="3"/>
  <c r="AS930" i="3"/>
  <c r="R930" i="3"/>
  <c r="AH930" i="3"/>
  <c r="AX930" i="3"/>
  <c r="AM930" i="3"/>
  <c r="AY930" i="3"/>
  <c r="O930" i="3"/>
  <c r="P928" i="3"/>
  <c r="T928" i="3"/>
  <c r="X928" i="3"/>
  <c r="AB928" i="3"/>
  <c r="AF928" i="3"/>
  <c r="AJ928" i="3"/>
  <c r="AN928" i="3"/>
  <c r="AR928" i="3"/>
  <c r="AV928" i="3"/>
  <c r="AZ928" i="3"/>
  <c r="BD928" i="3"/>
  <c r="BH928" i="3"/>
  <c r="M928" i="3"/>
  <c r="Q928" i="3"/>
  <c r="U928" i="3"/>
  <c r="Y928" i="3"/>
  <c r="AC928" i="3"/>
  <c r="AG928" i="3"/>
  <c r="AK928" i="3"/>
  <c r="AO928" i="3"/>
  <c r="AS928" i="3"/>
  <c r="AW928" i="3"/>
  <c r="BA928" i="3"/>
  <c r="BE928" i="3"/>
  <c r="BI928" i="3"/>
  <c r="N928" i="3"/>
  <c r="R928" i="3"/>
  <c r="V928" i="3"/>
  <c r="Z928" i="3"/>
  <c r="AD928" i="3"/>
  <c r="AH928" i="3"/>
  <c r="AL928" i="3"/>
  <c r="AP928" i="3"/>
  <c r="AT928" i="3"/>
  <c r="AX928" i="3"/>
  <c r="BB928" i="3"/>
  <c r="BF928" i="3"/>
  <c r="W928" i="3"/>
  <c r="AM928" i="3"/>
  <c r="BC928" i="3"/>
  <c r="AA928" i="3"/>
  <c r="AQ928" i="3"/>
  <c r="BG928" i="3"/>
  <c r="S928" i="3"/>
  <c r="AI928" i="3"/>
  <c r="AY928" i="3"/>
  <c r="O928" i="3"/>
  <c r="AE928" i="3"/>
  <c r="AU928" i="3"/>
  <c r="P924" i="3"/>
  <c r="T924" i="3"/>
  <c r="X924" i="3"/>
  <c r="AB924" i="3"/>
  <c r="AF924" i="3"/>
  <c r="AJ924" i="3"/>
  <c r="AN924" i="3"/>
  <c r="AR924" i="3"/>
  <c r="AV924" i="3"/>
  <c r="AZ924" i="3"/>
  <c r="BD924" i="3"/>
  <c r="BH924" i="3"/>
  <c r="M924" i="3"/>
  <c r="Q924" i="3"/>
  <c r="U924" i="3"/>
  <c r="Y924" i="3"/>
  <c r="AC924" i="3"/>
  <c r="AG924" i="3"/>
  <c r="AK924" i="3"/>
  <c r="AO924" i="3"/>
  <c r="AS924" i="3"/>
  <c r="AW924" i="3"/>
  <c r="BA924" i="3"/>
  <c r="BE924" i="3"/>
  <c r="BI924" i="3"/>
  <c r="N924" i="3"/>
  <c r="R924" i="3"/>
  <c r="V924" i="3"/>
  <c r="Z924" i="3"/>
  <c r="AD924" i="3"/>
  <c r="AH924" i="3"/>
  <c r="AL924" i="3"/>
  <c r="AP924" i="3"/>
  <c r="AT924" i="3"/>
  <c r="AX924" i="3"/>
  <c r="BB924" i="3"/>
  <c r="BF924" i="3"/>
  <c r="W924" i="3"/>
  <c r="AM924" i="3"/>
  <c r="BC924" i="3"/>
  <c r="AA924" i="3"/>
  <c r="AQ924" i="3"/>
  <c r="BG924" i="3"/>
  <c r="O924" i="3"/>
  <c r="AE924" i="3"/>
  <c r="AU924" i="3"/>
  <c r="S924" i="3"/>
  <c r="AI924" i="3"/>
  <c r="AY924" i="3"/>
  <c r="BG931" i="3"/>
  <c r="AQ931" i="3"/>
  <c r="AI931" i="3"/>
  <c r="AA931" i="3"/>
  <c r="S931" i="3"/>
  <c r="BA925" i="3"/>
  <c r="U925" i="3"/>
  <c r="N925" i="3"/>
  <c r="R925" i="3"/>
  <c r="V925" i="3"/>
  <c r="Z925" i="3"/>
  <c r="AD925" i="3"/>
  <c r="AH925" i="3"/>
  <c r="AL925" i="3"/>
  <c r="AP925" i="3"/>
  <c r="AT925" i="3"/>
  <c r="AX925" i="3"/>
  <c r="BB925" i="3"/>
  <c r="BF925" i="3"/>
  <c r="O925" i="3"/>
  <c r="S925" i="3"/>
  <c r="W925" i="3"/>
  <c r="AA925" i="3"/>
  <c r="AE925" i="3"/>
  <c r="AI925" i="3"/>
  <c r="AM925" i="3"/>
  <c r="AQ925" i="3"/>
  <c r="AU925" i="3"/>
  <c r="AY925" i="3"/>
  <c r="BC925" i="3"/>
  <c r="BG925" i="3"/>
  <c r="P925" i="3"/>
  <c r="T925" i="3"/>
  <c r="X925" i="3"/>
  <c r="AB925" i="3"/>
  <c r="AF925" i="3"/>
  <c r="AJ925" i="3"/>
  <c r="AN925" i="3"/>
  <c r="AR925" i="3"/>
  <c r="AV925" i="3"/>
  <c r="AZ925" i="3"/>
  <c r="BD925" i="3"/>
  <c r="BH925" i="3"/>
  <c r="BE931" i="3"/>
  <c r="AW931" i="3"/>
  <c r="AO931" i="3"/>
  <c r="AG931" i="3"/>
  <c r="Y931" i="3"/>
  <c r="Q931" i="3"/>
  <c r="AW929" i="3"/>
  <c r="AG929" i="3"/>
  <c r="AW927" i="3"/>
  <c r="AG927" i="3"/>
  <c r="Q927" i="3"/>
  <c r="AU926" i="3"/>
  <c r="AE926" i="3"/>
  <c r="AW925" i="3"/>
  <c r="AG925" i="3"/>
  <c r="Q925" i="3"/>
  <c r="N929" i="3"/>
  <c r="R929" i="3"/>
  <c r="V929" i="3"/>
  <c r="Z929" i="3"/>
  <c r="AD929" i="3"/>
  <c r="AH929" i="3"/>
  <c r="AL929" i="3"/>
  <c r="AP929" i="3"/>
  <c r="AT929" i="3"/>
  <c r="AX929" i="3"/>
  <c r="BB929" i="3"/>
  <c r="BF929" i="3"/>
  <c r="O929" i="3"/>
  <c r="S929" i="3"/>
  <c r="W929" i="3"/>
  <c r="AA929" i="3"/>
  <c r="AE929" i="3"/>
  <c r="AI929" i="3"/>
  <c r="AM929" i="3"/>
  <c r="AQ929" i="3"/>
  <c r="AU929" i="3"/>
  <c r="AY929" i="3"/>
  <c r="BC929" i="3"/>
  <c r="BG929" i="3"/>
  <c r="P929" i="3"/>
  <c r="T929" i="3"/>
  <c r="X929" i="3"/>
  <c r="AB929" i="3"/>
  <c r="AF929" i="3"/>
  <c r="AJ929" i="3"/>
  <c r="AN929" i="3"/>
  <c r="AR929" i="3"/>
  <c r="AV929" i="3"/>
  <c r="AZ929" i="3"/>
  <c r="BD929" i="3"/>
  <c r="BH929" i="3"/>
  <c r="BA927" i="3"/>
  <c r="AK927" i="3"/>
  <c r="U927" i="3"/>
  <c r="BC931" i="3"/>
  <c r="AU931" i="3"/>
  <c r="AM931" i="3"/>
  <c r="AE931" i="3"/>
  <c r="W931" i="3"/>
  <c r="AS927" i="3"/>
  <c r="AC927" i="3"/>
  <c r="AQ926" i="3"/>
  <c r="AA926" i="3"/>
  <c r="P926" i="3"/>
  <c r="T926" i="3"/>
  <c r="X926" i="3"/>
  <c r="AB926" i="3"/>
  <c r="AF926" i="3"/>
  <c r="AJ926" i="3"/>
  <c r="AN926" i="3"/>
  <c r="AR926" i="3"/>
  <c r="AV926" i="3"/>
  <c r="AZ926" i="3"/>
  <c r="BD926" i="3"/>
  <c r="BH926" i="3"/>
  <c r="M926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N926" i="3"/>
  <c r="R926" i="3"/>
  <c r="V926" i="3"/>
  <c r="Z926" i="3"/>
  <c r="AD926" i="3"/>
  <c r="AH926" i="3"/>
  <c r="AL926" i="3"/>
  <c r="AP926" i="3"/>
  <c r="AT926" i="3"/>
  <c r="AX926" i="3"/>
  <c r="BB926" i="3"/>
  <c r="BF926" i="3"/>
  <c r="BI925" i="3"/>
  <c r="AS925" i="3"/>
  <c r="AC925" i="3"/>
  <c r="M925" i="3"/>
  <c r="N931" i="3"/>
  <c r="R931" i="3"/>
  <c r="V931" i="3"/>
  <c r="Z931" i="3"/>
  <c r="AD931" i="3"/>
  <c r="AH931" i="3"/>
  <c r="AL931" i="3"/>
  <c r="AP931" i="3"/>
  <c r="AT931" i="3"/>
  <c r="AX931" i="3"/>
  <c r="BB931" i="3"/>
  <c r="BF931" i="3"/>
  <c r="O931" i="3"/>
  <c r="P931" i="3"/>
  <c r="T931" i="3"/>
  <c r="X931" i="3"/>
  <c r="AB931" i="3"/>
  <c r="AF931" i="3"/>
  <c r="AJ931" i="3"/>
  <c r="AN931" i="3"/>
  <c r="AR931" i="3"/>
  <c r="AV931" i="3"/>
  <c r="AZ931" i="3"/>
  <c r="BD931" i="3"/>
  <c r="BH931" i="3"/>
  <c r="BA929" i="3"/>
  <c r="AK929" i="3"/>
  <c r="U929" i="3"/>
  <c r="N927" i="3"/>
  <c r="R927" i="3"/>
  <c r="V927" i="3"/>
  <c r="Z927" i="3"/>
  <c r="AD927" i="3"/>
  <c r="AH927" i="3"/>
  <c r="AL927" i="3"/>
  <c r="AP927" i="3"/>
  <c r="AT927" i="3"/>
  <c r="AX927" i="3"/>
  <c r="BB927" i="3"/>
  <c r="BF927" i="3"/>
  <c r="O927" i="3"/>
  <c r="S927" i="3"/>
  <c r="W927" i="3"/>
  <c r="AA927" i="3"/>
  <c r="AE927" i="3"/>
  <c r="AI927" i="3"/>
  <c r="AM927" i="3"/>
  <c r="AQ927" i="3"/>
  <c r="AU927" i="3"/>
  <c r="AY927" i="3"/>
  <c r="BC927" i="3"/>
  <c r="BG927" i="3"/>
  <c r="P927" i="3"/>
  <c r="T927" i="3"/>
  <c r="X927" i="3"/>
  <c r="AB927" i="3"/>
  <c r="AF927" i="3"/>
  <c r="AJ927" i="3"/>
  <c r="AN927" i="3"/>
  <c r="AR927" i="3"/>
  <c r="AV927" i="3"/>
  <c r="AZ927" i="3"/>
  <c r="BD927" i="3"/>
  <c r="BH927" i="3"/>
  <c r="BI929" i="3"/>
  <c r="AS929" i="3"/>
  <c r="AC929" i="3"/>
  <c r="M929" i="3"/>
  <c r="BI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BI931" i="3"/>
  <c r="BA931" i="3"/>
  <c r="AS931" i="3"/>
  <c r="AK931" i="3"/>
  <c r="AC931" i="3"/>
  <c r="U931" i="3"/>
  <c r="BE929" i="3"/>
  <c r="AO929" i="3"/>
  <c r="Y929" i="3"/>
  <c r="BE927" i="3"/>
  <c r="AO927" i="3"/>
  <c r="Y927" i="3"/>
  <c r="BC926" i="3"/>
  <c r="AM926" i="3"/>
  <c r="W926" i="3"/>
  <c r="BE925" i="3"/>
  <c r="AO925" i="3"/>
  <c r="Y925" i="3"/>
  <c r="AM921" i="3"/>
  <c r="Q914" i="3"/>
  <c r="V914" i="3"/>
  <c r="AA914" i="3"/>
  <c r="AG914" i="3"/>
  <c r="AL914" i="3"/>
  <c r="AQ914" i="3"/>
  <c r="AW914" i="3"/>
  <c r="BB914" i="3"/>
  <c r="BG914" i="3"/>
  <c r="R914" i="3"/>
  <c r="AC914" i="3"/>
  <c r="AM914" i="3"/>
  <c r="AX914" i="3"/>
  <c r="BI914" i="3"/>
  <c r="S914" i="3"/>
  <c r="AD914" i="3"/>
  <c r="AO914" i="3"/>
  <c r="AY914" i="3"/>
  <c r="M914" i="3"/>
  <c r="W914" i="3"/>
  <c r="AH914" i="3"/>
  <c r="A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BE920" i="3"/>
  <c r="AO920" i="3"/>
  <c r="N920" i="3"/>
  <c r="R920" i="3"/>
  <c r="V920" i="3"/>
  <c r="Z920" i="3"/>
  <c r="AD920" i="3"/>
  <c r="AH920" i="3"/>
  <c r="AL920" i="3"/>
  <c r="AP920" i="3"/>
  <c r="AT920" i="3"/>
  <c r="AX920" i="3"/>
  <c r="BB920" i="3"/>
  <c r="BF920" i="3"/>
  <c r="O920" i="3"/>
  <c r="S920" i="3"/>
  <c r="W920" i="3"/>
  <c r="AA920" i="3"/>
  <c r="AE920" i="3"/>
  <c r="AI920" i="3"/>
  <c r="AM920" i="3"/>
  <c r="AQ920" i="3"/>
  <c r="AU920" i="3"/>
  <c r="AY920" i="3"/>
  <c r="BC920" i="3"/>
  <c r="BG920" i="3"/>
  <c r="P920" i="3"/>
  <c r="T920" i="3"/>
  <c r="X920" i="3"/>
  <c r="AB920" i="3"/>
  <c r="AF920" i="3"/>
  <c r="AJ920" i="3"/>
  <c r="AN920" i="3"/>
  <c r="AR920" i="3"/>
  <c r="AV920" i="3"/>
  <c r="AZ920" i="3"/>
  <c r="BD920" i="3"/>
  <c r="BH920" i="3"/>
  <c r="O917" i="3"/>
  <c r="S917" i="3"/>
  <c r="W917" i="3"/>
  <c r="AA917" i="3"/>
  <c r="AE917" i="3"/>
  <c r="AI917" i="3"/>
  <c r="AM917" i="3"/>
  <c r="AQ917" i="3"/>
  <c r="AU917" i="3"/>
  <c r="AY917" i="3"/>
  <c r="BC917" i="3"/>
  <c r="BG917" i="3"/>
  <c r="P917" i="3"/>
  <c r="T917" i="3"/>
  <c r="X917" i="3"/>
  <c r="AB917" i="3"/>
  <c r="AF917" i="3"/>
  <c r="AJ917" i="3"/>
  <c r="AN917" i="3"/>
  <c r="AR917" i="3"/>
  <c r="AV917" i="3"/>
  <c r="AZ917" i="3"/>
  <c r="BD917" i="3"/>
  <c r="BH917" i="3"/>
  <c r="R917" i="3"/>
  <c r="Z917" i="3"/>
  <c r="AH917" i="3"/>
  <c r="AP917" i="3"/>
  <c r="AX917" i="3"/>
  <c r="BF917" i="3"/>
  <c r="M917" i="3"/>
  <c r="U917" i="3"/>
  <c r="AC917" i="3"/>
  <c r="AK917" i="3"/>
  <c r="AS917" i="3"/>
  <c r="BA917" i="3"/>
  <c r="BI917" i="3"/>
  <c r="N917" i="3"/>
  <c r="V917" i="3"/>
  <c r="AD917" i="3"/>
  <c r="AL917" i="3"/>
  <c r="AT917" i="3"/>
  <c r="BB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AG915" i="3" s="1"/>
  <c r="BE914" i="3"/>
  <c r="N914" i="3"/>
  <c r="M918" i="3"/>
  <c r="Q918" i="3"/>
  <c r="U918" i="3"/>
  <c r="Y918" i="3"/>
  <c r="AC918" i="3"/>
  <c r="AG918" i="3"/>
  <c r="AK918" i="3"/>
  <c r="AO918" i="3"/>
  <c r="AS918" i="3"/>
  <c r="AW918" i="3"/>
  <c r="BA918" i="3"/>
  <c r="BE918" i="3"/>
  <c r="BI918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T918" i="3"/>
  <c r="AB918" i="3"/>
  <c r="AJ918" i="3"/>
  <c r="AR918" i="3"/>
  <c r="AZ918" i="3"/>
  <c r="BH918" i="3"/>
  <c r="O918" i="3"/>
  <c r="W918" i="3"/>
  <c r="AE918" i="3"/>
  <c r="AM918" i="3"/>
  <c r="AU918" i="3"/>
  <c r="BC918" i="3"/>
  <c r="P918" i="3"/>
  <c r="X918" i="3"/>
  <c r="AF918" i="3"/>
  <c r="AN918" i="3"/>
  <c r="AV918" i="3"/>
  <c r="BD918" i="3"/>
  <c r="AW915" i="3"/>
  <c r="Q915" i="3"/>
  <c r="AT914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AW920" i="3"/>
  <c r="AG920" i="3"/>
  <c r="Q920" i="3"/>
  <c r="L919" i="3"/>
  <c r="AZ919" i="3" s="1"/>
  <c r="BG918" i="3"/>
  <c r="AA918" i="3"/>
  <c r="AW917" i="3"/>
  <c r="Q917" i="3"/>
  <c r="AY916" i="3"/>
  <c r="S916" i="3"/>
  <c r="AO915" i="3"/>
  <c r="AI914" i="3"/>
  <c r="N913" i="3"/>
  <c r="R913" i="3"/>
  <c r="V913" i="3"/>
  <c r="Z913" i="3"/>
  <c r="AD913" i="3"/>
  <c r="AH913" i="3"/>
  <c r="AL913" i="3"/>
  <c r="AP913" i="3"/>
  <c r="AT913" i="3"/>
  <c r="AX913" i="3"/>
  <c r="BB913" i="3"/>
  <c r="BF913" i="3"/>
  <c r="O913" i="3"/>
  <c r="S913" i="3"/>
  <c r="W913" i="3"/>
  <c r="AA913" i="3"/>
  <c r="AE913" i="3"/>
  <c r="AI913" i="3"/>
  <c r="AM913" i="3"/>
  <c r="AQ913" i="3"/>
  <c r="AU913" i="3"/>
  <c r="AY913" i="3"/>
  <c r="BC913" i="3"/>
  <c r="BG913" i="3"/>
  <c r="P913" i="3"/>
  <c r="T913" i="3"/>
  <c r="X913" i="3"/>
  <c r="AB913" i="3"/>
  <c r="AF913" i="3"/>
  <c r="AJ913" i="3"/>
  <c r="AN913" i="3"/>
  <c r="AR913" i="3"/>
  <c r="AV913" i="3"/>
  <c r="AZ913" i="3"/>
  <c r="BD913" i="3"/>
  <c r="BH913" i="3"/>
  <c r="Y913" i="3"/>
  <c r="AO913" i="3"/>
  <c r="BE913" i="3"/>
  <c r="M913" i="3"/>
  <c r="AC913" i="3"/>
  <c r="AS913" i="3"/>
  <c r="BI913" i="3"/>
  <c r="BA913" i="3"/>
  <c r="U913" i="3"/>
  <c r="AW913" i="3"/>
  <c r="P914" i="3"/>
  <c r="T914" i="3"/>
  <c r="X914" i="3"/>
  <c r="AB914" i="3"/>
  <c r="AF914" i="3"/>
  <c r="AJ914" i="3"/>
  <c r="AN914" i="3"/>
  <c r="AR914" i="3"/>
  <c r="AV914" i="3"/>
  <c r="AZ914" i="3"/>
  <c r="BD914" i="3"/>
  <c r="BH914" i="3"/>
  <c r="BG912" i="3"/>
  <c r="AQ912" i="3"/>
  <c r="P912" i="3"/>
  <c r="T912" i="3"/>
  <c r="X912" i="3"/>
  <c r="AB912" i="3"/>
  <c r="AF912" i="3"/>
  <c r="AJ912" i="3"/>
  <c r="AN912" i="3"/>
  <c r="AR912" i="3"/>
  <c r="AV912" i="3"/>
  <c r="AZ912" i="3"/>
  <c r="BD912" i="3"/>
  <c r="BH912" i="3"/>
  <c r="M912" i="3"/>
  <c r="Q912" i="3"/>
  <c r="U912" i="3"/>
  <c r="Y912" i="3"/>
  <c r="AC912" i="3"/>
  <c r="AG912" i="3"/>
  <c r="AK912" i="3"/>
  <c r="AO912" i="3"/>
  <c r="AS912" i="3"/>
  <c r="AW912" i="3"/>
  <c r="BA912" i="3"/>
  <c r="BE912" i="3"/>
  <c r="BI912" i="3"/>
  <c r="N912" i="3"/>
  <c r="R912" i="3"/>
  <c r="V912" i="3"/>
  <c r="Z912" i="3"/>
  <c r="AD912" i="3"/>
  <c r="AH912" i="3"/>
  <c r="AL912" i="3"/>
  <c r="AP912" i="3"/>
  <c r="AT912" i="3"/>
  <c r="AX912" i="3"/>
  <c r="BB912" i="3"/>
  <c r="BF912" i="3"/>
  <c r="BI911" i="3"/>
  <c r="AS911" i="3"/>
  <c r="AC911" i="3"/>
  <c r="M911" i="3"/>
  <c r="BG910" i="3"/>
  <c r="AQ910" i="3"/>
  <c r="P910" i="3"/>
  <c r="T910" i="3"/>
  <c r="X910" i="3"/>
  <c r="AB910" i="3"/>
  <c r="AF910" i="3"/>
  <c r="AJ910" i="3"/>
  <c r="AN910" i="3"/>
  <c r="AR910" i="3"/>
  <c r="AV910" i="3"/>
  <c r="AZ910" i="3"/>
  <c r="BD910" i="3"/>
  <c r="BH910" i="3"/>
  <c r="M910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BI909" i="3"/>
  <c r="AS909" i="3"/>
  <c r="AC909" i="3"/>
  <c r="M909" i="3"/>
  <c r="BF914" i="3"/>
  <c r="BA914" i="3"/>
  <c r="AU914" i="3"/>
  <c r="AP914" i="3"/>
  <c r="AK914" i="3"/>
  <c r="AE914" i="3"/>
  <c r="Z914" i="3"/>
  <c r="U914" i="3"/>
  <c r="O914" i="3"/>
  <c r="BC912" i="3"/>
  <c r="AM912" i="3"/>
  <c r="W912" i="3"/>
  <c r="BE911" i="3"/>
  <c r="AO911" i="3"/>
  <c r="BC910" i="3"/>
  <c r="AM910" i="3"/>
  <c r="W910" i="3"/>
  <c r="BE909" i="3"/>
  <c r="AO909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N909" i="3"/>
  <c r="R909" i="3"/>
  <c r="V909" i="3"/>
  <c r="Z909" i="3"/>
  <c r="AD909" i="3"/>
  <c r="AH909" i="3"/>
  <c r="AL909" i="3"/>
  <c r="AP909" i="3"/>
  <c r="AT909" i="3"/>
  <c r="AX909" i="3"/>
  <c r="BB909" i="3"/>
  <c r="BF909" i="3"/>
  <c r="O909" i="3"/>
  <c r="S909" i="3"/>
  <c r="W909" i="3"/>
  <c r="AA909" i="3"/>
  <c r="AE909" i="3"/>
  <c r="AI909" i="3"/>
  <c r="AM909" i="3"/>
  <c r="AQ909" i="3"/>
  <c r="AU909" i="3"/>
  <c r="AY909" i="3"/>
  <c r="BC909" i="3"/>
  <c r="BG909" i="3"/>
  <c r="P909" i="3"/>
  <c r="T909" i="3"/>
  <c r="X909" i="3"/>
  <c r="AB909" i="3"/>
  <c r="AF909" i="3"/>
  <c r="AJ909" i="3"/>
  <c r="AN909" i="3"/>
  <c r="AR909" i="3"/>
  <c r="AV909" i="3"/>
  <c r="AZ909" i="3"/>
  <c r="BD909" i="3"/>
  <c r="BH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L906" i="3" s="1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K900" i="3" l="1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BK923" i="3" s="1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K907" i="3"/>
  <c r="K903" i="3"/>
  <c r="K896" i="3"/>
  <c r="K894" i="3"/>
  <c r="K890" i="3"/>
  <c r="BL923" i="3"/>
  <c r="Q913" i="3"/>
  <c r="AK925" i="3"/>
  <c r="K880" i="3"/>
  <c r="K856" i="3"/>
  <c r="K854" i="3"/>
  <c r="K850" i="3"/>
  <c r="K846" i="3"/>
  <c r="AY931" i="3"/>
  <c r="BK931" i="3" s="1"/>
  <c r="L902" i="3"/>
  <c r="K895" i="3"/>
  <c r="L894" i="3"/>
  <c r="K887" i="3"/>
  <c r="L886" i="3"/>
  <c r="K879" i="3"/>
  <c r="L878" i="3"/>
  <c r="K816" i="3"/>
  <c r="K906" i="3"/>
  <c r="P906" i="3" s="1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AW911" i="3"/>
  <c r="AY912" i="3"/>
  <c r="Y920" i="3"/>
  <c r="AI926" i="3"/>
  <c r="L872" i="3"/>
  <c r="K872" i="3"/>
  <c r="L800" i="3"/>
  <c r="BM918" i="3"/>
  <c r="BB919" i="3"/>
  <c r="P919" i="3"/>
  <c r="AL915" i="3"/>
  <c r="BH915" i="3"/>
  <c r="AQ915" i="3"/>
  <c r="BM921" i="3"/>
  <c r="BK927" i="3"/>
  <c r="AU912" i="3"/>
  <c r="S926" i="3"/>
  <c r="L810" i="3"/>
  <c r="AG919" i="3"/>
  <c r="AU919" i="3"/>
  <c r="BN923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AK922" i="3"/>
  <c r="BE922" i="3"/>
  <c r="AG913" i="3"/>
  <c r="AK913" i="3"/>
  <c r="Y917" i="3"/>
  <c r="O912" i="3"/>
  <c r="O926" i="3"/>
  <c r="BL926" i="3" s="1"/>
  <c r="L874" i="3"/>
  <c r="K871" i="3"/>
  <c r="AS919" i="3"/>
  <c r="BF919" i="3"/>
  <c r="AE919" i="3"/>
  <c r="BK920" i="3"/>
  <c r="AC915" i="3"/>
  <c r="AB915" i="3"/>
  <c r="N915" i="3"/>
  <c r="S910" i="3"/>
  <c r="BM910" i="3" s="1"/>
  <c r="AY926" i="3"/>
  <c r="BM926" i="3" s="1"/>
  <c r="BE917" i="3"/>
  <c r="BN909" i="3"/>
  <c r="BK909" i="3"/>
  <c r="BL913" i="3"/>
  <c r="BJ913" i="3"/>
  <c r="BN916" i="3"/>
  <c r="BK916" i="3"/>
  <c r="BM923" i="3"/>
  <c r="BJ923" i="3"/>
  <c r="BJ930" i="3"/>
  <c r="BN913" i="3"/>
  <c r="BK913" i="3"/>
  <c r="Y919" i="3"/>
  <c r="AT919" i="3"/>
  <c r="AJ919" i="3"/>
  <c r="BE919" i="3"/>
  <c r="N919" i="3"/>
  <c r="BL918" i="3"/>
  <c r="BI919" i="3"/>
  <c r="AN919" i="3"/>
  <c r="R919" i="3"/>
  <c r="AW919" i="3"/>
  <c r="AB919" i="3"/>
  <c r="BA919" i="3"/>
  <c r="AF919" i="3"/>
  <c r="BG919" i="3"/>
  <c r="AQ919" i="3"/>
  <c r="AA919" i="3"/>
  <c r="BJ914" i="3"/>
  <c r="BE915" i="3"/>
  <c r="BL916" i="3"/>
  <c r="BK917" i="3"/>
  <c r="BN917" i="3"/>
  <c r="AD915" i="3"/>
  <c r="BA915" i="3"/>
  <c r="U915" i="3"/>
  <c r="AH915" i="3"/>
  <c r="BD915" i="3"/>
  <c r="AN915" i="3"/>
  <c r="X915" i="3"/>
  <c r="BC915" i="3"/>
  <c r="AM915" i="3"/>
  <c r="W915" i="3"/>
  <c r="BN925" i="3"/>
  <c r="BK925" i="3"/>
  <c r="BN926" i="3"/>
  <c r="BK926" i="3"/>
  <c r="BL929" i="3"/>
  <c r="BJ929" i="3"/>
  <c r="BN924" i="3"/>
  <c r="BK924" i="3"/>
  <c r="BM928" i="3"/>
  <c r="BM930" i="3"/>
  <c r="BN930" i="3"/>
  <c r="BK930" i="3"/>
  <c r="BN910" i="3"/>
  <c r="BK910" i="3"/>
  <c r="BN918" i="3"/>
  <c r="BK918" i="3"/>
  <c r="BJ920" i="3"/>
  <c r="BJ925" i="3"/>
  <c r="BL909" i="3"/>
  <c r="BJ909" i="3"/>
  <c r="BM911" i="3"/>
  <c r="BJ912" i="3"/>
  <c r="T919" i="3"/>
  <c r="BD919" i="3"/>
  <c r="AH919" i="3"/>
  <c r="M919" i="3"/>
  <c r="AR919" i="3"/>
  <c r="V919" i="3"/>
  <c r="AV919" i="3"/>
  <c r="Z919" i="3"/>
  <c r="BC919" i="3"/>
  <c r="AM919" i="3"/>
  <c r="W919" i="3"/>
  <c r="BJ917" i="3"/>
  <c r="BM917" i="3"/>
  <c r="BL922" i="3"/>
  <c r="BJ922" i="3"/>
  <c r="BB915" i="3"/>
  <c r="V915" i="3"/>
  <c r="AS915" i="3"/>
  <c r="BF915" i="3"/>
  <c r="Z915" i="3"/>
  <c r="AZ915" i="3"/>
  <c r="AJ915" i="3"/>
  <c r="T915" i="3"/>
  <c r="AY915" i="3"/>
  <c r="AI915" i="3"/>
  <c r="S915" i="3"/>
  <c r="BN920" i="3"/>
  <c r="BJ921" i="3"/>
  <c r="BM927" i="3"/>
  <c r="BL924" i="3"/>
  <c r="BL928" i="3"/>
  <c r="BL920" i="3"/>
  <c r="BJ926" i="3"/>
  <c r="BM929" i="3"/>
  <c r="BL925" i="3"/>
  <c r="BJ924" i="3"/>
  <c r="BN928" i="3"/>
  <c r="BK928" i="3"/>
  <c r="BL911" i="3"/>
  <c r="BJ911" i="3"/>
  <c r="BL914" i="3"/>
  <c r="BJ910" i="3"/>
  <c r="BN911" i="3"/>
  <c r="BK911" i="3"/>
  <c r="BN912" i="3"/>
  <c r="BK912" i="3"/>
  <c r="BM913" i="3"/>
  <c r="BM916" i="3"/>
  <c r="AO919" i="3"/>
  <c r="BK922" i="3"/>
  <c r="BN922" i="3"/>
  <c r="BJ918" i="3"/>
  <c r="AX919" i="3"/>
  <c r="AC919" i="3"/>
  <c r="BH919" i="3"/>
  <c r="AL919" i="3"/>
  <c r="Q919" i="3"/>
  <c r="AP919" i="3"/>
  <c r="U919" i="3"/>
  <c r="BL919" i="3" s="1"/>
  <c r="AY919" i="3"/>
  <c r="AI919" i="3"/>
  <c r="S919" i="3"/>
  <c r="BJ916" i="3"/>
  <c r="BL917" i="3"/>
  <c r="BM920" i="3"/>
  <c r="BK914" i="3"/>
  <c r="BN914" i="3"/>
  <c r="BM914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BN929" i="3"/>
  <c r="BK929" i="3"/>
  <c r="BL927" i="3"/>
  <c r="BJ927" i="3"/>
  <c r="BL931" i="3"/>
  <c r="BJ931" i="3"/>
  <c r="BM925" i="3"/>
  <c r="BM931" i="3"/>
  <c r="BM924" i="3"/>
  <c r="BN927" i="3"/>
  <c r="BJ928" i="3"/>
  <c r="BL930" i="3"/>
  <c r="BN931" i="3"/>
  <c r="L908" i="3"/>
  <c r="S908" i="3" s="1"/>
  <c r="K908" i="3"/>
  <c r="K905" i="3"/>
  <c r="L904" i="3"/>
  <c r="O904" i="3" s="1"/>
  <c r="K901" i="3"/>
  <c r="L900" i="3"/>
  <c r="K897" i="3"/>
  <c r="L896" i="3"/>
  <c r="K893" i="3"/>
  <c r="L892" i="3"/>
  <c r="K889" i="3"/>
  <c r="L888" i="3"/>
  <c r="K885" i="3"/>
  <c r="L884" i="3"/>
  <c r="K881" i="3"/>
  <c r="L880" i="3"/>
  <c r="L876" i="3"/>
  <c r="K876" i="3"/>
  <c r="K875" i="3"/>
  <c r="L868" i="3"/>
  <c r="K868" i="3"/>
  <c r="K867" i="3"/>
  <c r="L866" i="3"/>
  <c r="L864" i="3"/>
  <c r="K864" i="3"/>
  <c r="L862" i="3"/>
  <c r="L860" i="3"/>
  <c r="K860" i="3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L824" i="3"/>
  <c r="L822" i="3"/>
  <c r="K822" i="3"/>
  <c r="L820" i="3"/>
  <c r="K820" i="3"/>
  <c r="K819" i="3"/>
  <c r="L812" i="3"/>
  <c r="K812" i="3"/>
  <c r="K811" i="3"/>
  <c r="L804" i="3"/>
  <c r="K804" i="3"/>
  <c r="K803" i="3"/>
  <c r="L796" i="3"/>
  <c r="K796" i="3"/>
  <c r="K795" i="3"/>
  <c r="AE908" i="3"/>
  <c r="AS908" i="3"/>
  <c r="BC908" i="3"/>
  <c r="T908" i="3"/>
  <c r="AR908" i="3"/>
  <c r="N908" i="3"/>
  <c r="AD908" i="3"/>
  <c r="AP908" i="3"/>
  <c r="AT908" i="3"/>
  <c r="BB908" i="3"/>
  <c r="BF908" i="3"/>
  <c r="M904" i="3"/>
  <c r="S904" i="3"/>
  <c r="U904" i="3"/>
  <c r="AA904" i="3"/>
  <c r="AC904" i="3"/>
  <c r="AI904" i="3"/>
  <c r="AK904" i="3"/>
  <c r="AQ904" i="3"/>
  <c r="AS904" i="3"/>
  <c r="AY904" i="3"/>
  <c r="BA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N896" i="3"/>
  <c r="P896" i="3"/>
  <c r="R896" i="3"/>
  <c r="T896" i="3"/>
  <c r="V896" i="3"/>
  <c r="X896" i="3"/>
  <c r="Z896" i="3"/>
  <c r="AB896" i="3"/>
  <c r="AD896" i="3"/>
  <c r="AF896" i="3"/>
  <c r="AH896" i="3"/>
  <c r="AJ896" i="3"/>
  <c r="AL896" i="3"/>
  <c r="AN896" i="3"/>
  <c r="AP896" i="3"/>
  <c r="AR896" i="3"/>
  <c r="AT896" i="3"/>
  <c r="AV896" i="3"/>
  <c r="AX896" i="3"/>
  <c r="AZ896" i="3"/>
  <c r="BB896" i="3"/>
  <c r="BD896" i="3"/>
  <c r="BF896" i="3"/>
  <c r="BH896" i="3"/>
  <c r="N894" i="3"/>
  <c r="P894" i="3"/>
  <c r="R894" i="3"/>
  <c r="T894" i="3"/>
  <c r="V894" i="3"/>
  <c r="X894" i="3"/>
  <c r="Z894" i="3"/>
  <c r="AB894" i="3"/>
  <c r="AD894" i="3"/>
  <c r="AF894" i="3"/>
  <c r="AH894" i="3"/>
  <c r="AJ894" i="3"/>
  <c r="AL894" i="3"/>
  <c r="AN894" i="3"/>
  <c r="AP894" i="3"/>
  <c r="AR894" i="3"/>
  <c r="AT894" i="3"/>
  <c r="AV894" i="3"/>
  <c r="AX894" i="3"/>
  <c r="AZ894" i="3"/>
  <c r="BB894" i="3"/>
  <c r="BD894" i="3"/>
  <c r="BF894" i="3"/>
  <c r="BH894" i="3"/>
  <c r="N892" i="3"/>
  <c r="P892" i="3"/>
  <c r="R892" i="3"/>
  <c r="T892" i="3"/>
  <c r="V892" i="3"/>
  <c r="X892" i="3"/>
  <c r="Z892" i="3"/>
  <c r="AB892" i="3"/>
  <c r="AD892" i="3"/>
  <c r="AF892" i="3"/>
  <c r="AH892" i="3"/>
  <c r="AJ892" i="3"/>
  <c r="AL892" i="3"/>
  <c r="AN892" i="3"/>
  <c r="AP892" i="3"/>
  <c r="AR892" i="3"/>
  <c r="AT892" i="3"/>
  <c r="AV892" i="3"/>
  <c r="AX892" i="3"/>
  <c r="AZ892" i="3"/>
  <c r="BB892" i="3"/>
  <c r="BD892" i="3"/>
  <c r="BF892" i="3"/>
  <c r="BH892" i="3"/>
  <c r="N890" i="3"/>
  <c r="P890" i="3"/>
  <c r="R890" i="3"/>
  <c r="T890" i="3"/>
  <c r="V890" i="3"/>
  <c r="X890" i="3"/>
  <c r="Z890" i="3"/>
  <c r="AB890" i="3"/>
  <c r="AD890" i="3"/>
  <c r="AF890" i="3"/>
  <c r="AH890" i="3"/>
  <c r="AJ890" i="3"/>
  <c r="AL890" i="3"/>
  <c r="AN890" i="3"/>
  <c r="AP890" i="3"/>
  <c r="AR890" i="3"/>
  <c r="AT890" i="3"/>
  <c r="AV890" i="3"/>
  <c r="AX890" i="3"/>
  <c r="AZ890" i="3"/>
  <c r="BB890" i="3"/>
  <c r="BD890" i="3"/>
  <c r="BF890" i="3"/>
  <c r="BH890" i="3"/>
  <c r="N888" i="3"/>
  <c r="P888" i="3"/>
  <c r="R888" i="3"/>
  <c r="T888" i="3"/>
  <c r="V888" i="3"/>
  <c r="X888" i="3"/>
  <c r="Z888" i="3"/>
  <c r="AB888" i="3"/>
  <c r="AD888" i="3"/>
  <c r="AF888" i="3"/>
  <c r="AH888" i="3"/>
  <c r="AJ888" i="3"/>
  <c r="AL888" i="3"/>
  <c r="AN888" i="3"/>
  <c r="AP888" i="3"/>
  <c r="AR888" i="3"/>
  <c r="AT888" i="3"/>
  <c r="AV888" i="3"/>
  <c r="AX888" i="3"/>
  <c r="AZ888" i="3"/>
  <c r="BB888" i="3"/>
  <c r="BD888" i="3"/>
  <c r="BF888" i="3"/>
  <c r="BH888" i="3"/>
  <c r="O888" i="3"/>
  <c r="S888" i="3"/>
  <c r="W888" i="3"/>
  <c r="AA888" i="3"/>
  <c r="AE888" i="3"/>
  <c r="AI888" i="3"/>
  <c r="AM888" i="3"/>
  <c r="AQ888" i="3"/>
  <c r="AU888" i="3"/>
  <c r="AY888" i="3"/>
  <c r="BC888" i="3"/>
  <c r="BG888" i="3"/>
  <c r="M888" i="3"/>
  <c r="Q888" i="3"/>
  <c r="U888" i="3"/>
  <c r="Y888" i="3"/>
  <c r="AC888" i="3"/>
  <c r="AG888" i="3"/>
  <c r="N886" i="3"/>
  <c r="P886" i="3"/>
  <c r="R886" i="3"/>
  <c r="T886" i="3"/>
  <c r="V886" i="3"/>
  <c r="X886" i="3"/>
  <c r="Z886" i="3"/>
  <c r="AB886" i="3"/>
  <c r="AD886" i="3"/>
  <c r="AF886" i="3"/>
  <c r="AH886" i="3"/>
  <c r="AJ886" i="3"/>
  <c r="AL886" i="3"/>
  <c r="AN886" i="3"/>
  <c r="AP886" i="3"/>
  <c r="AR886" i="3"/>
  <c r="AT886" i="3"/>
  <c r="AV886" i="3"/>
  <c r="AX886" i="3"/>
  <c r="AZ886" i="3"/>
  <c r="BB886" i="3"/>
  <c r="BD886" i="3"/>
  <c r="BF886" i="3"/>
  <c r="BH886" i="3"/>
  <c r="M886" i="3"/>
  <c r="Q886" i="3"/>
  <c r="U886" i="3"/>
  <c r="Y886" i="3"/>
  <c r="AC886" i="3"/>
  <c r="AG886" i="3"/>
  <c r="AK886" i="3"/>
  <c r="AO886" i="3"/>
  <c r="AS886" i="3"/>
  <c r="AW886" i="3"/>
  <c r="BA886" i="3"/>
  <c r="BE886" i="3"/>
  <c r="BI886" i="3"/>
  <c r="O886" i="3"/>
  <c r="S886" i="3"/>
  <c r="W886" i="3"/>
  <c r="AA886" i="3"/>
  <c r="AE886" i="3"/>
  <c r="AI886" i="3"/>
  <c r="AM886" i="3"/>
  <c r="AQ886" i="3"/>
  <c r="AU886" i="3"/>
  <c r="AY886" i="3"/>
  <c r="BC886" i="3"/>
  <c r="BG886" i="3"/>
  <c r="N884" i="3"/>
  <c r="P884" i="3"/>
  <c r="R884" i="3"/>
  <c r="T884" i="3"/>
  <c r="V884" i="3"/>
  <c r="X884" i="3"/>
  <c r="Z884" i="3"/>
  <c r="AB884" i="3"/>
  <c r="AD884" i="3"/>
  <c r="AF884" i="3"/>
  <c r="AH884" i="3"/>
  <c r="AJ884" i="3"/>
  <c r="AL884" i="3"/>
  <c r="AN884" i="3"/>
  <c r="AP884" i="3"/>
  <c r="AR884" i="3"/>
  <c r="AT884" i="3"/>
  <c r="AV884" i="3"/>
  <c r="AX884" i="3"/>
  <c r="AZ884" i="3"/>
  <c r="BB884" i="3"/>
  <c r="BD884" i="3"/>
  <c r="BF884" i="3"/>
  <c r="BH884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M884" i="3"/>
  <c r="Q884" i="3"/>
  <c r="U884" i="3"/>
  <c r="Y884" i="3"/>
  <c r="AC884" i="3"/>
  <c r="AG884" i="3"/>
  <c r="AK884" i="3"/>
  <c r="AO884" i="3"/>
  <c r="AS884" i="3"/>
  <c r="AW884" i="3"/>
  <c r="BA884" i="3"/>
  <c r="BE884" i="3"/>
  <c r="BI884" i="3"/>
  <c r="N882" i="3"/>
  <c r="P882" i="3"/>
  <c r="R882" i="3"/>
  <c r="T882" i="3"/>
  <c r="V882" i="3"/>
  <c r="X882" i="3"/>
  <c r="Z882" i="3"/>
  <c r="AB882" i="3"/>
  <c r="AD882" i="3"/>
  <c r="AF882" i="3"/>
  <c r="AH882" i="3"/>
  <c r="AJ882" i="3"/>
  <c r="AL882" i="3"/>
  <c r="AN882" i="3"/>
  <c r="AP882" i="3"/>
  <c r="AR882" i="3"/>
  <c r="AT882" i="3"/>
  <c r="AV882" i="3"/>
  <c r="AX882" i="3"/>
  <c r="AZ882" i="3"/>
  <c r="BB882" i="3"/>
  <c r="BD882" i="3"/>
  <c r="BF882" i="3"/>
  <c r="BH882" i="3"/>
  <c r="O882" i="3"/>
  <c r="S882" i="3"/>
  <c r="W882" i="3"/>
  <c r="AA882" i="3"/>
  <c r="AE882" i="3"/>
  <c r="AI882" i="3"/>
  <c r="AM882" i="3"/>
  <c r="AQ882" i="3"/>
  <c r="AU882" i="3"/>
  <c r="AY882" i="3"/>
  <c r="BC882" i="3"/>
  <c r="BG882" i="3"/>
  <c r="M882" i="3"/>
  <c r="Q882" i="3"/>
  <c r="U882" i="3"/>
  <c r="Y882" i="3"/>
  <c r="AC882" i="3"/>
  <c r="AG882" i="3"/>
  <c r="AK882" i="3"/>
  <c r="AO882" i="3"/>
  <c r="AS882" i="3"/>
  <c r="AW882" i="3"/>
  <c r="BA882" i="3"/>
  <c r="BE882" i="3"/>
  <c r="BI882" i="3"/>
  <c r="N880" i="3"/>
  <c r="P880" i="3"/>
  <c r="R880" i="3"/>
  <c r="T880" i="3"/>
  <c r="V880" i="3"/>
  <c r="X880" i="3"/>
  <c r="Z880" i="3"/>
  <c r="AB880" i="3"/>
  <c r="AD880" i="3"/>
  <c r="AF880" i="3"/>
  <c r="AH880" i="3"/>
  <c r="AJ880" i="3"/>
  <c r="AL880" i="3"/>
  <c r="AN880" i="3"/>
  <c r="AP880" i="3"/>
  <c r="AR880" i="3"/>
  <c r="AT880" i="3"/>
  <c r="AV880" i="3"/>
  <c r="AX880" i="3"/>
  <c r="AZ880" i="3"/>
  <c r="BB880" i="3"/>
  <c r="BD880" i="3"/>
  <c r="BF880" i="3"/>
  <c r="BH880" i="3"/>
  <c r="O880" i="3"/>
  <c r="S880" i="3"/>
  <c r="W880" i="3"/>
  <c r="AA880" i="3"/>
  <c r="AE880" i="3"/>
  <c r="AI880" i="3"/>
  <c r="AM880" i="3"/>
  <c r="AQ880" i="3"/>
  <c r="AU880" i="3"/>
  <c r="AY880" i="3"/>
  <c r="BC880" i="3"/>
  <c r="BG880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N878" i="3"/>
  <c r="P878" i="3"/>
  <c r="R878" i="3"/>
  <c r="T878" i="3"/>
  <c r="V878" i="3"/>
  <c r="X878" i="3"/>
  <c r="Z878" i="3"/>
  <c r="AB878" i="3"/>
  <c r="AD878" i="3"/>
  <c r="AF878" i="3"/>
  <c r="AH878" i="3"/>
  <c r="AJ878" i="3"/>
  <c r="AL878" i="3"/>
  <c r="AN878" i="3"/>
  <c r="AP878" i="3"/>
  <c r="AR878" i="3"/>
  <c r="AT878" i="3"/>
  <c r="AV878" i="3"/>
  <c r="AX878" i="3"/>
  <c r="AZ878" i="3"/>
  <c r="BB878" i="3"/>
  <c r="BD878" i="3"/>
  <c r="BF878" i="3"/>
  <c r="BH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N876" i="3"/>
  <c r="P876" i="3"/>
  <c r="R876" i="3"/>
  <c r="T876" i="3"/>
  <c r="V876" i="3"/>
  <c r="X876" i="3"/>
  <c r="Z876" i="3"/>
  <c r="AB876" i="3"/>
  <c r="AD876" i="3"/>
  <c r="AF876" i="3"/>
  <c r="AH876" i="3"/>
  <c r="AJ876" i="3"/>
  <c r="AL876" i="3"/>
  <c r="AN876" i="3"/>
  <c r="AP876" i="3"/>
  <c r="AR876" i="3"/>
  <c r="AT876" i="3"/>
  <c r="AV876" i="3"/>
  <c r="AX876" i="3"/>
  <c r="AZ876" i="3"/>
  <c r="BB876" i="3"/>
  <c r="BD876" i="3"/>
  <c r="BF876" i="3"/>
  <c r="BH876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M876" i="3"/>
  <c r="Q876" i="3"/>
  <c r="U876" i="3"/>
  <c r="Y876" i="3"/>
  <c r="AC876" i="3"/>
  <c r="AG876" i="3"/>
  <c r="AK876" i="3"/>
  <c r="AO876" i="3"/>
  <c r="AS876" i="3"/>
  <c r="AW876" i="3"/>
  <c r="BA876" i="3"/>
  <c r="BE876" i="3"/>
  <c r="BI876" i="3"/>
  <c r="L875" i="3"/>
  <c r="N875" i="3" s="1"/>
  <c r="AX875" i="3"/>
  <c r="AK875" i="3"/>
  <c r="W875" i="3"/>
  <c r="BC875" i="3"/>
  <c r="N872" i="3"/>
  <c r="P872" i="3"/>
  <c r="R872" i="3"/>
  <c r="T872" i="3"/>
  <c r="V872" i="3"/>
  <c r="X872" i="3"/>
  <c r="Z872" i="3"/>
  <c r="AB872" i="3"/>
  <c r="AD872" i="3"/>
  <c r="AF872" i="3"/>
  <c r="AH872" i="3"/>
  <c r="AJ872" i="3"/>
  <c r="AL872" i="3"/>
  <c r="AN872" i="3"/>
  <c r="AP872" i="3"/>
  <c r="AR872" i="3"/>
  <c r="AT872" i="3"/>
  <c r="AV872" i="3"/>
  <c r="AX872" i="3"/>
  <c r="AZ872" i="3"/>
  <c r="BB872" i="3"/>
  <c r="BD872" i="3"/>
  <c r="BF872" i="3"/>
  <c r="BH872" i="3"/>
  <c r="O872" i="3"/>
  <c r="S872" i="3"/>
  <c r="W872" i="3"/>
  <c r="AA872" i="3"/>
  <c r="AE872" i="3"/>
  <c r="AI872" i="3"/>
  <c r="AM872" i="3"/>
  <c r="AQ872" i="3"/>
  <c r="AU872" i="3"/>
  <c r="AY872" i="3"/>
  <c r="BC872" i="3"/>
  <c r="BG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L871" i="3"/>
  <c r="M871" i="3" s="1"/>
  <c r="AH871" i="3"/>
  <c r="AX871" i="3"/>
  <c r="AS871" i="3"/>
  <c r="BI871" i="3"/>
  <c r="AI871" i="3"/>
  <c r="AY871" i="3"/>
  <c r="N868" i="3"/>
  <c r="P868" i="3"/>
  <c r="R868" i="3"/>
  <c r="T868" i="3"/>
  <c r="V868" i="3"/>
  <c r="X868" i="3"/>
  <c r="Z868" i="3"/>
  <c r="AB868" i="3"/>
  <c r="AD868" i="3"/>
  <c r="AF868" i="3"/>
  <c r="AH868" i="3"/>
  <c r="AJ868" i="3"/>
  <c r="AL868" i="3"/>
  <c r="AN868" i="3"/>
  <c r="AP868" i="3"/>
  <c r="AR868" i="3"/>
  <c r="AT868" i="3"/>
  <c r="AV868" i="3"/>
  <c r="AX868" i="3"/>
  <c r="AZ868" i="3"/>
  <c r="BB868" i="3"/>
  <c r="BD868" i="3"/>
  <c r="BF868" i="3"/>
  <c r="BH868" i="3"/>
  <c r="M868" i="3"/>
  <c r="Q868" i="3"/>
  <c r="U868" i="3"/>
  <c r="Y868" i="3"/>
  <c r="AC868" i="3"/>
  <c r="AG868" i="3"/>
  <c r="AK868" i="3"/>
  <c r="AO868" i="3"/>
  <c r="AS868" i="3"/>
  <c r="AW868" i="3"/>
  <c r="BA868" i="3"/>
  <c r="BE868" i="3"/>
  <c r="BI868" i="3"/>
  <c r="O868" i="3"/>
  <c r="W868" i="3"/>
  <c r="AE868" i="3"/>
  <c r="AM868" i="3"/>
  <c r="AU868" i="3"/>
  <c r="BC868" i="3"/>
  <c r="S868" i="3"/>
  <c r="AA868" i="3"/>
  <c r="AI868" i="3"/>
  <c r="AQ868" i="3"/>
  <c r="AY868" i="3"/>
  <c r="BG868" i="3"/>
  <c r="L867" i="3"/>
  <c r="M867" i="3" s="1"/>
  <c r="AN867" i="3"/>
  <c r="N864" i="3"/>
  <c r="P864" i="3"/>
  <c r="R864" i="3"/>
  <c r="T864" i="3"/>
  <c r="V864" i="3"/>
  <c r="X864" i="3"/>
  <c r="Z864" i="3"/>
  <c r="AB864" i="3"/>
  <c r="AD864" i="3"/>
  <c r="AF864" i="3"/>
  <c r="AH864" i="3"/>
  <c r="AJ864" i="3"/>
  <c r="AL864" i="3"/>
  <c r="AN864" i="3"/>
  <c r="AP864" i="3"/>
  <c r="AR864" i="3"/>
  <c r="AT864" i="3"/>
  <c r="AV864" i="3"/>
  <c r="AX864" i="3"/>
  <c r="AZ864" i="3"/>
  <c r="BB864" i="3"/>
  <c r="BD864" i="3"/>
  <c r="BF864" i="3"/>
  <c r="BH864" i="3"/>
  <c r="O864" i="3"/>
  <c r="S864" i="3"/>
  <c r="W864" i="3"/>
  <c r="AA864" i="3"/>
  <c r="AE864" i="3"/>
  <c r="AI864" i="3"/>
  <c r="AM864" i="3"/>
  <c r="AQ864" i="3"/>
  <c r="AU864" i="3"/>
  <c r="AY864" i="3"/>
  <c r="BC864" i="3"/>
  <c r="BG864" i="3"/>
  <c r="Q864" i="3"/>
  <c r="Y864" i="3"/>
  <c r="AG864" i="3"/>
  <c r="AO864" i="3"/>
  <c r="AW864" i="3"/>
  <c r="BE864" i="3"/>
  <c r="M864" i="3"/>
  <c r="U864" i="3"/>
  <c r="AC864" i="3"/>
  <c r="AK864" i="3"/>
  <c r="AS864" i="3"/>
  <c r="BA864" i="3"/>
  <c r="BI864" i="3"/>
  <c r="L863" i="3"/>
  <c r="K863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60" i="3"/>
  <c r="Q860" i="3"/>
  <c r="U860" i="3"/>
  <c r="Y860" i="3"/>
  <c r="AC860" i="3"/>
  <c r="AG860" i="3"/>
  <c r="AK860" i="3"/>
  <c r="AO860" i="3"/>
  <c r="AS860" i="3"/>
  <c r="AW860" i="3"/>
  <c r="BA860" i="3"/>
  <c r="BE860" i="3"/>
  <c r="BI860" i="3"/>
  <c r="S860" i="3"/>
  <c r="AA860" i="3"/>
  <c r="AI860" i="3"/>
  <c r="AQ860" i="3"/>
  <c r="AY860" i="3"/>
  <c r="BG860" i="3"/>
  <c r="O860" i="3"/>
  <c r="W860" i="3"/>
  <c r="AE860" i="3"/>
  <c r="AM860" i="3"/>
  <c r="AU860" i="3"/>
  <c r="BC860" i="3"/>
  <c r="L859" i="3"/>
  <c r="M859" i="3" s="1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6" i="3"/>
  <c r="Q856" i="3"/>
  <c r="U856" i="3"/>
  <c r="Y856" i="3"/>
  <c r="AC856" i="3"/>
  <c r="AG856" i="3"/>
  <c r="AK856" i="3"/>
  <c r="AO856" i="3"/>
  <c r="AS856" i="3"/>
  <c r="AW856" i="3"/>
  <c r="BA856" i="3"/>
  <c r="BE856" i="3"/>
  <c r="BI856" i="3"/>
  <c r="O856" i="3"/>
  <c r="W856" i="3"/>
  <c r="AE856" i="3"/>
  <c r="AM856" i="3"/>
  <c r="AU856" i="3"/>
  <c r="BC856" i="3"/>
  <c r="S856" i="3"/>
  <c r="AA856" i="3"/>
  <c r="AI856" i="3"/>
  <c r="AQ856" i="3"/>
  <c r="AY856" i="3"/>
  <c r="BG856" i="3"/>
  <c r="L855" i="3"/>
  <c r="M855" i="3" s="1"/>
  <c r="AI855" i="3"/>
  <c r="BC855" i="3"/>
  <c r="X855" i="3"/>
  <c r="AV855" i="3"/>
  <c r="Z855" i="3"/>
  <c r="N855" i="3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T816" i="3"/>
  <c r="AB816" i="3"/>
  <c r="AJ816" i="3"/>
  <c r="AR816" i="3"/>
  <c r="AZ816" i="3"/>
  <c r="BH816" i="3"/>
  <c r="P816" i="3"/>
  <c r="X816" i="3"/>
  <c r="AF816" i="3"/>
  <c r="AN816" i="3"/>
  <c r="AV816" i="3"/>
  <c r="BD816" i="3"/>
  <c r="L815" i="3"/>
  <c r="N815" i="3" s="1"/>
  <c r="AJ815" i="3"/>
  <c r="AR815" i="3"/>
  <c r="AZ815" i="3"/>
  <c r="AO815" i="3"/>
  <c r="BE815" i="3"/>
  <c r="S815" i="3"/>
  <c r="N808" i="3"/>
  <c r="P808" i="3"/>
  <c r="R808" i="3"/>
  <c r="T808" i="3"/>
  <c r="V808" i="3"/>
  <c r="X808" i="3"/>
  <c r="Z808" i="3"/>
  <c r="AB808" i="3"/>
  <c r="AD808" i="3"/>
  <c r="AF808" i="3"/>
  <c r="AH808" i="3"/>
  <c r="AJ808" i="3"/>
  <c r="AL808" i="3"/>
  <c r="AN808" i="3"/>
  <c r="AP808" i="3"/>
  <c r="AR808" i="3"/>
  <c r="AT808" i="3"/>
  <c r="AV808" i="3"/>
  <c r="AX808" i="3"/>
  <c r="AZ808" i="3"/>
  <c r="BB808" i="3"/>
  <c r="BD808" i="3"/>
  <c r="BF808" i="3"/>
  <c r="BH808" i="3"/>
  <c r="M808" i="3"/>
  <c r="Q808" i="3"/>
  <c r="U808" i="3"/>
  <c r="Y808" i="3"/>
  <c r="AC808" i="3"/>
  <c r="AG808" i="3"/>
  <c r="AK808" i="3"/>
  <c r="AO808" i="3"/>
  <c r="AS808" i="3"/>
  <c r="AW808" i="3"/>
  <c r="BA808" i="3"/>
  <c r="BE808" i="3"/>
  <c r="BI808" i="3"/>
  <c r="S808" i="3"/>
  <c r="AA808" i="3"/>
  <c r="AI808" i="3"/>
  <c r="AQ808" i="3"/>
  <c r="AY808" i="3"/>
  <c r="BG808" i="3"/>
  <c r="W808" i="3"/>
  <c r="AM808" i="3"/>
  <c r="BC808" i="3"/>
  <c r="O808" i="3"/>
  <c r="AE808" i="3"/>
  <c r="AU808" i="3"/>
  <c r="L807" i="3"/>
  <c r="N807" i="3" s="1"/>
  <c r="AO807" i="3"/>
  <c r="N800" i="3"/>
  <c r="P800" i="3"/>
  <c r="R800" i="3"/>
  <c r="T800" i="3"/>
  <c r="V800" i="3"/>
  <c r="X800" i="3"/>
  <c r="Z800" i="3"/>
  <c r="AB800" i="3"/>
  <c r="AD800" i="3"/>
  <c r="AF800" i="3"/>
  <c r="AH800" i="3"/>
  <c r="AJ800" i="3"/>
  <c r="AL800" i="3"/>
  <c r="AN800" i="3"/>
  <c r="AP800" i="3"/>
  <c r="AR800" i="3"/>
  <c r="AT800" i="3"/>
  <c r="AV800" i="3"/>
  <c r="AX800" i="3"/>
  <c r="AZ800" i="3"/>
  <c r="BB800" i="3"/>
  <c r="BD800" i="3"/>
  <c r="BF800" i="3"/>
  <c r="BH800" i="3"/>
  <c r="O800" i="3"/>
  <c r="S800" i="3"/>
  <c r="W800" i="3"/>
  <c r="AA800" i="3"/>
  <c r="AE800" i="3"/>
  <c r="AI800" i="3"/>
  <c r="AM800" i="3"/>
  <c r="AQ800" i="3"/>
  <c r="AU800" i="3"/>
  <c r="AY800" i="3"/>
  <c r="BC800" i="3"/>
  <c r="BG800" i="3"/>
  <c r="Q800" i="3"/>
  <c r="Y800" i="3"/>
  <c r="AG800" i="3"/>
  <c r="AO800" i="3"/>
  <c r="AW800" i="3"/>
  <c r="BE800" i="3"/>
  <c r="M800" i="3"/>
  <c r="AC800" i="3"/>
  <c r="AS800" i="3"/>
  <c r="BI800" i="3"/>
  <c r="AK800" i="3"/>
  <c r="U800" i="3"/>
  <c r="BA800" i="3"/>
  <c r="L799" i="3"/>
  <c r="N799" i="3" s="1"/>
  <c r="AJ799" i="3"/>
  <c r="AZ799" i="3"/>
  <c r="BD799" i="3"/>
  <c r="AQ799" i="3"/>
  <c r="AK799" i="3"/>
  <c r="BA799" i="3"/>
  <c r="BE799" i="3"/>
  <c r="BH906" i="3"/>
  <c r="BD906" i="3"/>
  <c r="AZ906" i="3"/>
  <c r="AV906" i="3"/>
  <c r="AR906" i="3"/>
  <c r="AN906" i="3"/>
  <c r="AJ906" i="3"/>
  <c r="AF906" i="3"/>
  <c r="AB906" i="3"/>
  <c r="X906" i="3"/>
  <c r="T906" i="3"/>
  <c r="BF904" i="3"/>
  <c r="BB904" i="3"/>
  <c r="AX904" i="3"/>
  <c r="AT904" i="3"/>
  <c r="AP904" i="3"/>
  <c r="AL904" i="3"/>
  <c r="AH904" i="3"/>
  <c r="AD904" i="3"/>
  <c r="Z904" i="3"/>
  <c r="V904" i="3"/>
  <c r="R904" i="3"/>
  <c r="N904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F900" i="3"/>
  <c r="BB900" i="3"/>
  <c r="AX900" i="3"/>
  <c r="AT900" i="3"/>
  <c r="AP900" i="3"/>
  <c r="AL900" i="3"/>
  <c r="AH900" i="3"/>
  <c r="AD900" i="3"/>
  <c r="Z900" i="3"/>
  <c r="V900" i="3"/>
  <c r="R900" i="3"/>
  <c r="N900" i="3"/>
  <c r="BH898" i="3"/>
  <c r="BD898" i="3"/>
  <c r="AZ898" i="3"/>
  <c r="AV898" i="3"/>
  <c r="AR898" i="3"/>
  <c r="AN898" i="3"/>
  <c r="AJ898" i="3"/>
  <c r="AF898" i="3"/>
  <c r="AB898" i="3"/>
  <c r="X898" i="3"/>
  <c r="T898" i="3"/>
  <c r="P898" i="3"/>
  <c r="BG896" i="3"/>
  <c r="BC896" i="3"/>
  <c r="AY896" i="3"/>
  <c r="AU896" i="3"/>
  <c r="AQ896" i="3"/>
  <c r="AM896" i="3"/>
  <c r="AI896" i="3"/>
  <c r="AE896" i="3"/>
  <c r="AA896" i="3"/>
  <c r="W896" i="3"/>
  <c r="S896" i="3"/>
  <c r="O896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BG892" i="3"/>
  <c r="BC892" i="3"/>
  <c r="AY892" i="3"/>
  <c r="AU892" i="3"/>
  <c r="AQ892" i="3"/>
  <c r="AM892" i="3"/>
  <c r="AI892" i="3"/>
  <c r="AE892" i="3"/>
  <c r="AA892" i="3"/>
  <c r="W892" i="3"/>
  <c r="S892" i="3"/>
  <c r="O892" i="3"/>
  <c r="BG890" i="3"/>
  <c r="BC890" i="3"/>
  <c r="AY890" i="3"/>
  <c r="AU890" i="3"/>
  <c r="AQ890" i="3"/>
  <c r="AM890" i="3"/>
  <c r="AI890" i="3"/>
  <c r="AE890" i="3"/>
  <c r="AA890" i="3"/>
  <c r="W890" i="3"/>
  <c r="S890" i="3"/>
  <c r="O890" i="3"/>
  <c r="BE888" i="3"/>
  <c r="AW888" i="3"/>
  <c r="AO888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L907" i="3"/>
  <c r="P907" i="3" s="1"/>
  <c r="L905" i="3"/>
  <c r="P905" i="3" s="1"/>
  <c r="L903" i="3"/>
  <c r="N903" i="3" s="1"/>
  <c r="L901" i="3"/>
  <c r="N901" i="3" s="1"/>
  <c r="L899" i="3"/>
  <c r="P899" i="3" s="1"/>
  <c r="L897" i="3"/>
  <c r="P897" i="3" s="1"/>
  <c r="L895" i="3"/>
  <c r="M895" i="3" s="1"/>
  <c r="L893" i="3"/>
  <c r="M893" i="3" s="1"/>
  <c r="L891" i="3"/>
  <c r="O891" i="3" s="1"/>
  <c r="L889" i="3"/>
  <c r="O889" i="3" s="1"/>
  <c r="L887" i="3"/>
  <c r="M887" i="3" s="1"/>
  <c r="L885" i="3"/>
  <c r="N885" i="3" s="1"/>
  <c r="L883" i="3"/>
  <c r="P883" i="3" s="1"/>
  <c r="L881" i="3"/>
  <c r="P881" i="3" s="1"/>
  <c r="L879" i="3"/>
  <c r="N879" i="3" s="1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N854" i="3"/>
  <c r="P854" i="3"/>
  <c r="R854" i="3"/>
  <c r="T854" i="3"/>
  <c r="V854" i="3"/>
  <c r="X854" i="3"/>
  <c r="Z854" i="3"/>
  <c r="AB854" i="3"/>
  <c r="AD854" i="3"/>
  <c r="AF854" i="3"/>
  <c r="AH854" i="3"/>
  <c r="AJ854" i="3"/>
  <c r="AL854" i="3"/>
  <c r="AN854" i="3"/>
  <c r="AP854" i="3"/>
  <c r="AR854" i="3"/>
  <c r="AT854" i="3"/>
  <c r="AV854" i="3"/>
  <c r="AX854" i="3"/>
  <c r="AZ854" i="3"/>
  <c r="BB854" i="3"/>
  <c r="BD854" i="3"/>
  <c r="BF854" i="3"/>
  <c r="BH854" i="3"/>
  <c r="O854" i="3"/>
  <c r="S854" i="3"/>
  <c r="W854" i="3"/>
  <c r="AA854" i="3"/>
  <c r="AE854" i="3"/>
  <c r="AI854" i="3"/>
  <c r="AM854" i="3"/>
  <c r="AQ854" i="3"/>
  <c r="AU854" i="3"/>
  <c r="AY854" i="3"/>
  <c r="BC854" i="3"/>
  <c r="BG854" i="3"/>
  <c r="M854" i="3"/>
  <c r="U854" i="3"/>
  <c r="AC854" i="3"/>
  <c r="AK854" i="3"/>
  <c r="AS854" i="3"/>
  <c r="BA854" i="3"/>
  <c r="BI854" i="3"/>
  <c r="Q854" i="3"/>
  <c r="Y854" i="3"/>
  <c r="AG854" i="3"/>
  <c r="AO854" i="3"/>
  <c r="AW854" i="3"/>
  <c r="BE854" i="3"/>
  <c r="L853" i="3"/>
  <c r="K853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O850" i="3"/>
  <c r="S850" i="3"/>
  <c r="W850" i="3"/>
  <c r="AA850" i="3"/>
  <c r="AE850" i="3"/>
  <c r="AI850" i="3"/>
  <c r="AM850" i="3"/>
  <c r="AQ850" i="3"/>
  <c r="AU850" i="3"/>
  <c r="AY850" i="3"/>
  <c r="BC850" i="3"/>
  <c r="BG850" i="3"/>
  <c r="Q850" i="3"/>
  <c r="Y850" i="3"/>
  <c r="AG850" i="3"/>
  <c r="AO850" i="3"/>
  <c r="AW850" i="3"/>
  <c r="BE850" i="3"/>
  <c r="M850" i="3"/>
  <c r="U850" i="3"/>
  <c r="AC850" i="3"/>
  <c r="AK850" i="3"/>
  <c r="AS850" i="3"/>
  <c r="BA850" i="3"/>
  <c r="BI850" i="3"/>
  <c r="L849" i="3"/>
  <c r="S849" i="3" s="1"/>
  <c r="AI849" i="3"/>
  <c r="AL849" i="3"/>
  <c r="P849" i="3"/>
  <c r="N846" i="3"/>
  <c r="P846" i="3"/>
  <c r="R846" i="3"/>
  <c r="T846" i="3"/>
  <c r="V846" i="3"/>
  <c r="X846" i="3"/>
  <c r="Z846" i="3"/>
  <c r="AB846" i="3"/>
  <c r="AD846" i="3"/>
  <c r="AF846" i="3"/>
  <c r="AH846" i="3"/>
  <c r="AJ846" i="3"/>
  <c r="AL846" i="3"/>
  <c r="AN846" i="3"/>
  <c r="AP846" i="3"/>
  <c r="AR846" i="3"/>
  <c r="AT846" i="3"/>
  <c r="AV846" i="3"/>
  <c r="AX846" i="3"/>
  <c r="AZ846" i="3"/>
  <c r="BB846" i="3"/>
  <c r="BD846" i="3"/>
  <c r="BF846" i="3"/>
  <c r="BH846" i="3"/>
  <c r="O846" i="3"/>
  <c r="S846" i="3"/>
  <c r="W846" i="3"/>
  <c r="AA846" i="3"/>
  <c r="AE846" i="3"/>
  <c r="AI846" i="3"/>
  <c r="AM846" i="3"/>
  <c r="AQ846" i="3"/>
  <c r="AU846" i="3"/>
  <c r="AY846" i="3"/>
  <c r="BC846" i="3"/>
  <c r="BG846" i="3"/>
  <c r="M846" i="3"/>
  <c r="U846" i="3"/>
  <c r="AC846" i="3"/>
  <c r="AK846" i="3"/>
  <c r="AS846" i="3"/>
  <c r="BA846" i="3"/>
  <c r="BI846" i="3"/>
  <c r="Q846" i="3"/>
  <c r="Y846" i="3"/>
  <c r="AG846" i="3"/>
  <c r="AO846" i="3"/>
  <c r="AW846" i="3"/>
  <c r="BE846" i="3"/>
  <c r="L845" i="3"/>
  <c r="S845" i="3" s="1"/>
  <c r="AI845" i="3"/>
  <c r="AP845" i="3"/>
  <c r="AN845" i="3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O842" i="3"/>
  <c r="S842" i="3"/>
  <c r="W842" i="3"/>
  <c r="AA842" i="3"/>
  <c r="AE842" i="3"/>
  <c r="AI842" i="3"/>
  <c r="AM842" i="3"/>
  <c r="AQ842" i="3"/>
  <c r="AU842" i="3"/>
  <c r="AY842" i="3"/>
  <c r="BC842" i="3"/>
  <c r="BG842" i="3"/>
  <c r="Q842" i="3"/>
  <c r="Y842" i="3"/>
  <c r="AG842" i="3"/>
  <c r="AO842" i="3"/>
  <c r="AW842" i="3"/>
  <c r="BE842" i="3"/>
  <c r="M842" i="3"/>
  <c r="U842" i="3"/>
  <c r="AC842" i="3"/>
  <c r="AK842" i="3"/>
  <c r="AS842" i="3"/>
  <c r="BA842" i="3"/>
  <c r="BI842" i="3"/>
  <c r="L841" i="3"/>
  <c r="K841" i="3"/>
  <c r="N838" i="3"/>
  <c r="P838" i="3"/>
  <c r="R838" i="3"/>
  <c r="T838" i="3"/>
  <c r="V838" i="3"/>
  <c r="X838" i="3"/>
  <c r="Z838" i="3"/>
  <c r="AB838" i="3"/>
  <c r="AD838" i="3"/>
  <c r="AF838" i="3"/>
  <c r="AH838" i="3"/>
  <c r="AJ838" i="3"/>
  <c r="AL838" i="3"/>
  <c r="AN838" i="3"/>
  <c r="AP838" i="3"/>
  <c r="AR838" i="3"/>
  <c r="AT838" i="3"/>
  <c r="AV838" i="3"/>
  <c r="AX838" i="3"/>
  <c r="AZ838" i="3"/>
  <c r="BB838" i="3"/>
  <c r="BD838" i="3"/>
  <c r="BF838" i="3"/>
  <c r="BH838" i="3"/>
  <c r="O838" i="3"/>
  <c r="S838" i="3"/>
  <c r="W838" i="3"/>
  <c r="AA838" i="3"/>
  <c r="AE838" i="3"/>
  <c r="AI838" i="3"/>
  <c r="AM838" i="3"/>
  <c r="AQ838" i="3"/>
  <c r="AU838" i="3"/>
  <c r="AY838" i="3"/>
  <c r="BC838" i="3"/>
  <c r="BG838" i="3"/>
  <c r="M838" i="3"/>
  <c r="U838" i="3"/>
  <c r="AC838" i="3"/>
  <c r="AK838" i="3"/>
  <c r="AS838" i="3"/>
  <c r="BA838" i="3"/>
  <c r="BI838" i="3"/>
  <c r="Q838" i="3"/>
  <c r="Y838" i="3"/>
  <c r="AG838" i="3"/>
  <c r="AO838" i="3"/>
  <c r="AW838" i="3"/>
  <c r="BE838" i="3"/>
  <c r="L837" i="3"/>
  <c r="K837" i="3"/>
  <c r="N834" i="3"/>
  <c r="P834" i="3"/>
  <c r="R834" i="3"/>
  <c r="T834" i="3"/>
  <c r="V834" i="3"/>
  <c r="X834" i="3"/>
  <c r="Z834" i="3"/>
  <c r="AB834" i="3"/>
  <c r="AD834" i="3"/>
  <c r="AF834" i="3"/>
  <c r="AH834" i="3"/>
  <c r="AJ834" i="3"/>
  <c r="AL834" i="3"/>
  <c r="AN834" i="3"/>
  <c r="AP834" i="3"/>
  <c r="AR834" i="3"/>
  <c r="AT834" i="3"/>
  <c r="AV834" i="3"/>
  <c r="AX834" i="3"/>
  <c r="AZ834" i="3"/>
  <c r="BB834" i="3"/>
  <c r="BD834" i="3"/>
  <c r="BF834" i="3"/>
  <c r="BH834" i="3"/>
  <c r="O834" i="3"/>
  <c r="S834" i="3"/>
  <c r="W834" i="3"/>
  <c r="AA834" i="3"/>
  <c r="AE834" i="3"/>
  <c r="AI834" i="3"/>
  <c r="AM834" i="3"/>
  <c r="AQ834" i="3"/>
  <c r="AU834" i="3"/>
  <c r="AY834" i="3"/>
  <c r="BC834" i="3"/>
  <c r="BG834" i="3"/>
  <c r="Q834" i="3"/>
  <c r="Y834" i="3"/>
  <c r="AG834" i="3"/>
  <c r="AO834" i="3"/>
  <c r="AW834" i="3"/>
  <c r="BE834" i="3"/>
  <c r="M834" i="3"/>
  <c r="U834" i="3"/>
  <c r="AC834" i="3"/>
  <c r="AK834" i="3"/>
  <c r="AS834" i="3"/>
  <c r="BA834" i="3"/>
  <c r="BI834" i="3"/>
  <c r="L833" i="3"/>
  <c r="K833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30" i="3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O830" i="3"/>
  <c r="W830" i="3"/>
  <c r="AE830" i="3"/>
  <c r="AM830" i="3"/>
  <c r="AU830" i="3"/>
  <c r="BC830" i="3"/>
  <c r="AA830" i="3"/>
  <c r="AQ830" i="3"/>
  <c r="BG830" i="3"/>
  <c r="S830" i="3"/>
  <c r="AI830" i="3"/>
  <c r="AY830" i="3"/>
  <c r="L829" i="3"/>
  <c r="K829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P826" i="3"/>
  <c r="T826" i="3"/>
  <c r="X826" i="3"/>
  <c r="AB826" i="3"/>
  <c r="AF826" i="3"/>
  <c r="AJ826" i="3"/>
  <c r="AN826" i="3"/>
  <c r="AR826" i="3"/>
  <c r="AV826" i="3"/>
  <c r="AZ826" i="3"/>
  <c r="BD826" i="3"/>
  <c r="BH826" i="3"/>
  <c r="N826" i="3"/>
  <c r="V826" i="3"/>
  <c r="AD826" i="3"/>
  <c r="AL826" i="3"/>
  <c r="AT826" i="3"/>
  <c r="BB826" i="3"/>
  <c r="Z826" i="3"/>
  <c r="AP826" i="3"/>
  <c r="BF826" i="3"/>
  <c r="R826" i="3"/>
  <c r="AH826" i="3"/>
  <c r="AX826" i="3"/>
  <c r="L825" i="3"/>
  <c r="K825" i="3"/>
  <c r="M822" i="3"/>
  <c r="O822" i="3"/>
  <c r="Q822" i="3"/>
  <c r="S822" i="3"/>
  <c r="U822" i="3"/>
  <c r="W822" i="3"/>
  <c r="Y822" i="3"/>
  <c r="AA822" i="3"/>
  <c r="AC822" i="3"/>
  <c r="AE822" i="3"/>
  <c r="AG822" i="3"/>
  <c r="AI822" i="3"/>
  <c r="AK822" i="3"/>
  <c r="AM822" i="3"/>
  <c r="AO822" i="3"/>
  <c r="AQ822" i="3"/>
  <c r="AS822" i="3"/>
  <c r="AU822" i="3"/>
  <c r="AW822" i="3"/>
  <c r="AY822" i="3"/>
  <c r="BA822" i="3"/>
  <c r="BC822" i="3"/>
  <c r="BE822" i="3"/>
  <c r="BG822" i="3"/>
  <c r="BI822" i="3"/>
  <c r="P822" i="3"/>
  <c r="T822" i="3"/>
  <c r="X822" i="3"/>
  <c r="AB822" i="3"/>
  <c r="AF822" i="3"/>
  <c r="AJ822" i="3"/>
  <c r="AN822" i="3"/>
  <c r="AR822" i="3"/>
  <c r="AV822" i="3"/>
  <c r="AZ822" i="3"/>
  <c r="BD822" i="3"/>
  <c r="BH822" i="3"/>
  <c r="R822" i="3"/>
  <c r="Z822" i="3"/>
  <c r="AH822" i="3"/>
  <c r="AP822" i="3"/>
  <c r="AX822" i="3"/>
  <c r="BF822" i="3"/>
  <c r="V822" i="3"/>
  <c r="AL822" i="3"/>
  <c r="BB822" i="3"/>
  <c r="N822" i="3"/>
  <c r="AD822" i="3"/>
  <c r="AT822" i="3"/>
  <c r="M820" i="3"/>
  <c r="O820" i="3"/>
  <c r="Q820" i="3"/>
  <c r="S820" i="3"/>
  <c r="U820" i="3"/>
  <c r="W820" i="3"/>
  <c r="Y820" i="3"/>
  <c r="AA820" i="3"/>
  <c r="AC820" i="3"/>
  <c r="AE820" i="3"/>
  <c r="AG820" i="3"/>
  <c r="AI820" i="3"/>
  <c r="AK820" i="3"/>
  <c r="AM820" i="3"/>
  <c r="AO820" i="3"/>
  <c r="AQ820" i="3"/>
  <c r="AS820" i="3"/>
  <c r="AU820" i="3"/>
  <c r="AW820" i="3"/>
  <c r="AY820" i="3"/>
  <c r="BA820" i="3"/>
  <c r="BC820" i="3"/>
  <c r="BE820" i="3"/>
  <c r="BG820" i="3"/>
  <c r="BI820" i="3"/>
  <c r="N820" i="3"/>
  <c r="R820" i="3"/>
  <c r="V820" i="3"/>
  <c r="Z820" i="3"/>
  <c r="AD820" i="3"/>
  <c r="AH820" i="3"/>
  <c r="AL820" i="3"/>
  <c r="AP820" i="3"/>
  <c r="AT820" i="3"/>
  <c r="AX820" i="3"/>
  <c r="BB820" i="3"/>
  <c r="BF820" i="3"/>
  <c r="P820" i="3"/>
  <c r="X820" i="3"/>
  <c r="AF820" i="3"/>
  <c r="AN820" i="3"/>
  <c r="AV820" i="3"/>
  <c r="BD820" i="3"/>
  <c r="AB820" i="3"/>
  <c r="AR820" i="3"/>
  <c r="BH820" i="3"/>
  <c r="T820" i="3"/>
  <c r="AJ820" i="3"/>
  <c r="AZ820" i="3"/>
  <c r="L819" i="3"/>
  <c r="N819" i="3" s="1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P812" i="3"/>
  <c r="X812" i="3"/>
  <c r="AF812" i="3"/>
  <c r="AN812" i="3"/>
  <c r="AV812" i="3"/>
  <c r="BD812" i="3"/>
  <c r="T812" i="3"/>
  <c r="AB812" i="3"/>
  <c r="AJ812" i="3"/>
  <c r="AR812" i="3"/>
  <c r="AZ812" i="3"/>
  <c r="BH812" i="3"/>
  <c r="L811" i="3"/>
  <c r="M811" i="3" s="1"/>
  <c r="AL811" i="3"/>
  <c r="AJ811" i="3"/>
  <c r="N804" i="3"/>
  <c r="P804" i="3"/>
  <c r="R804" i="3"/>
  <c r="T804" i="3"/>
  <c r="V804" i="3"/>
  <c r="X804" i="3"/>
  <c r="Z804" i="3"/>
  <c r="AB804" i="3"/>
  <c r="AD804" i="3"/>
  <c r="AF804" i="3"/>
  <c r="AH804" i="3"/>
  <c r="AJ804" i="3"/>
  <c r="AL804" i="3"/>
  <c r="AN804" i="3"/>
  <c r="AP804" i="3"/>
  <c r="AR804" i="3"/>
  <c r="AT804" i="3"/>
  <c r="AV804" i="3"/>
  <c r="AX804" i="3"/>
  <c r="AZ804" i="3"/>
  <c r="BB804" i="3"/>
  <c r="BD804" i="3"/>
  <c r="BF804" i="3"/>
  <c r="BH804" i="3"/>
  <c r="M804" i="3"/>
  <c r="Q804" i="3"/>
  <c r="U804" i="3"/>
  <c r="Y804" i="3"/>
  <c r="AC804" i="3"/>
  <c r="AG804" i="3"/>
  <c r="AK804" i="3"/>
  <c r="AO804" i="3"/>
  <c r="AS804" i="3"/>
  <c r="AW804" i="3"/>
  <c r="BA804" i="3"/>
  <c r="BE804" i="3"/>
  <c r="BI804" i="3"/>
  <c r="S804" i="3"/>
  <c r="AA804" i="3"/>
  <c r="AI804" i="3"/>
  <c r="AQ804" i="3"/>
  <c r="AY804" i="3"/>
  <c r="BG804" i="3"/>
  <c r="W804" i="3"/>
  <c r="AM804" i="3"/>
  <c r="BC804" i="3"/>
  <c r="O804" i="3"/>
  <c r="AE804" i="3"/>
  <c r="AU804" i="3"/>
  <c r="L803" i="3"/>
  <c r="N803" i="3" s="1"/>
  <c r="AE803" i="3"/>
  <c r="M796" i="3"/>
  <c r="O796" i="3"/>
  <c r="Q796" i="3"/>
  <c r="S796" i="3"/>
  <c r="U796" i="3"/>
  <c r="W796" i="3"/>
  <c r="Y796" i="3"/>
  <c r="N796" i="3"/>
  <c r="R796" i="3"/>
  <c r="V796" i="3"/>
  <c r="Z796" i="3"/>
  <c r="AB796" i="3"/>
  <c r="AD796" i="3"/>
  <c r="AF796" i="3"/>
  <c r="AH796" i="3"/>
  <c r="AJ796" i="3"/>
  <c r="AL796" i="3"/>
  <c r="AN796" i="3"/>
  <c r="AP796" i="3"/>
  <c r="AR796" i="3"/>
  <c r="AT796" i="3"/>
  <c r="AV796" i="3"/>
  <c r="AX796" i="3"/>
  <c r="AZ796" i="3"/>
  <c r="BB796" i="3"/>
  <c r="BD796" i="3"/>
  <c r="BF796" i="3"/>
  <c r="BH796" i="3"/>
  <c r="T796" i="3"/>
  <c r="AA796" i="3"/>
  <c r="AE796" i="3"/>
  <c r="AI796" i="3"/>
  <c r="AM796" i="3"/>
  <c r="AQ796" i="3"/>
  <c r="AU796" i="3"/>
  <c r="AY796" i="3"/>
  <c r="BC796" i="3"/>
  <c r="BG796" i="3"/>
  <c r="X796" i="3"/>
  <c r="AG796" i="3"/>
  <c r="AO796" i="3"/>
  <c r="AW796" i="3"/>
  <c r="BE796" i="3"/>
  <c r="AC796" i="3"/>
  <c r="AS796" i="3"/>
  <c r="BI796" i="3"/>
  <c r="P796" i="3"/>
  <c r="BA796" i="3"/>
  <c r="AK796" i="3"/>
  <c r="L795" i="3"/>
  <c r="O795" i="3" s="1"/>
  <c r="AQ795" i="3"/>
  <c r="AL795" i="3"/>
  <c r="BF906" i="3"/>
  <c r="BB906" i="3"/>
  <c r="AX906" i="3"/>
  <c r="AT906" i="3"/>
  <c r="AP906" i="3"/>
  <c r="AL906" i="3"/>
  <c r="AH906" i="3"/>
  <c r="AD906" i="3"/>
  <c r="Z906" i="3"/>
  <c r="V906" i="3"/>
  <c r="R906" i="3"/>
  <c r="N906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BF902" i="3"/>
  <c r="BB902" i="3"/>
  <c r="AX902" i="3"/>
  <c r="AT902" i="3"/>
  <c r="AP902" i="3"/>
  <c r="AL902" i="3"/>
  <c r="AH902" i="3"/>
  <c r="AD902" i="3"/>
  <c r="Z902" i="3"/>
  <c r="V902" i="3"/>
  <c r="R902" i="3"/>
  <c r="N902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F898" i="3"/>
  <c r="BB898" i="3"/>
  <c r="AX898" i="3"/>
  <c r="AT898" i="3"/>
  <c r="AP898" i="3"/>
  <c r="AL898" i="3"/>
  <c r="AH898" i="3"/>
  <c r="AD898" i="3"/>
  <c r="Z898" i="3"/>
  <c r="V898" i="3"/>
  <c r="R898" i="3"/>
  <c r="N898" i="3"/>
  <c r="BI896" i="3"/>
  <c r="BE896" i="3"/>
  <c r="BA896" i="3"/>
  <c r="AW896" i="3"/>
  <c r="AS896" i="3"/>
  <c r="AO896" i="3"/>
  <c r="AK896" i="3"/>
  <c r="AG896" i="3"/>
  <c r="AC896" i="3"/>
  <c r="Y896" i="3"/>
  <c r="U896" i="3"/>
  <c r="Q896" i="3"/>
  <c r="M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I892" i="3"/>
  <c r="BE892" i="3"/>
  <c r="BA892" i="3"/>
  <c r="AW892" i="3"/>
  <c r="AS892" i="3"/>
  <c r="AO892" i="3"/>
  <c r="AK892" i="3"/>
  <c r="AG892" i="3"/>
  <c r="AC892" i="3"/>
  <c r="Y892" i="3"/>
  <c r="U892" i="3"/>
  <c r="Q892" i="3"/>
  <c r="M892" i="3"/>
  <c r="BI890" i="3"/>
  <c r="BE890" i="3"/>
  <c r="BA890" i="3"/>
  <c r="AW890" i="3"/>
  <c r="AS890" i="3"/>
  <c r="AO890" i="3"/>
  <c r="AK890" i="3"/>
  <c r="AG890" i="3"/>
  <c r="AC890" i="3"/>
  <c r="Y890" i="3"/>
  <c r="U890" i="3"/>
  <c r="Q890" i="3"/>
  <c r="M890" i="3"/>
  <c r="BI888" i="3"/>
  <c r="BA888" i="3"/>
  <c r="AS888" i="3"/>
  <c r="AK888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BJ884" i="3"/>
  <c r="BL884" i="3"/>
  <c r="BN884" i="3"/>
  <c r="BJ882" i="3"/>
  <c r="BL882" i="3"/>
  <c r="BN882" i="3"/>
  <c r="BJ880" i="3"/>
  <c r="BL880" i="3"/>
  <c r="BN880" i="3"/>
  <c r="BJ878" i="3"/>
  <c r="BL878" i="3"/>
  <c r="BN878" i="3"/>
  <c r="BJ876" i="3"/>
  <c r="BL876" i="3"/>
  <c r="BN876" i="3"/>
  <c r="BJ872" i="3"/>
  <c r="BL872" i="3"/>
  <c r="BN872" i="3"/>
  <c r="BJ868" i="3"/>
  <c r="BL868" i="3"/>
  <c r="BN868" i="3"/>
  <c r="BJ864" i="3"/>
  <c r="BL864" i="3"/>
  <c r="BN864" i="3"/>
  <c r="BM834" i="3"/>
  <c r="BK834" i="3"/>
  <c r="BM830" i="3"/>
  <c r="BK830" i="3"/>
  <c r="BM826" i="3"/>
  <c r="BK826" i="3"/>
  <c r="BK822" i="3"/>
  <c r="BK820" i="3"/>
  <c r="BM816" i="3"/>
  <c r="BK816" i="3"/>
  <c r="BK812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Y819" i="3" l="1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76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BM855" i="3" s="1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BK796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N795" i="3" s="1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K882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BM820" i="3"/>
  <c r="BM822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BK864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N892" i="3"/>
  <c r="BK892" i="3"/>
  <c r="BM796" i="3"/>
  <c r="BK804" i="3"/>
  <c r="BN811" i="3"/>
  <c r="BN812" i="3"/>
  <c r="BJ820" i="3"/>
  <c r="BJ82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N890" i="3"/>
  <c r="BK890" i="3"/>
  <c r="BJ892" i="3"/>
  <c r="BL894" i="3"/>
  <c r="BN896" i="3"/>
  <c r="BK896" i="3"/>
  <c r="BJ795" i="3"/>
  <c r="BJ796" i="3"/>
  <c r="BL796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L804" i="3"/>
  <c r="BN804" i="3"/>
  <c r="BJ804" i="3"/>
  <c r="BM811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L820" i="3"/>
  <c r="BN820" i="3"/>
  <c r="BL822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BN834" i="3"/>
  <c r="BL834" i="3"/>
  <c r="BJ834" i="3"/>
  <c r="BJ838" i="3"/>
  <c r="BM838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M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BM849" i="3" s="1"/>
  <c r="AC849" i="3"/>
  <c r="BK849" i="3" s="1"/>
  <c r="Y849" i="3"/>
  <c r="U849" i="3"/>
  <c r="Q849" i="3"/>
  <c r="BN850" i="3"/>
  <c r="BK850" i="3"/>
  <c r="BJ850" i="3"/>
  <c r="BL850" i="3"/>
  <c r="BJ854" i="3"/>
  <c r="BM854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J906" i="3"/>
  <c r="BN906" i="3"/>
  <c r="BK906" i="3"/>
  <c r="BL890" i="3"/>
  <c r="BL892" i="3"/>
  <c r="BN894" i="3"/>
  <c r="BK894" i="3"/>
  <c r="BM896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N800" i="3"/>
  <c r="BL800" i="3"/>
  <c r="BJ800" i="3"/>
  <c r="BL807" i="3"/>
  <c r="BM808" i="3"/>
  <c r="BK808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L855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N860" i="3"/>
  <c r="BK860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5" i="3"/>
  <c r="BM878" i="3"/>
  <c r="BM882" i="3"/>
  <c r="BL886" i="3"/>
  <c r="BM886" i="3"/>
  <c r="BJ898" i="3"/>
  <c r="BN898" i="3"/>
  <c r="BK898" i="3"/>
  <c r="BM900" i="3"/>
  <c r="BL900" i="3"/>
  <c r="BJ902" i="3"/>
  <c r="BN902" i="3"/>
  <c r="BK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L908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M804" i="3"/>
  <c r="BL812" i="3"/>
  <c r="BN82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BL830" i="3"/>
  <c r="BJ830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N838" i="3"/>
  <c r="BK838" i="3"/>
  <c r="BL838" i="3"/>
  <c r="BM842" i="3"/>
  <c r="BJ845" i="3"/>
  <c r="BN846" i="3"/>
  <c r="BK846" i="3"/>
  <c r="BL846" i="3"/>
  <c r="BM850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N854" i="3"/>
  <c r="BK854" i="3"/>
  <c r="BL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M906" i="3"/>
  <c r="BL906" i="3"/>
  <c r="BM892" i="3"/>
  <c r="BJ894" i="3"/>
  <c r="BL896" i="3"/>
  <c r="BK799" i="3"/>
  <c r="BM800" i="3"/>
  <c r="BK800" i="3"/>
  <c r="BL808" i="3"/>
  <c r="BN808" i="3"/>
  <c r="BJ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J855" i="3"/>
  <c r="BN855" i="3"/>
  <c r="BK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BM868" i="3"/>
  <c r="BK871" i="3"/>
  <c r="AD871" i="3"/>
  <c r="Z871" i="3"/>
  <c r="R871" i="3"/>
  <c r="Y871" i="3"/>
  <c r="U871" i="3"/>
  <c r="Q871" i="3"/>
  <c r="BK872" i="3"/>
  <c r="BM876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M890" i="3"/>
  <c r="BJ890" i="3"/>
  <c r="BJ896" i="3"/>
  <c r="BM898" i="3"/>
  <c r="BL898" i="3"/>
  <c r="BJ900" i="3"/>
  <c r="BN900" i="3"/>
  <c r="BK900" i="3"/>
  <c r="BM902" i="3"/>
  <c r="BL902" i="3"/>
  <c r="BJ904" i="3"/>
  <c r="BN904" i="3"/>
  <c r="BK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N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M807" i="3" l="1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M787" i="3" s="1"/>
  <c r="L785" i="3"/>
  <c r="K785" i="3"/>
  <c r="L783" i="3"/>
  <c r="K783" i="3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Q787" i="3"/>
  <c r="U787" i="3"/>
  <c r="Y787" i="3"/>
  <c r="AG787" i="3"/>
  <c r="AK787" i="3"/>
  <c r="AO787" i="3"/>
  <c r="AS787" i="3"/>
  <c r="AW787" i="3"/>
  <c r="BA787" i="3"/>
  <c r="BE787" i="3"/>
  <c r="BI787" i="3"/>
  <c r="N787" i="3"/>
  <c r="R787" i="3"/>
  <c r="V787" i="3"/>
  <c r="Z787" i="3"/>
  <c r="AD787" i="3"/>
  <c r="AH787" i="3"/>
  <c r="AL787" i="3"/>
  <c r="AP787" i="3"/>
  <c r="AT787" i="3"/>
  <c r="AX787" i="3"/>
  <c r="BB787" i="3"/>
  <c r="BF787" i="3"/>
  <c r="O787" i="3"/>
  <c r="S787" i="3"/>
  <c r="W787" i="3"/>
  <c r="AA787" i="3"/>
  <c r="AE787" i="3"/>
  <c r="AI787" i="3"/>
  <c r="AM787" i="3"/>
  <c r="AQ787" i="3"/>
  <c r="AU787" i="3"/>
  <c r="AY787" i="3"/>
  <c r="BC787" i="3"/>
  <c r="BG787" i="3"/>
  <c r="P783" i="3"/>
  <c r="T783" i="3"/>
  <c r="X783" i="3"/>
  <c r="AB783" i="3"/>
  <c r="AF783" i="3"/>
  <c r="AJ783" i="3"/>
  <c r="AN783" i="3"/>
  <c r="AR783" i="3"/>
  <c r="AV783" i="3"/>
  <c r="AZ783" i="3"/>
  <c r="BD783" i="3"/>
  <c r="BH783" i="3"/>
  <c r="M783" i="3"/>
  <c r="Q783" i="3"/>
  <c r="U783" i="3"/>
  <c r="Y783" i="3"/>
  <c r="AC783" i="3"/>
  <c r="AG783" i="3"/>
  <c r="AK783" i="3"/>
  <c r="AO783" i="3"/>
  <c r="AS783" i="3"/>
  <c r="AW783" i="3"/>
  <c r="BA783" i="3"/>
  <c r="BE783" i="3"/>
  <c r="BI783" i="3"/>
  <c r="N783" i="3"/>
  <c r="R783" i="3"/>
  <c r="V783" i="3"/>
  <c r="Z783" i="3"/>
  <c r="AD783" i="3"/>
  <c r="AH783" i="3"/>
  <c r="AL783" i="3"/>
  <c r="AP783" i="3"/>
  <c r="AT783" i="3"/>
  <c r="AX783" i="3"/>
  <c r="BB783" i="3"/>
  <c r="BF783" i="3"/>
  <c r="W783" i="3"/>
  <c r="AM783" i="3"/>
  <c r="BC783" i="3"/>
  <c r="AA783" i="3"/>
  <c r="AQ783" i="3"/>
  <c r="BG783" i="3"/>
  <c r="O783" i="3"/>
  <c r="AE783" i="3"/>
  <c r="AU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BC789" i="3"/>
  <c r="AM789" i="3"/>
  <c r="W789" i="3"/>
  <c r="BH787" i="3"/>
  <c r="AR787" i="3"/>
  <c r="AB787" i="3"/>
  <c r="AW785" i="3"/>
  <c r="AG785" i="3"/>
  <c r="Q785" i="3"/>
  <c r="AY789" i="3"/>
  <c r="AI789" i="3"/>
  <c r="S789" i="3"/>
  <c r="BD787" i="3"/>
  <c r="AN787" i="3"/>
  <c r="X787" i="3"/>
  <c r="BI785" i="3"/>
  <c r="AS785" i="3"/>
  <c r="AC785" i="3"/>
  <c r="M785" i="3"/>
  <c r="AY783" i="3"/>
  <c r="AU789" i="3"/>
  <c r="AE789" i="3"/>
  <c r="AZ787" i="3"/>
  <c r="AJ787" i="3"/>
  <c r="T787" i="3"/>
  <c r="BE785" i="3"/>
  <c r="AO785" i="3"/>
  <c r="AI783" i="3"/>
  <c r="P789" i="3"/>
  <c r="T789" i="3"/>
  <c r="X789" i="3"/>
  <c r="AB789" i="3"/>
  <c r="AF789" i="3"/>
  <c r="AJ789" i="3"/>
  <c r="AN789" i="3"/>
  <c r="AR789" i="3"/>
  <c r="AV789" i="3"/>
  <c r="AZ789" i="3"/>
  <c r="BD789" i="3"/>
  <c r="BH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N789" i="3"/>
  <c r="R789" i="3"/>
  <c r="V789" i="3"/>
  <c r="Z789" i="3"/>
  <c r="AD789" i="3"/>
  <c r="AH789" i="3"/>
  <c r="AL789" i="3"/>
  <c r="AP789" i="3"/>
  <c r="AT789" i="3"/>
  <c r="AX789" i="3"/>
  <c r="BB789" i="3"/>
  <c r="BF789" i="3"/>
  <c r="N785" i="3"/>
  <c r="R785" i="3"/>
  <c r="V785" i="3"/>
  <c r="Z785" i="3"/>
  <c r="AD785" i="3"/>
  <c r="AH785" i="3"/>
  <c r="AL785" i="3"/>
  <c r="AP785" i="3"/>
  <c r="AT785" i="3"/>
  <c r="AX785" i="3"/>
  <c r="BB785" i="3"/>
  <c r="BF785" i="3"/>
  <c r="O785" i="3"/>
  <c r="S785" i="3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V777" i="3"/>
  <c r="AL777" i="3"/>
  <c r="BB777" i="3"/>
  <c r="Z777" i="3"/>
  <c r="AP777" i="3"/>
  <c r="BF777" i="3"/>
  <c r="R777" i="3"/>
  <c r="AX777" i="3"/>
  <c r="N777" i="3"/>
  <c r="AD777" i="3"/>
  <c r="AT777" i="3"/>
  <c r="AH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AA775" i="3"/>
  <c r="AQ775" i="3"/>
  <c r="BG775" i="3"/>
  <c r="O775" i="3"/>
  <c r="AE775" i="3"/>
  <c r="AU775" i="3"/>
  <c r="AM775" i="3"/>
  <c r="S775" i="3"/>
  <c r="AI775" i="3"/>
  <c r="AY775" i="3"/>
  <c r="W775" i="3"/>
  <c r="BC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AE769" i="3"/>
  <c r="AU769" i="3"/>
  <c r="S769" i="3"/>
  <c r="AI769" i="3"/>
  <c r="AY769" i="3"/>
  <c r="W769" i="3"/>
  <c r="AM769" i="3"/>
  <c r="BC769" i="3"/>
  <c r="BG769" i="3"/>
  <c r="AQ769" i="3"/>
  <c r="AA769" i="3"/>
  <c r="N767" i="3"/>
  <c r="R767" i="3"/>
  <c r="V767" i="3"/>
  <c r="Z767" i="3"/>
  <c r="AD767" i="3"/>
  <c r="AH767" i="3"/>
  <c r="AL767" i="3"/>
  <c r="AP767" i="3"/>
  <c r="AT767" i="3"/>
  <c r="AX767" i="3"/>
  <c r="P767" i="3"/>
  <c r="T767" i="3"/>
  <c r="X767" i="3"/>
  <c r="AB767" i="3"/>
  <c r="AF767" i="3"/>
  <c r="AJ767" i="3"/>
  <c r="AN767" i="3"/>
  <c r="AR767" i="3"/>
  <c r="Q767" i="3"/>
  <c r="Y767" i="3"/>
  <c r="AG767" i="3"/>
  <c r="AO767" i="3"/>
  <c r="AV767" i="3"/>
  <c r="BA767" i="3"/>
  <c r="BE767" i="3"/>
  <c r="BI767" i="3"/>
  <c r="S767" i="3"/>
  <c r="AA767" i="3"/>
  <c r="AI767" i="3"/>
  <c r="AQ767" i="3"/>
  <c r="AW767" i="3"/>
  <c r="BB767" i="3"/>
  <c r="BF767" i="3"/>
  <c r="M767" i="3"/>
  <c r="U767" i="3"/>
  <c r="AC767" i="3"/>
  <c r="AK767" i="3"/>
  <c r="AS767" i="3"/>
  <c r="AY767" i="3"/>
  <c r="BC767" i="3"/>
  <c r="BG767" i="3"/>
  <c r="W767" i="3"/>
  <c r="AZ767" i="3"/>
  <c r="AE767" i="3"/>
  <c r="BD767" i="3"/>
  <c r="AM767" i="3"/>
  <c r="BH767" i="3"/>
  <c r="O767" i="3"/>
  <c r="AU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R761" i="3"/>
  <c r="AH761" i="3"/>
  <c r="AX761" i="3"/>
  <c r="V761" i="3"/>
  <c r="AL761" i="3"/>
  <c r="BB761" i="3"/>
  <c r="Z761" i="3"/>
  <c r="AP761" i="3"/>
  <c r="BF761" i="3"/>
  <c r="AD761" i="3"/>
  <c r="AT761" i="3"/>
  <c r="N761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V759" i="3"/>
  <c r="AL759" i="3"/>
  <c r="BB759" i="3"/>
  <c r="Z759" i="3"/>
  <c r="AP759" i="3"/>
  <c r="BF759" i="3"/>
  <c r="N759" i="3"/>
  <c r="AD759" i="3"/>
  <c r="AT759" i="3"/>
  <c r="R759" i="3"/>
  <c r="AH759" i="3"/>
  <c r="AX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AV787" i="3"/>
  <c r="AF787" i="3"/>
  <c r="P787" i="3"/>
  <c r="BA785" i="3"/>
  <c r="AK785" i="3"/>
  <c r="U785" i="3"/>
  <c r="S783" i="3"/>
  <c r="BM783" i="3" s="1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K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K690" i="3" s="1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K697" i="3" s="1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K702" i="3" s="1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K710" i="3" s="1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K714" i="3" s="1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K743" i="3" l="1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K696" i="3"/>
  <c r="L695" i="3"/>
  <c r="K695" i="3"/>
  <c r="K692" i="3"/>
  <c r="L691" i="3"/>
  <c r="K691" i="3"/>
  <c r="K688" i="3"/>
  <c r="L687" i="3"/>
  <c r="K687" i="3"/>
  <c r="K684" i="3"/>
  <c r="L683" i="3"/>
  <c r="K683" i="3"/>
  <c r="L680" i="3"/>
  <c r="K680" i="3"/>
  <c r="L679" i="3"/>
  <c r="K679" i="3"/>
  <c r="L675" i="3"/>
  <c r="K675" i="3"/>
  <c r="L672" i="3"/>
  <c r="K672" i="3"/>
  <c r="L671" i="3"/>
  <c r="K671" i="3"/>
  <c r="L667" i="3"/>
  <c r="K667" i="3"/>
  <c r="L664" i="3"/>
  <c r="K664" i="3"/>
  <c r="L663" i="3"/>
  <c r="K663" i="3"/>
  <c r="L659" i="3"/>
  <c r="K659" i="3"/>
  <c r="L656" i="3"/>
  <c r="K656" i="3"/>
  <c r="L655" i="3"/>
  <c r="K655" i="3"/>
  <c r="L651" i="3"/>
  <c r="K651" i="3"/>
  <c r="L648" i="3"/>
  <c r="K648" i="3"/>
  <c r="L647" i="3"/>
  <c r="K647" i="3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M750" i="3"/>
  <c r="Q750" i="3"/>
  <c r="U750" i="3"/>
  <c r="Y750" i="3"/>
  <c r="AC750" i="3"/>
  <c r="AG750" i="3"/>
  <c r="AK750" i="3"/>
  <c r="AO750" i="3"/>
  <c r="AS750" i="3"/>
  <c r="AW750" i="3"/>
  <c r="BA750" i="3"/>
  <c r="BE750" i="3"/>
  <c r="BI750" i="3"/>
  <c r="N750" i="3"/>
  <c r="R750" i="3"/>
  <c r="V750" i="3"/>
  <c r="Z750" i="3"/>
  <c r="AD750" i="3"/>
  <c r="AH750" i="3"/>
  <c r="AL750" i="3"/>
  <c r="AP750" i="3"/>
  <c r="AT750" i="3"/>
  <c r="AX750" i="3"/>
  <c r="BB750" i="3"/>
  <c r="BF750" i="3"/>
  <c r="O750" i="3"/>
  <c r="W750" i="3"/>
  <c r="AE750" i="3"/>
  <c r="AM750" i="3"/>
  <c r="AU750" i="3"/>
  <c r="BC750" i="3"/>
  <c r="P750" i="3"/>
  <c r="X750" i="3"/>
  <c r="AF750" i="3"/>
  <c r="AN750" i="3"/>
  <c r="AV750" i="3"/>
  <c r="BD750" i="3"/>
  <c r="S750" i="3"/>
  <c r="AA750" i="3"/>
  <c r="AI750" i="3"/>
  <c r="AQ750" i="3"/>
  <c r="AY750" i="3"/>
  <c r="BG750" i="3"/>
  <c r="T750" i="3"/>
  <c r="AZ750" i="3"/>
  <c r="AB750" i="3"/>
  <c r="BH750" i="3"/>
  <c r="AJ750" i="3"/>
  <c r="AR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P745" i="3"/>
  <c r="T745" i="3"/>
  <c r="X745" i="3"/>
  <c r="AB745" i="3"/>
  <c r="AF745" i="3"/>
  <c r="AJ745" i="3"/>
  <c r="AN745" i="3"/>
  <c r="AR745" i="3"/>
  <c r="AV745" i="3"/>
  <c r="AZ745" i="3"/>
  <c r="BD745" i="3"/>
  <c r="BH745" i="3"/>
  <c r="Q745" i="3"/>
  <c r="Y745" i="3"/>
  <c r="AG745" i="3"/>
  <c r="AO745" i="3"/>
  <c r="AW745" i="3"/>
  <c r="BE745" i="3"/>
  <c r="R745" i="3"/>
  <c r="Z745" i="3"/>
  <c r="AH745" i="3"/>
  <c r="AP745" i="3"/>
  <c r="AX745" i="3"/>
  <c r="BF745" i="3"/>
  <c r="M745" i="3"/>
  <c r="U745" i="3"/>
  <c r="AC745" i="3"/>
  <c r="AK745" i="3"/>
  <c r="AS745" i="3"/>
  <c r="BA745" i="3"/>
  <c r="BI745" i="3"/>
  <c r="V745" i="3"/>
  <c r="BB745" i="3"/>
  <c r="AD745" i="3"/>
  <c r="AL745" i="3"/>
  <c r="N745" i="3"/>
  <c r="AT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Y724" i="3" s="1"/>
  <c r="L720" i="3"/>
  <c r="O720" i="3" s="1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Q715" i="3"/>
  <c r="U715" i="3"/>
  <c r="Y715" i="3"/>
  <c r="AC715" i="3"/>
  <c r="AG715" i="3"/>
  <c r="AK715" i="3"/>
  <c r="AO715" i="3"/>
  <c r="AS715" i="3"/>
  <c r="AW715" i="3"/>
  <c r="BA715" i="3"/>
  <c r="BE715" i="3"/>
  <c r="BI715" i="3"/>
  <c r="R715" i="3"/>
  <c r="Z715" i="3"/>
  <c r="AH715" i="3"/>
  <c r="AP715" i="3"/>
  <c r="AX715" i="3"/>
  <c r="BF715" i="3"/>
  <c r="S715" i="3"/>
  <c r="AA715" i="3"/>
  <c r="AI715" i="3"/>
  <c r="AQ715" i="3"/>
  <c r="AY715" i="3"/>
  <c r="BG715" i="3"/>
  <c r="N715" i="3"/>
  <c r="AD715" i="3"/>
  <c r="AT715" i="3"/>
  <c r="O715" i="3"/>
  <c r="AE715" i="3"/>
  <c r="AU715" i="3"/>
  <c r="V715" i="3"/>
  <c r="AL715" i="3"/>
  <c r="BB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T699" i="3"/>
  <c r="Y699" i="3"/>
  <c r="AE699" i="3"/>
  <c r="AJ699" i="3"/>
  <c r="AO699" i="3"/>
  <c r="AU699" i="3"/>
  <c r="AZ699" i="3"/>
  <c r="BE699" i="3"/>
  <c r="P699" i="3"/>
  <c r="U699" i="3"/>
  <c r="AA699" i="3"/>
  <c r="AF699" i="3"/>
  <c r="AK699" i="3"/>
  <c r="AQ699" i="3"/>
  <c r="AV699" i="3"/>
  <c r="BA699" i="3"/>
  <c r="BG699" i="3"/>
  <c r="W699" i="3"/>
  <c r="AG699" i="3"/>
  <c r="AR699" i="3"/>
  <c r="BC699" i="3"/>
  <c r="M699" i="3"/>
  <c r="X699" i="3"/>
  <c r="AI699" i="3"/>
  <c r="AS699" i="3"/>
  <c r="BD699" i="3"/>
  <c r="AB699" i="3"/>
  <c r="AW699" i="3"/>
  <c r="AC699" i="3"/>
  <c r="AY699" i="3"/>
  <c r="Q699" i="3"/>
  <c r="AM699" i="3"/>
  <c r="BH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Q683" i="3"/>
  <c r="W683" i="3"/>
  <c r="AB683" i="3"/>
  <c r="AG683" i="3"/>
  <c r="AM683" i="3"/>
  <c r="AR683" i="3"/>
  <c r="AW683" i="3"/>
  <c r="BC683" i="3"/>
  <c r="BH683" i="3"/>
  <c r="M683" i="3"/>
  <c r="S683" i="3"/>
  <c r="X683" i="3"/>
  <c r="AC683" i="3"/>
  <c r="AI683" i="3"/>
  <c r="AN683" i="3"/>
  <c r="AS683" i="3"/>
  <c r="AY683" i="3"/>
  <c r="BD683" i="3"/>
  <c r="BI683" i="3"/>
  <c r="T683" i="3"/>
  <c r="AE683" i="3"/>
  <c r="AO683" i="3"/>
  <c r="AZ683" i="3"/>
  <c r="U683" i="3"/>
  <c r="AF683" i="3"/>
  <c r="AQ683" i="3"/>
  <c r="BA683" i="3"/>
  <c r="O683" i="3"/>
  <c r="Y683" i="3"/>
  <c r="AJ683" i="3"/>
  <c r="AU683" i="3"/>
  <c r="BE683" i="3"/>
  <c r="AK683" i="3"/>
  <c r="AV683" i="3"/>
  <c r="P683" i="3"/>
  <c r="BG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N672" i="3"/>
  <c r="T672" i="3"/>
  <c r="Y672" i="3"/>
  <c r="AD672" i="3"/>
  <c r="AJ672" i="3"/>
  <c r="AO672" i="3"/>
  <c r="AT672" i="3"/>
  <c r="AZ672" i="3"/>
  <c r="BE672" i="3"/>
  <c r="P672" i="3"/>
  <c r="V672" i="3"/>
  <c r="AC672" i="3"/>
  <c r="AK672" i="3"/>
  <c r="AR672" i="3"/>
  <c r="AX672" i="3"/>
  <c r="BF672" i="3"/>
  <c r="Q672" i="3"/>
  <c r="X672" i="3"/>
  <c r="AF672" i="3"/>
  <c r="AL672" i="3"/>
  <c r="AS672" i="3"/>
  <c r="BA672" i="3"/>
  <c r="BH672" i="3"/>
  <c r="Z672" i="3"/>
  <c r="AN672" i="3"/>
  <c r="BB672" i="3"/>
  <c r="M672" i="3"/>
  <c r="AB672" i="3"/>
  <c r="AP672" i="3"/>
  <c r="BD672" i="3"/>
  <c r="R672" i="3"/>
  <c r="AG672" i="3"/>
  <c r="AV672" i="3"/>
  <c r="BI672" i="3"/>
  <c r="AH672" i="3"/>
  <c r="AW672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U667" i="3"/>
  <c r="Z667" i="3"/>
  <c r="AF667" i="3"/>
  <c r="AK667" i="3"/>
  <c r="AP667" i="3"/>
  <c r="AV667" i="3"/>
  <c r="BA667" i="3"/>
  <c r="BF667" i="3"/>
  <c r="R667" i="3"/>
  <c r="Y667" i="3"/>
  <c r="AG667" i="3"/>
  <c r="AN667" i="3"/>
  <c r="AT667" i="3"/>
  <c r="BB667" i="3"/>
  <c r="BI667" i="3"/>
  <c r="M667" i="3"/>
  <c r="T667" i="3"/>
  <c r="AB667" i="3"/>
  <c r="AH667" i="3"/>
  <c r="AO667" i="3"/>
  <c r="AW667" i="3"/>
  <c r="BD667" i="3"/>
  <c r="V667" i="3"/>
  <c r="AJ667" i="3"/>
  <c r="AX667" i="3"/>
  <c r="X667" i="3"/>
  <c r="AL667" i="3"/>
  <c r="AZ667" i="3"/>
  <c r="N667" i="3"/>
  <c r="AC667" i="3"/>
  <c r="AR667" i="3"/>
  <c r="BE667" i="3"/>
  <c r="BH667" i="3"/>
  <c r="Q667" i="3"/>
  <c r="AD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N656" i="3"/>
  <c r="S656" i="3"/>
  <c r="Y656" i="3"/>
  <c r="AD656" i="3"/>
  <c r="AI656" i="3"/>
  <c r="AO656" i="3"/>
  <c r="AT656" i="3"/>
  <c r="AY656" i="3"/>
  <c r="BE656" i="3"/>
  <c r="M656" i="3"/>
  <c r="U656" i="3"/>
  <c r="AA656" i="3"/>
  <c r="AH656" i="3"/>
  <c r="AP656" i="3"/>
  <c r="AW656" i="3"/>
  <c r="BC656" i="3"/>
  <c r="R656" i="3"/>
  <c r="AC656" i="3"/>
  <c r="AL656" i="3"/>
  <c r="AU656" i="3"/>
  <c r="BF656" i="3"/>
  <c r="V656" i="3"/>
  <c r="AE656" i="3"/>
  <c r="AM656" i="3"/>
  <c r="AX656" i="3"/>
  <c r="BG656" i="3"/>
  <c r="O656" i="3"/>
  <c r="AG656" i="3"/>
  <c r="BA656" i="3"/>
  <c r="Q656" i="3"/>
  <c r="AK656" i="3"/>
  <c r="BB656" i="3"/>
  <c r="W656" i="3"/>
  <c r="AQ656" i="3"/>
  <c r="BI656" i="3"/>
  <c r="Z656" i="3"/>
  <c r="AS656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51" i="3"/>
  <c r="U651" i="3"/>
  <c r="Z651" i="3"/>
  <c r="AE651" i="3"/>
  <c r="AK651" i="3"/>
  <c r="AP651" i="3"/>
  <c r="AU651" i="3"/>
  <c r="BA651" i="3"/>
  <c r="BF651" i="3"/>
  <c r="Q651" i="3"/>
  <c r="W651" i="3"/>
  <c r="AD651" i="3"/>
  <c r="AL651" i="3"/>
  <c r="AS651" i="3"/>
  <c r="AY651" i="3"/>
  <c r="BG651" i="3"/>
  <c r="N651" i="3"/>
  <c r="Y651" i="3"/>
  <c r="AH651" i="3"/>
  <c r="AQ651" i="3"/>
  <c r="BB651" i="3"/>
  <c r="R651" i="3"/>
  <c r="AA651" i="3"/>
  <c r="AI651" i="3"/>
  <c r="AT651" i="3"/>
  <c r="BC651" i="3"/>
  <c r="S651" i="3"/>
  <c r="AM651" i="3"/>
  <c r="BE651" i="3"/>
  <c r="V651" i="3"/>
  <c r="AO651" i="3"/>
  <c r="BI651" i="3"/>
  <c r="AC651" i="3"/>
  <c r="AW651" i="3"/>
  <c r="AX651" i="3"/>
  <c r="M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T643" i="3"/>
  <c r="AB643" i="3"/>
  <c r="AJ643" i="3"/>
  <c r="AR643" i="3"/>
  <c r="AZ643" i="3"/>
  <c r="BH643" i="3"/>
  <c r="Q643" i="3"/>
  <c r="AC643" i="3"/>
  <c r="AN643" i="3"/>
  <c r="AW643" i="3"/>
  <c r="BI643" i="3"/>
  <c r="U643" i="3"/>
  <c r="AG643" i="3"/>
  <c r="AV643" i="3"/>
  <c r="X643" i="3"/>
  <c r="AK643" i="3"/>
  <c r="BA643" i="3"/>
  <c r="Y643" i="3"/>
  <c r="BD643" i="3"/>
  <c r="AF643" i="3"/>
  <c r="BE643" i="3"/>
  <c r="M643" i="3"/>
  <c r="AO643" i="3"/>
  <c r="P643" i="3"/>
  <c r="BC715" i="3"/>
  <c r="AO707" i="3"/>
  <c r="S699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AM715" i="3"/>
  <c r="T707" i="3"/>
  <c r="BH691" i="3"/>
  <c r="BI664" i="3"/>
  <c r="K735" i="3"/>
  <c r="K731" i="3"/>
  <c r="L723" i="3"/>
  <c r="AD723" i="3" s="1"/>
  <c r="L719" i="3"/>
  <c r="AC719" i="3" s="1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T703" i="3"/>
  <c r="X703" i="3"/>
  <c r="AB703" i="3"/>
  <c r="AF703" i="3"/>
  <c r="AJ703" i="3"/>
  <c r="AN703" i="3"/>
  <c r="AR703" i="3"/>
  <c r="AV703" i="3"/>
  <c r="AZ703" i="3"/>
  <c r="BD703" i="3"/>
  <c r="BH703" i="3"/>
  <c r="O703" i="3"/>
  <c r="U703" i="3"/>
  <c r="Z703" i="3"/>
  <c r="AE703" i="3"/>
  <c r="AK703" i="3"/>
  <c r="AP703" i="3"/>
  <c r="AU703" i="3"/>
  <c r="BA703" i="3"/>
  <c r="BF703" i="3"/>
  <c r="Q703" i="3"/>
  <c r="V703" i="3"/>
  <c r="AA703" i="3"/>
  <c r="AG703" i="3"/>
  <c r="AL703" i="3"/>
  <c r="AQ703" i="3"/>
  <c r="AW703" i="3"/>
  <c r="BB703" i="3"/>
  <c r="BG703" i="3"/>
  <c r="M703" i="3"/>
  <c r="W703" i="3"/>
  <c r="AH703" i="3"/>
  <c r="AS703" i="3"/>
  <c r="BC703" i="3"/>
  <c r="N703" i="3"/>
  <c r="Y703" i="3"/>
  <c r="AI703" i="3"/>
  <c r="AT703" i="3"/>
  <c r="BE703" i="3"/>
  <c r="R703" i="3"/>
  <c r="AM703" i="3"/>
  <c r="BI703" i="3"/>
  <c r="S703" i="3"/>
  <c r="AO703" i="3"/>
  <c r="AC703" i="3"/>
  <c r="AX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R687" i="3"/>
  <c r="W687" i="3"/>
  <c r="AC687" i="3"/>
  <c r="AH687" i="3"/>
  <c r="AM687" i="3"/>
  <c r="AS687" i="3"/>
  <c r="AX687" i="3"/>
  <c r="BC687" i="3"/>
  <c r="BI687" i="3"/>
  <c r="N687" i="3"/>
  <c r="S687" i="3"/>
  <c r="Y687" i="3"/>
  <c r="AD687" i="3"/>
  <c r="AI687" i="3"/>
  <c r="AO687" i="3"/>
  <c r="AT687" i="3"/>
  <c r="AY687" i="3"/>
  <c r="BE687" i="3"/>
  <c r="U687" i="3"/>
  <c r="AE687" i="3"/>
  <c r="AP687" i="3"/>
  <c r="BA687" i="3"/>
  <c r="V687" i="3"/>
  <c r="AG687" i="3"/>
  <c r="AQ687" i="3"/>
  <c r="BB687" i="3"/>
  <c r="O687" i="3"/>
  <c r="Z687" i="3"/>
  <c r="AK687" i="3"/>
  <c r="AU687" i="3"/>
  <c r="BF687" i="3"/>
  <c r="AW687" i="3"/>
  <c r="Q687" i="3"/>
  <c r="BG687" i="3"/>
  <c r="AA687" i="3"/>
  <c r="AY723" i="3"/>
  <c r="M719" i="3"/>
  <c r="W715" i="3"/>
  <c r="AG711" i="3"/>
  <c r="AD703" i="3"/>
  <c r="BI699" i="3"/>
  <c r="AM691" i="3"/>
  <c r="AL687" i="3"/>
  <c r="AX680" i="3"/>
  <c r="AG651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Q679" i="3"/>
  <c r="V679" i="3"/>
  <c r="AA679" i="3"/>
  <c r="AG679" i="3"/>
  <c r="AL679" i="3"/>
  <c r="AQ679" i="3"/>
  <c r="AW679" i="3"/>
  <c r="BB679" i="3"/>
  <c r="BG679" i="3"/>
  <c r="M679" i="3"/>
  <c r="R679" i="3"/>
  <c r="W679" i="3"/>
  <c r="AC679" i="3"/>
  <c r="AH679" i="3"/>
  <c r="AM679" i="3"/>
  <c r="AS679" i="3"/>
  <c r="AX679" i="3"/>
  <c r="BC679" i="3"/>
  <c r="BI679" i="3"/>
  <c r="S679" i="3"/>
  <c r="AD679" i="3"/>
  <c r="AO679" i="3"/>
  <c r="AY679" i="3"/>
  <c r="U679" i="3"/>
  <c r="AE679" i="3"/>
  <c r="AP679" i="3"/>
  <c r="BA679" i="3"/>
  <c r="N679" i="3"/>
  <c r="BJ679" i="3" s="1"/>
  <c r="Y679" i="3"/>
  <c r="AI679" i="3"/>
  <c r="AT679" i="3"/>
  <c r="BE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3" i="3"/>
  <c r="T663" i="3"/>
  <c r="Z663" i="3"/>
  <c r="AE663" i="3"/>
  <c r="AJ663" i="3"/>
  <c r="AP663" i="3"/>
  <c r="AU663" i="3"/>
  <c r="AZ663" i="3"/>
  <c r="BF663" i="3"/>
  <c r="R663" i="3"/>
  <c r="X663" i="3"/>
  <c r="AF663" i="3"/>
  <c r="AM663" i="3"/>
  <c r="AT663" i="3"/>
  <c r="BB663" i="3"/>
  <c r="BH663" i="3"/>
  <c r="S663" i="3"/>
  <c r="AB663" i="3"/>
  <c r="AL663" i="3"/>
  <c r="AV663" i="3"/>
  <c r="BD663" i="3"/>
  <c r="V663" i="3"/>
  <c r="AD663" i="3"/>
  <c r="AN663" i="3"/>
  <c r="AX663" i="3"/>
  <c r="BG663" i="3"/>
  <c r="W663" i="3"/>
  <c r="AQ663" i="3"/>
  <c r="AA663" i="3"/>
  <c r="AR663" i="3"/>
  <c r="N663" i="3"/>
  <c r="AH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R647" i="3"/>
  <c r="Z647" i="3"/>
  <c r="AH647" i="3"/>
  <c r="AP647" i="3"/>
  <c r="AX647" i="3"/>
  <c r="BF647" i="3"/>
  <c r="S647" i="3"/>
  <c r="AD647" i="3"/>
  <c r="AM647" i="3"/>
  <c r="AY647" i="3"/>
  <c r="O647" i="3"/>
  <c r="AE647" i="3"/>
  <c r="AT647" i="3"/>
  <c r="BG647" i="3"/>
  <c r="V647" i="3"/>
  <c r="AI647" i="3"/>
  <c r="AU647" i="3"/>
  <c r="W647" i="3"/>
  <c r="BB647" i="3"/>
  <c r="AA647" i="3"/>
  <c r="BC647" i="3"/>
  <c r="AL647" i="3"/>
  <c r="L644" i="3"/>
  <c r="K644" i="3"/>
  <c r="AK679" i="3"/>
  <c r="AQ671" i="3"/>
  <c r="T655" i="3"/>
  <c r="N647" i="3"/>
  <c r="L714" i="3"/>
  <c r="Z714" i="3" s="1"/>
  <c r="L710" i="3"/>
  <c r="X710" i="3" s="1"/>
  <c r="L706" i="3"/>
  <c r="AL706" i="3" s="1"/>
  <c r="L702" i="3"/>
  <c r="Z702" i="3" s="1"/>
  <c r="L698" i="3"/>
  <c r="AF698" i="3" s="1"/>
  <c r="L694" i="3"/>
  <c r="AP694" i="3" s="1"/>
  <c r="L690" i="3"/>
  <c r="L686" i="3"/>
  <c r="Z686" i="3" s="1"/>
  <c r="AV714" i="3"/>
  <c r="AF714" i="3"/>
  <c r="O706" i="3"/>
  <c r="AU702" i="3"/>
  <c r="BE698" i="3"/>
  <c r="AI698" i="3"/>
  <c r="N698" i="3"/>
  <c r="BC690" i="3"/>
  <c r="AH690" i="3"/>
  <c r="M686" i="3"/>
  <c r="Z679" i="3"/>
  <c r="AC671" i="3"/>
  <c r="BC663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J783" i="3"/>
  <c r="BM787" i="3"/>
  <c r="L681" i="3"/>
  <c r="L677" i="3"/>
  <c r="AE677" i="3" s="1"/>
  <c r="L673" i="3"/>
  <c r="L669" i="3"/>
  <c r="O669" i="3" s="1"/>
  <c r="L665" i="3"/>
  <c r="L661" i="3"/>
  <c r="R661" i="3" s="1"/>
  <c r="L657" i="3"/>
  <c r="L653" i="3"/>
  <c r="X653" i="3" s="1"/>
  <c r="L649" i="3"/>
  <c r="L645" i="3"/>
  <c r="BG645" i="3" s="1"/>
  <c r="L682" i="3"/>
  <c r="AR682" i="3" s="1"/>
  <c r="L678" i="3"/>
  <c r="V678" i="3" s="1"/>
  <c r="L674" i="3"/>
  <c r="L670" i="3"/>
  <c r="AK670" i="3" s="1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U642" i="3" s="1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N783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83" i="3"/>
  <c r="BN787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J736" i="3"/>
  <c r="BN736" i="3"/>
  <c r="BL736" i="3"/>
  <c r="BK672" i="3"/>
  <c r="BN672" i="3"/>
  <c r="BM643" i="3"/>
  <c r="BJ745" i="3"/>
  <c r="BL745" i="3"/>
  <c r="BN745" i="3"/>
  <c r="BK736" i="3"/>
  <c r="BM680" i="3"/>
  <c r="BL680" i="3"/>
  <c r="BK680" i="3"/>
  <c r="BN680" i="3"/>
  <c r="BM725" i="3"/>
  <c r="BL725" i="3"/>
  <c r="BK725" i="3"/>
  <c r="BM721" i="3"/>
  <c r="BL721" i="3"/>
  <c r="BK721" i="3"/>
  <c r="BM717" i="3"/>
  <c r="BL717" i="3"/>
  <c r="BK717" i="3"/>
  <c r="BM715" i="3"/>
  <c r="BL715" i="3"/>
  <c r="BK715" i="3"/>
  <c r="BL711" i="3"/>
  <c r="BK711" i="3"/>
  <c r="BM707" i="3"/>
  <c r="BL707" i="3"/>
  <c r="BK707" i="3"/>
  <c r="BL703" i="3"/>
  <c r="BL699" i="3"/>
  <c r="BK699" i="3"/>
  <c r="BL695" i="3"/>
  <c r="BM691" i="3"/>
  <c r="BL691" i="3"/>
  <c r="BK691" i="3"/>
  <c r="BM687" i="3"/>
  <c r="BL687" i="3"/>
  <c r="BK687" i="3"/>
  <c r="BK683" i="3"/>
  <c r="BK679" i="3"/>
  <c r="BM675" i="3"/>
  <c r="BL675" i="3"/>
  <c r="BK675" i="3"/>
  <c r="BK671" i="3"/>
  <c r="BM664" i="3"/>
  <c r="BJ664" i="3"/>
  <c r="BL664" i="3"/>
  <c r="BN664" i="3"/>
  <c r="BK664" i="3"/>
  <c r="BM656" i="3"/>
  <c r="BJ656" i="3"/>
  <c r="BL656" i="3"/>
  <c r="BN656" i="3"/>
  <c r="BK656" i="3"/>
  <c r="BM648" i="3"/>
  <c r="BJ648" i="3"/>
  <c r="BL648" i="3"/>
  <c r="BN648" i="3"/>
  <c r="BK648" i="3"/>
  <c r="BJ667" i="3"/>
  <c r="BN667" i="3"/>
  <c r="BJ663" i="3"/>
  <c r="BJ659" i="3"/>
  <c r="BL659" i="3"/>
  <c r="BN659" i="3"/>
  <c r="BN655" i="3"/>
  <c r="BJ651" i="3"/>
  <c r="BL651" i="3"/>
  <c r="BN651" i="3"/>
  <c r="BL647" i="3"/>
  <c r="BN647" i="3"/>
  <c r="BJ643" i="3"/>
  <c r="BL643" i="3"/>
  <c r="BN643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Y702" i="3" l="1"/>
  <c r="BD686" i="3"/>
  <c r="AP710" i="3"/>
  <c r="K612" i="3"/>
  <c r="P714" i="3"/>
  <c r="Q691" i="3"/>
  <c r="AQ647" i="3"/>
  <c r="BJ647" i="3" s="1"/>
  <c r="AS667" i="3"/>
  <c r="BL667" i="3" s="1"/>
  <c r="U672" i="3"/>
  <c r="AA683" i="3"/>
  <c r="AN699" i="3"/>
  <c r="BM699" i="3" s="1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BN663" i="3" s="1"/>
  <c r="AI663" i="3"/>
  <c r="BL663" i="3" s="1"/>
  <c r="BE671" i="3"/>
  <c r="BM671" i="3" s="1"/>
  <c r="O671" i="3"/>
  <c r="AU679" i="3"/>
  <c r="BF679" i="3"/>
  <c r="O679" i="3"/>
  <c r="BN679" i="3" s="1"/>
  <c r="K638" i="3"/>
  <c r="K627" i="3"/>
  <c r="AZ654" i="3"/>
  <c r="AK698" i="3"/>
  <c r="BK667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BK647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M663" i="3"/>
  <c r="BE669" i="3"/>
  <c r="AZ669" i="3"/>
  <c r="AJ669" i="3"/>
  <c r="AO669" i="3"/>
  <c r="M669" i="3"/>
  <c r="AN669" i="3"/>
  <c r="BH669" i="3"/>
  <c r="AL669" i="3"/>
  <c r="Q669" i="3"/>
  <c r="AU669" i="3"/>
  <c r="AE669" i="3"/>
  <c r="BN671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BM647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BK663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BJ703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K651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03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M651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72" i="3"/>
  <c r="BJ683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BJ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BN750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M750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BJ715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BM745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K624" i="3"/>
  <c r="L623" i="3"/>
  <c r="M623" i="3" s="1"/>
  <c r="K611" i="3"/>
  <c r="P640" i="3"/>
  <c r="R640" i="3"/>
  <c r="T640" i="3"/>
  <c r="X640" i="3"/>
  <c r="Z640" i="3"/>
  <c r="AB640" i="3"/>
  <c r="AF640" i="3"/>
  <c r="AH640" i="3"/>
  <c r="AJ640" i="3"/>
  <c r="AN640" i="3"/>
  <c r="AP640" i="3"/>
  <c r="AR640" i="3"/>
  <c r="AV640" i="3"/>
  <c r="AX640" i="3"/>
  <c r="AZ640" i="3"/>
  <c r="BD640" i="3"/>
  <c r="BF640" i="3"/>
  <c r="BH640" i="3"/>
  <c r="O640" i="3"/>
  <c r="Q640" i="3"/>
  <c r="S640" i="3"/>
  <c r="W640" i="3"/>
  <c r="Y640" i="3"/>
  <c r="AA640" i="3"/>
  <c r="AE640" i="3"/>
  <c r="AG640" i="3"/>
  <c r="AI640" i="3"/>
  <c r="AM640" i="3"/>
  <c r="AO640" i="3"/>
  <c r="AQ640" i="3"/>
  <c r="AU640" i="3"/>
  <c r="AW640" i="3"/>
  <c r="AY640" i="3"/>
  <c r="BC640" i="3"/>
  <c r="BE640" i="3"/>
  <c r="BG640" i="3"/>
  <c r="Q638" i="3"/>
  <c r="N636" i="3"/>
  <c r="P636" i="3"/>
  <c r="V636" i="3"/>
  <c r="X636" i="3"/>
  <c r="AD636" i="3"/>
  <c r="AF636" i="3"/>
  <c r="AL636" i="3"/>
  <c r="AN636" i="3"/>
  <c r="AT636" i="3"/>
  <c r="AV636" i="3"/>
  <c r="BB636" i="3"/>
  <c r="BD636" i="3"/>
  <c r="M636" i="3"/>
  <c r="O636" i="3"/>
  <c r="U636" i="3"/>
  <c r="W636" i="3"/>
  <c r="AC636" i="3"/>
  <c r="AE636" i="3"/>
  <c r="AK636" i="3"/>
  <c r="AM636" i="3"/>
  <c r="AS636" i="3"/>
  <c r="AU636" i="3"/>
  <c r="BA636" i="3"/>
  <c r="BC636" i="3"/>
  <c r="BI636" i="3"/>
  <c r="AD634" i="3"/>
  <c r="BB634" i="3"/>
  <c r="Y634" i="3"/>
  <c r="AS634" i="3"/>
  <c r="M632" i="3"/>
  <c r="O632" i="3"/>
  <c r="Q632" i="3"/>
  <c r="S632" i="3"/>
  <c r="U632" i="3"/>
  <c r="W632" i="3"/>
  <c r="Y632" i="3"/>
  <c r="AA632" i="3"/>
  <c r="AC632" i="3"/>
  <c r="AE632" i="3"/>
  <c r="AG632" i="3"/>
  <c r="AI632" i="3"/>
  <c r="AK632" i="3"/>
  <c r="AM632" i="3"/>
  <c r="AO632" i="3"/>
  <c r="AQ632" i="3"/>
  <c r="AS632" i="3"/>
  <c r="AU632" i="3"/>
  <c r="AW632" i="3"/>
  <c r="AY632" i="3"/>
  <c r="BA632" i="3"/>
  <c r="BC632" i="3"/>
  <c r="BE632" i="3"/>
  <c r="BG632" i="3"/>
  <c r="BI632" i="3"/>
  <c r="N632" i="3"/>
  <c r="P632" i="3"/>
  <c r="R632" i="3"/>
  <c r="T632" i="3"/>
  <c r="V632" i="3"/>
  <c r="X632" i="3"/>
  <c r="Z632" i="3"/>
  <c r="AB632" i="3"/>
  <c r="AD632" i="3"/>
  <c r="AF632" i="3"/>
  <c r="AH632" i="3"/>
  <c r="AJ632" i="3"/>
  <c r="AL632" i="3"/>
  <c r="AN632" i="3"/>
  <c r="AP632" i="3"/>
  <c r="AR632" i="3"/>
  <c r="AT632" i="3"/>
  <c r="AV632" i="3"/>
  <c r="AX632" i="3"/>
  <c r="AZ632" i="3"/>
  <c r="BB632" i="3"/>
  <c r="BD632" i="3"/>
  <c r="BF632" i="3"/>
  <c r="BH632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Y623" i="3"/>
  <c r="AG623" i="3"/>
  <c r="Z623" i="3"/>
  <c r="AH623" i="3"/>
  <c r="L641" i="3"/>
  <c r="P641" i="3" s="1"/>
  <c r="L639" i="3"/>
  <c r="L637" i="3"/>
  <c r="N637" i="3" s="1"/>
  <c r="L635" i="3"/>
  <c r="L633" i="3"/>
  <c r="P633" i="3" s="1"/>
  <c r="L631" i="3"/>
  <c r="N629" i="3"/>
  <c r="P629" i="3"/>
  <c r="R629" i="3"/>
  <c r="T629" i="3"/>
  <c r="V629" i="3"/>
  <c r="X629" i="3"/>
  <c r="Z629" i="3"/>
  <c r="AB629" i="3"/>
  <c r="AD629" i="3"/>
  <c r="AF629" i="3"/>
  <c r="AH629" i="3"/>
  <c r="AJ629" i="3"/>
  <c r="AL629" i="3"/>
  <c r="AN629" i="3"/>
  <c r="AP629" i="3"/>
  <c r="AR629" i="3"/>
  <c r="AT629" i="3"/>
  <c r="AV629" i="3"/>
  <c r="AX629" i="3"/>
  <c r="AZ629" i="3"/>
  <c r="BB629" i="3"/>
  <c r="BD629" i="3"/>
  <c r="BF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L630" i="3"/>
  <c r="O630" i="3" s="1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V612" i="3"/>
  <c r="AF612" i="3"/>
  <c r="AP612" i="3"/>
  <c r="BB612" i="3"/>
  <c r="O612" i="3"/>
  <c r="Y612" i="3"/>
  <c r="AK612" i="3"/>
  <c r="AU612" i="3"/>
  <c r="BE612" i="3"/>
  <c r="L611" i="3"/>
  <c r="Z611" i="3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K566" i="3" l="1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K561" i="3"/>
  <c r="L560" i="3"/>
  <c r="M560" i="3" s="1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N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K570" i="3"/>
  <c r="L565" i="3"/>
  <c r="L563" i="3"/>
  <c r="L561" i="3"/>
  <c r="L559" i="3"/>
  <c r="L557" i="3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K527" i="3"/>
  <c r="L526" i="3"/>
  <c r="L522" i="3"/>
  <c r="L518" i="3"/>
  <c r="L505" i="3"/>
  <c r="N631" i="3"/>
  <c r="P635" i="3"/>
  <c r="N639" i="3"/>
  <c r="L546" i="3"/>
  <c r="K546" i="3"/>
  <c r="L542" i="3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M608" i="3" s="1"/>
  <c r="K606" i="3"/>
  <c r="K604" i="3"/>
  <c r="S604" i="3" s="1"/>
  <c r="K602" i="3"/>
  <c r="K609" i="3"/>
  <c r="K607" i="3"/>
  <c r="K605" i="3"/>
  <c r="K603" i="3"/>
  <c r="K601" i="3"/>
  <c r="L600" i="3"/>
  <c r="K597" i="3"/>
  <c r="L596" i="3"/>
  <c r="M596" i="3" s="1"/>
  <c r="K593" i="3"/>
  <c r="L592" i="3"/>
  <c r="K589" i="3"/>
  <c r="L588" i="3"/>
  <c r="K585" i="3"/>
  <c r="L584" i="3"/>
  <c r="K581" i="3"/>
  <c r="L580" i="3"/>
  <c r="K577" i="3"/>
  <c r="L576" i="3"/>
  <c r="K573" i="3"/>
  <c r="K571" i="3"/>
  <c r="K569" i="3"/>
  <c r="K567" i="3"/>
  <c r="L566" i="3"/>
  <c r="R566" i="3" s="1"/>
  <c r="K547" i="3"/>
  <c r="K545" i="3"/>
  <c r="K543" i="3"/>
  <c r="K541" i="3"/>
  <c r="R541" i="3" s="1"/>
  <c r="K539" i="3"/>
  <c r="K537" i="3"/>
  <c r="L536" i="3"/>
  <c r="K531" i="3"/>
  <c r="K529" i="3"/>
  <c r="L528" i="3"/>
  <c r="K525" i="3"/>
  <c r="L524" i="3"/>
  <c r="K521" i="3"/>
  <c r="L520" i="3"/>
  <c r="K518" i="3"/>
  <c r="L517" i="3"/>
  <c r="K514" i="3"/>
  <c r="L513" i="3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K500" i="3"/>
  <c r="L499" i="3"/>
  <c r="L495" i="3"/>
  <c r="K495" i="3"/>
  <c r="K494" i="3"/>
  <c r="M624" i="3"/>
  <c r="M628" i="3"/>
  <c r="O608" i="3"/>
  <c r="Q608" i="3"/>
  <c r="S608" i="3"/>
  <c r="W608" i="3"/>
  <c r="Y608" i="3"/>
  <c r="AA608" i="3"/>
  <c r="AE608" i="3"/>
  <c r="AG608" i="3"/>
  <c r="AI608" i="3"/>
  <c r="AM608" i="3"/>
  <c r="AO608" i="3"/>
  <c r="AQ608" i="3"/>
  <c r="AU608" i="3"/>
  <c r="AW608" i="3"/>
  <c r="AY608" i="3"/>
  <c r="BC608" i="3"/>
  <c r="BE608" i="3"/>
  <c r="BG608" i="3"/>
  <c r="N608" i="3"/>
  <c r="P608" i="3"/>
  <c r="R608" i="3"/>
  <c r="V608" i="3"/>
  <c r="X608" i="3"/>
  <c r="Z608" i="3"/>
  <c r="AD608" i="3"/>
  <c r="AF608" i="3"/>
  <c r="AH608" i="3"/>
  <c r="AL608" i="3"/>
  <c r="AN608" i="3"/>
  <c r="AP608" i="3"/>
  <c r="AT608" i="3"/>
  <c r="AV608" i="3"/>
  <c r="AX608" i="3"/>
  <c r="BB608" i="3"/>
  <c r="BD608" i="3"/>
  <c r="BF608" i="3"/>
  <c r="N571" i="3"/>
  <c r="P571" i="3"/>
  <c r="R571" i="3"/>
  <c r="T571" i="3"/>
  <c r="V571" i="3"/>
  <c r="X571" i="3"/>
  <c r="Z571" i="3"/>
  <c r="AB571" i="3"/>
  <c r="AD571" i="3"/>
  <c r="AF571" i="3"/>
  <c r="AH571" i="3"/>
  <c r="AJ571" i="3"/>
  <c r="AL571" i="3"/>
  <c r="AN571" i="3"/>
  <c r="AP571" i="3"/>
  <c r="AR571" i="3"/>
  <c r="AT571" i="3"/>
  <c r="AV571" i="3"/>
  <c r="AX571" i="3"/>
  <c r="AZ571" i="3"/>
  <c r="BB571" i="3"/>
  <c r="BD571" i="3"/>
  <c r="BF571" i="3"/>
  <c r="BH571" i="3"/>
  <c r="M571" i="3"/>
  <c r="O571" i="3"/>
  <c r="Q571" i="3"/>
  <c r="S571" i="3"/>
  <c r="U571" i="3"/>
  <c r="W571" i="3"/>
  <c r="Y571" i="3"/>
  <c r="AA571" i="3"/>
  <c r="AC571" i="3"/>
  <c r="AE571" i="3"/>
  <c r="AG571" i="3"/>
  <c r="AI571" i="3"/>
  <c r="AK571" i="3"/>
  <c r="AM571" i="3"/>
  <c r="AO571" i="3"/>
  <c r="AQ571" i="3"/>
  <c r="AS571" i="3"/>
  <c r="AU571" i="3"/>
  <c r="AW571" i="3"/>
  <c r="AY571" i="3"/>
  <c r="BA571" i="3"/>
  <c r="BC571" i="3"/>
  <c r="BE571" i="3"/>
  <c r="BG571" i="3"/>
  <c r="BI571" i="3"/>
  <c r="N569" i="3"/>
  <c r="P569" i="3"/>
  <c r="R569" i="3"/>
  <c r="T569" i="3"/>
  <c r="V569" i="3"/>
  <c r="X569" i="3"/>
  <c r="Z569" i="3"/>
  <c r="AB569" i="3"/>
  <c r="AD569" i="3"/>
  <c r="AF569" i="3"/>
  <c r="AH569" i="3"/>
  <c r="AJ569" i="3"/>
  <c r="AL569" i="3"/>
  <c r="AN569" i="3"/>
  <c r="AP569" i="3"/>
  <c r="AR569" i="3"/>
  <c r="AT569" i="3"/>
  <c r="AV569" i="3"/>
  <c r="AX569" i="3"/>
  <c r="AZ569" i="3"/>
  <c r="BB569" i="3"/>
  <c r="BD569" i="3"/>
  <c r="BF569" i="3"/>
  <c r="BH569" i="3"/>
  <c r="M569" i="3"/>
  <c r="O569" i="3"/>
  <c r="Q569" i="3"/>
  <c r="S569" i="3"/>
  <c r="U569" i="3"/>
  <c r="W569" i="3"/>
  <c r="Y569" i="3"/>
  <c r="AA569" i="3"/>
  <c r="AC569" i="3"/>
  <c r="AE569" i="3"/>
  <c r="AG569" i="3"/>
  <c r="AI569" i="3"/>
  <c r="AK569" i="3"/>
  <c r="AM569" i="3"/>
  <c r="AO569" i="3"/>
  <c r="AQ569" i="3"/>
  <c r="AS569" i="3"/>
  <c r="AU569" i="3"/>
  <c r="AW569" i="3"/>
  <c r="AY569" i="3"/>
  <c r="BA569" i="3"/>
  <c r="BC569" i="3"/>
  <c r="BE569" i="3"/>
  <c r="BG569" i="3"/>
  <c r="BI569" i="3"/>
  <c r="M567" i="3"/>
  <c r="O567" i="3"/>
  <c r="Q567" i="3"/>
  <c r="S567" i="3"/>
  <c r="U567" i="3"/>
  <c r="W567" i="3"/>
  <c r="Y567" i="3"/>
  <c r="AA567" i="3"/>
  <c r="AC567" i="3"/>
  <c r="AE567" i="3"/>
  <c r="AG567" i="3"/>
  <c r="AI567" i="3"/>
  <c r="AK567" i="3"/>
  <c r="AM567" i="3"/>
  <c r="AO567" i="3"/>
  <c r="AQ567" i="3"/>
  <c r="AS567" i="3"/>
  <c r="AU567" i="3"/>
  <c r="AW567" i="3"/>
  <c r="AY567" i="3"/>
  <c r="BA567" i="3"/>
  <c r="BC567" i="3"/>
  <c r="BE567" i="3"/>
  <c r="BG567" i="3"/>
  <c r="BI567" i="3"/>
  <c r="N567" i="3"/>
  <c r="P567" i="3"/>
  <c r="R567" i="3"/>
  <c r="T567" i="3"/>
  <c r="V567" i="3"/>
  <c r="X567" i="3"/>
  <c r="Z567" i="3"/>
  <c r="AB567" i="3"/>
  <c r="AD567" i="3"/>
  <c r="AF567" i="3"/>
  <c r="AH567" i="3"/>
  <c r="AJ567" i="3"/>
  <c r="AL567" i="3"/>
  <c r="AN567" i="3"/>
  <c r="AP567" i="3"/>
  <c r="AR567" i="3"/>
  <c r="AT567" i="3"/>
  <c r="AV567" i="3"/>
  <c r="AX567" i="3"/>
  <c r="AZ567" i="3"/>
  <c r="BB567" i="3"/>
  <c r="BD567" i="3"/>
  <c r="BF567" i="3"/>
  <c r="BH567" i="3"/>
  <c r="T545" i="3"/>
  <c r="AB545" i="3"/>
  <c r="AJ545" i="3"/>
  <c r="AR545" i="3"/>
  <c r="AZ545" i="3"/>
  <c r="BH545" i="3"/>
  <c r="S545" i="3"/>
  <c r="AA545" i="3"/>
  <c r="AI545" i="3"/>
  <c r="AQ545" i="3"/>
  <c r="AY545" i="3"/>
  <c r="BG545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P541" i="3"/>
  <c r="X541" i="3"/>
  <c r="AF541" i="3"/>
  <c r="AN541" i="3"/>
  <c r="AV541" i="3"/>
  <c r="BD541" i="3"/>
  <c r="O541" i="3"/>
  <c r="W541" i="3"/>
  <c r="AE541" i="3"/>
  <c r="AM541" i="3"/>
  <c r="AU541" i="3"/>
  <c r="BC541" i="3"/>
  <c r="N539" i="3"/>
  <c r="U539" i="3"/>
  <c r="AC539" i="3"/>
  <c r="AK539" i="3"/>
  <c r="AS539" i="3"/>
  <c r="BA539" i="3"/>
  <c r="BI539" i="3"/>
  <c r="T539" i="3"/>
  <c r="AB539" i="3"/>
  <c r="AJ539" i="3"/>
  <c r="AR539" i="3"/>
  <c r="AZ539" i="3"/>
  <c r="BH539" i="3"/>
  <c r="N537" i="3"/>
  <c r="P537" i="3"/>
  <c r="R537" i="3"/>
  <c r="T537" i="3"/>
  <c r="V537" i="3"/>
  <c r="X537" i="3"/>
  <c r="Z537" i="3"/>
  <c r="AB537" i="3"/>
  <c r="AD537" i="3"/>
  <c r="AF537" i="3"/>
  <c r="AH537" i="3"/>
  <c r="AJ537" i="3"/>
  <c r="AL537" i="3"/>
  <c r="AN537" i="3"/>
  <c r="AP537" i="3"/>
  <c r="AR537" i="3"/>
  <c r="AT537" i="3"/>
  <c r="AV537" i="3"/>
  <c r="AX537" i="3"/>
  <c r="AZ537" i="3"/>
  <c r="BB537" i="3"/>
  <c r="BD537" i="3"/>
  <c r="BF537" i="3"/>
  <c r="BH537" i="3"/>
  <c r="M537" i="3"/>
  <c r="O537" i="3"/>
  <c r="Q537" i="3"/>
  <c r="S537" i="3"/>
  <c r="U537" i="3"/>
  <c r="W537" i="3"/>
  <c r="Y537" i="3"/>
  <c r="AA537" i="3"/>
  <c r="AC537" i="3"/>
  <c r="AE537" i="3"/>
  <c r="AG537" i="3"/>
  <c r="AI537" i="3"/>
  <c r="AK537" i="3"/>
  <c r="AM537" i="3"/>
  <c r="AO537" i="3"/>
  <c r="AQ537" i="3"/>
  <c r="AS537" i="3"/>
  <c r="AU537" i="3"/>
  <c r="AW537" i="3"/>
  <c r="AY537" i="3"/>
  <c r="BA537" i="3"/>
  <c r="BC537" i="3"/>
  <c r="BE537" i="3"/>
  <c r="BG537" i="3"/>
  <c r="BI537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18" i="3"/>
  <c r="O518" i="3"/>
  <c r="Q518" i="3"/>
  <c r="S518" i="3"/>
  <c r="U518" i="3"/>
  <c r="W518" i="3"/>
  <c r="Y518" i="3"/>
  <c r="AA518" i="3"/>
  <c r="AC518" i="3"/>
  <c r="AE518" i="3"/>
  <c r="AG518" i="3"/>
  <c r="AI518" i="3"/>
  <c r="AK518" i="3"/>
  <c r="AM518" i="3"/>
  <c r="AO518" i="3"/>
  <c r="AQ518" i="3"/>
  <c r="AS518" i="3"/>
  <c r="AU518" i="3"/>
  <c r="AW518" i="3"/>
  <c r="AY518" i="3"/>
  <c r="BA518" i="3"/>
  <c r="BC518" i="3"/>
  <c r="BE518" i="3"/>
  <c r="BG518" i="3"/>
  <c r="BI518" i="3"/>
  <c r="N518" i="3"/>
  <c r="P518" i="3"/>
  <c r="R518" i="3"/>
  <c r="T518" i="3"/>
  <c r="V518" i="3"/>
  <c r="X518" i="3"/>
  <c r="Z518" i="3"/>
  <c r="AB518" i="3"/>
  <c r="AD518" i="3"/>
  <c r="AF518" i="3"/>
  <c r="AH518" i="3"/>
  <c r="AJ518" i="3"/>
  <c r="AL518" i="3"/>
  <c r="AN518" i="3"/>
  <c r="AP518" i="3"/>
  <c r="AR518" i="3"/>
  <c r="AT518" i="3"/>
  <c r="AV518" i="3"/>
  <c r="AX518" i="3"/>
  <c r="AZ518" i="3"/>
  <c r="BB518" i="3"/>
  <c r="BD518" i="3"/>
  <c r="BF518" i="3"/>
  <c r="BH518" i="3"/>
  <c r="M610" i="3"/>
  <c r="O610" i="3"/>
  <c r="Q610" i="3"/>
  <c r="S610" i="3"/>
  <c r="U610" i="3"/>
  <c r="W610" i="3"/>
  <c r="Y610" i="3"/>
  <c r="AA610" i="3"/>
  <c r="AC610" i="3"/>
  <c r="AE610" i="3"/>
  <c r="AG610" i="3"/>
  <c r="AI610" i="3"/>
  <c r="AK610" i="3"/>
  <c r="AM610" i="3"/>
  <c r="AO610" i="3"/>
  <c r="AQ610" i="3"/>
  <c r="AS610" i="3"/>
  <c r="AU610" i="3"/>
  <c r="AW610" i="3"/>
  <c r="AY610" i="3"/>
  <c r="BA610" i="3"/>
  <c r="BC610" i="3"/>
  <c r="BE610" i="3"/>
  <c r="BG610" i="3"/>
  <c r="BI610" i="3"/>
  <c r="N610" i="3"/>
  <c r="P610" i="3"/>
  <c r="R610" i="3"/>
  <c r="T610" i="3"/>
  <c r="V610" i="3"/>
  <c r="X610" i="3"/>
  <c r="Z610" i="3"/>
  <c r="AB610" i="3"/>
  <c r="AD610" i="3"/>
  <c r="AF610" i="3"/>
  <c r="AH610" i="3"/>
  <c r="AJ610" i="3"/>
  <c r="AL610" i="3"/>
  <c r="AN610" i="3"/>
  <c r="AP610" i="3"/>
  <c r="AR610" i="3"/>
  <c r="AT610" i="3"/>
  <c r="AV610" i="3"/>
  <c r="AX610" i="3"/>
  <c r="AZ610" i="3"/>
  <c r="BB610" i="3"/>
  <c r="BD610" i="3"/>
  <c r="BF610" i="3"/>
  <c r="BH610" i="3"/>
  <c r="T606" i="3"/>
  <c r="AB606" i="3"/>
  <c r="AJ606" i="3"/>
  <c r="AR606" i="3"/>
  <c r="AZ606" i="3"/>
  <c r="BH606" i="3"/>
  <c r="S606" i="3"/>
  <c r="AA606" i="3"/>
  <c r="AI606" i="3"/>
  <c r="AQ606" i="3"/>
  <c r="AY606" i="3"/>
  <c r="BG606" i="3"/>
  <c r="Q604" i="3"/>
  <c r="Y604" i="3"/>
  <c r="AG604" i="3"/>
  <c r="AO604" i="3"/>
  <c r="AW604" i="3"/>
  <c r="BE604" i="3"/>
  <c r="P604" i="3"/>
  <c r="X604" i="3"/>
  <c r="AF604" i="3"/>
  <c r="AN604" i="3"/>
  <c r="AV604" i="3"/>
  <c r="BD604" i="3"/>
  <c r="N602" i="3"/>
  <c r="P602" i="3"/>
  <c r="R602" i="3"/>
  <c r="T602" i="3"/>
  <c r="V602" i="3"/>
  <c r="X602" i="3"/>
  <c r="Z602" i="3"/>
  <c r="AB602" i="3"/>
  <c r="AD602" i="3"/>
  <c r="AF602" i="3"/>
  <c r="AH602" i="3"/>
  <c r="AJ602" i="3"/>
  <c r="AL602" i="3"/>
  <c r="AN602" i="3"/>
  <c r="AP602" i="3"/>
  <c r="AR602" i="3"/>
  <c r="AT602" i="3"/>
  <c r="AV602" i="3"/>
  <c r="AX602" i="3"/>
  <c r="AZ602" i="3"/>
  <c r="BB602" i="3"/>
  <c r="BD602" i="3"/>
  <c r="BF602" i="3"/>
  <c r="BH602" i="3"/>
  <c r="M602" i="3"/>
  <c r="O602" i="3"/>
  <c r="Q602" i="3"/>
  <c r="S602" i="3"/>
  <c r="U602" i="3"/>
  <c r="W602" i="3"/>
  <c r="Y602" i="3"/>
  <c r="AA602" i="3"/>
  <c r="AC602" i="3"/>
  <c r="AE602" i="3"/>
  <c r="AG602" i="3"/>
  <c r="AI602" i="3"/>
  <c r="AK602" i="3"/>
  <c r="AM602" i="3"/>
  <c r="AO602" i="3"/>
  <c r="AQ602" i="3"/>
  <c r="AS602" i="3"/>
  <c r="AU602" i="3"/>
  <c r="AW602" i="3"/>
  <c r="AY602" i="3"/>
  <c r="BA602" i="3"/>
  <c r="BC602" i="3"/>
  <c r="BE602" i="3"/>
  <c r="BG602" i="3"/>
  <c r="BI602" i="3"/>
  <c r="N572" i="3"/>
  <c r="V572" i="3"/>
  <c r="AD572" i="3"/>
  <c r="AL572" i="3"/>
  <c r="AT572" i="3"/>
  <c r="BB572" i="3"/>
  <c r="M572" i="3"/>
  <c r="U572" i="3"/>
  <c r="AC572" i="3"/>
  <c r="AK572" i="3"/>
  <c r="AS572" i="3"/>
  <c r="BA572" i="3"/>
  <c r="BI572" i="3"/>
  <c r="S570" i="3"/>
  <c r="AA570" i="3"/>
  <c r="AI570" i="3"/>
  <c r="AQ570" i="3"/>
  <c r="AY570" i="3"/>
  <c r="BG570" i="3"/>
  <c r="R570" i="3"/>
  <c r="Z570" i="3"/>
  <c r="AH570" i="3"/>
  <c r="AP570" i="3"/>
  <c r="AX570" i="3"/>
  <c r="BF570" i="3"/>
  <c r="M568" i="3"/>
  <c r="O568" i="3"/>
  <c r="Q568" i="3"/>
  <c r="S568" i="3"/>
  <c r="U568" i="3"/>
  <c r="W568" i="3"/>
  <c r="Y568" i="3"/>
  <c r="AA568" i="3"/>
  <c r="AC568" i="3"/>
  <c r="AE568" i="3"/>
  <c r="AG568" i="3"/>
  <c r="AI568" i="3"/>
  <c r="AK568" i="3"/>
  <c r="AM568" i="3"/>
  <c r="AO568" i="3"/>
  <c r="AQ568" i="3"/>
  <c r="AS568" i="3"/>
  <c r="AU568" i="3"/>
  <c r="AW568" i="3"/>
  <c r="AY568" i="3"/>
  <c r="BA568" i="3"/>
  <c r="BC568" i="3"/>
  <c r="BE568" i="3"/>
  <c r="BG568" i="3"/>
  <c r="BI568" i="3"/>
  <c r="N568" i="3"/>
  <c r="P568" i="3"/>
  <c r="R568" i="3"/>
  <c r="T568" i="3"/>
  <c r="V568" i="3"/>
  <c r="X568" i="3"/>
  <c r="Z568" i="3"/>
  <c r="AB568" i="3"/>
  <c r="AD568" i="3"/>
  <c r="AF568" i="3"/>
  <c r="AH568" i="3"/>
  <c r="AJ568" i="3"/>
  <c r="AL568" i="3"/>
  <c r="AN568" i="3"/>
  <c r="AP568" i="3"/>
  <c r="AR568" i="3"/>
  <c r="AT568" i="3"/>
  <c r="AV568" i="3"/>
  <c r="AX568" i="3"/>
  <c r="AZ568" i="3"/>
  <c r="BB568" i="3"/>
  <c r="BD568" i="3"/>
  <c r="BF568" i="3"/>
  <c r="BH568" i="3"/>
  <c r="N546" i="3"/>
  <c r="P546" i="3"/>
  <c r="R546" i="3"/>
  <c r="T546" i="3"/>
  <c r="V546" i="3"/>
  <c r="X546" i="3"/>
  <c r="Z546" i="3"/>
  <c r="AB546" i="3"/>
  <c r="AD546" i="3"/>
  <c r="AF546" i="3"/>
  <c r="AH546" i="3"/>
  <c r="AJ546" i="3"/>
  <c r="AL546" i="3"/>
  <c r="AN546" i="3"/>
  <c r="AP546" i="3"/>
  <c r="AR546" i="3"/>
  <c r="AT546" i="3"/>
  <c r="AV546" i="3"/>
  <c r="AX546" i="3"/>
  <c r="AZ546" i="3"/>
  <c r="BB546" i="3"/>
  <c r="BD546" i="3"/>
  <c r="BF546" i="3"/>
  <c r="BH546" i="3"/>
  <c r="M546" i="3"/>
  <c r="O546" i="3"/>
  <c r="Q546" i="3"/>
  <c r="S546" i="3"/>
  <c r="U546" i="3"/>
  <c r="W546" i="3"/>
  <c r="Y546" i="3"/>
  <c r="AA546" i="3"/>
  <c r="AC546" i="3"/>
  <c r="AE546" i="3"/>
  <c r="AG546" i="3"/>
  <c r="AI546" i="3"/>
  <c r="AK546" i="3"/>
  <c r="AM546" i="3"/>
  <c r="AO546" i="3"/>
  <c r="AQ546" i="3"/>
  <c r="AS546" i="3"/>
  <c r="AU546" i="3"/>
  <c r="AW546" i="3"/>
  <c r="AY546" i="3"/>
  <c r="BA546" i="3"/>
  <c r="BC546" i="3"/>
  <c r="BE546" i="3"/>
  <c r="BG546" i="3"/>
  <c r="BI546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T542" i="3"/>
  <c r="AB542" i="3"/>
  <c r="AJ542" i="3"/>
  <c r="AR542" i="3"/>
  <c r="AZ542" i="3"/>
  <c r="BH542" i="3"/>
  <c r="S542" i="3"/>
  <c r="AA542" i="3"/>
  <c r="AI542" i="3"/>
  <c r="AQ542" i="3"/>
  <c r="AY542" i="3"/>
  <c r="BG542" i="3"/>
  <c r="Q540" i="3"/>
  <c r="Y540" i="3"/>
  <c r="AG540" i="3"/>
  <c r="AO540" i="3"/>
  <c r="AW540" i="3"/>
  <c r="BE540" i="3"/>
  <c r="P540" i="3"/>
  <c r="X540" i="3"/>
  <c r="AF540" i="3"/>
  <c r="AN540" i="3"/>
  <c r="AV540" i="3"/>
  <c r="BD540" i="3"/>
  <c r="N538" i="3"/>
  <c r="P538" i="3"/>
  <c r="R538" i="3"/>
  <c r="T538" i="3"/>
  <c r="V538" i="3"/>
  <c r="X538" i="3"/>
  <c r="Z538" i="3"/>
  <c r="AB538" i="3"/>
  <c r="AD538" i="3"/>
  <c r="AF538" i="3"/>
  <c r="AH538" i="3"/>
  <c r="AJ538" i="3"/>
  <c r="AL538" i="3"/>
  <c r="AN538" i="3"/>
  <c r="AP538" i="3"/>
  <c r="AR538" i="3"/>
  <c r="AT538" i="3"/>
  <c r="AV538" i="3"/>
  <c r="AX538" i="3"/>
  <c r="AZ538" i="3"/>
  <c r="BB538" i="3"/>
  <c r="BD538" i="3"/>
  <c r="BF538" i="3"/>
  <c r="BH538" i="3"/>
  <c r="M538" i="3"/>
  <c r="O538" i="3"/>
  <c r="Q538" i="3"/>
  <c r="S538" i="3"/>
  <c r="U538" i="3"/>
  <c r="W538" i="3"/>
  <c r="Y538" i="3"/>
  <c r="AA538" i="3"/>
  <c r="AC538" i="3"/>
  <c r="AE538" i="3"/>
  <c r="AG538" i="3"/>
  <c r="AI538" i="3"/>
  <c r="AK538" i="3"/>
  <c r="AM538" i="3"/>
  <c r="AO538" i="3"/>
  <c r="AQ538" i="3"/>
  <c r="AS538" i="3"/>
  <c r="AU538" i="3"/>
  <c r="AW538" i="3"/>
  <c r="AY538" i="3"/>
  <c r="BA538" i="3"/>
  <c r="BC538" i="3"/>
  <c r="BE538" i="3"/>
  <c r="BG538" i="3"/>
  <c r="BI538" i="3"/>
  <c r="N530" i="3"/>
  <c r="V530" i="3"/>
  <c r="AD530" i="3"/>
  <c r="AL530" i="3"/>
  <c r="AT530" i="3"/>
  <c r="BB530" i="3"/>
  <c r="M530" i="3"/>
  <c r="U530" i="3"/>
  <c r="AC530" i="3"/>
  <c r="AK530" i="3"/>
  <c r="AS530" i="3"/>
  <c r="BA530" i="3"/>
  <c r="BI530" i="3"/>
  <c r="L609" i="3"/>
  <c r="P609" i="3" s="1"/>
  <c r="L607" i="3"/>
  <c r="N607" i="3" s="1"/>
  <c r="L605" i="3"/>
  <c r="L603" i="3"/>
  <c r="N603" i="3" s="1"/>
  <c r="L601" i="3"/>
  <c r="O601" i="3" s="1"/>
  <c r="L599" i="3"/>
  <c r="N599" i="3" s="1"/>
  <c r="L597" i="3"/>
  <c r="L595" i="3"/>
  <c r="P595" i="3" s="1"/>
  <c r="L593" i="3"/>
  <c r="O593" i="3" s="1"/>
  <c r="L591" i="3"/>
  <c r="N591" i="3" s="1"/>
  <c r="L589" i="3"/>
  <c r="L587" i="3"/>
  <c r="O587" i="3" s="1"/>
  <c r="L585" i="3"/>
  <c r="P585" i="3" s="1"/>
  <c r="L583" i="3"/>
  <c r="N583" i="3" s="1"/>
  <c r="L581" i="3"/>
  <c r="L579" i="3"/>
  <c r="P579" i="3" s="1"/>
  <c r="L577" i="3"/>
  <c r="P577" i="3" s="1"/>
  <c r="L575" i="3"/>
  <c r="M575" i="3" s="1"/>
  <c r="L573" i="3"/>
  <c r="L549" i="3"/>
  <c r="N549" i="3" s="1"/>
  <c r="L547" i="3"/>
  <c r="M547" i="3" s="1"/>
  <c r="L533" i="3"/>
  <c r="M533" i="3" s="1"/>
  <c r="L531" i="3"/>
  <c r="L527" i="3"/>
  <c r="N527" i="3" s="1"/>
  <c r="L525" i="3"/>
  <c r="M525" i="3" s="1"/>
  <c r="L523" i="3"/>
  <c r="P523" i="3" s="1"/>
  <c r="L521" i="3"/>
  <c r="P521" i="3" s="1"/>
  <c r="L519" i="3"/>
  <c r="M519" i="3" s="1"/>
  <c r="L516" i="3"/>
  <c r="P516" i="3" s="1"/>
  <c r="L514" i="3"/>
  <c r="O514" i="3" s="1"/>
  <c r="L512" i="3"/>
  <c r="L510" i="3"/>
  <c r="N510" i="3" s="1"/>
  <c r="L508" i="3"/>
  <c r="O508" i="3" s="1"/>
  <c r="L506" i="3"/>
  <c r="L504" i="3"/>
  <c r="L502" i="3"/>
  <c r="M502" i="3" s="1"/>
  <c r="L500" i="3"/>
  <c r="P500" i="3" s="1"/>
  <c r="L498" i="3"/>
  <c r="O498" i="3" s="1"/>
  <c r="N497" i="3"/>
  <c r="P497" i="3"/>
  <c r="R497" i="3"/>
  <c r="T497" i="3"/>
  <c r="V497" i="3"/>
  <c r="X497" i="3"/>
  <c r="Z497" i="3"/>
  <c r="AB497" i="3"/>
  <c r="AD497" i="3"/>
  <c r="AF497" i="3"/>
  <c r="AH497" i="3"/>
  <c r="AJ497" i="3"/>
  <c r="AL497" i="3"/>
  <c r="AN497" i="3"/>
  <c r="AP497" i="3"/>
  <c r="AR497" i="3"/>
  <c r="AT497" i="3"/>
  <c r="AV497" i="3"/>
  <c r="AX497" i="3"/>
  <c r="AZ497" i="3"/>
  <c r="BB497" i="3"/>
  <c r="BD497" i="3"/>
  <c r="BF497" i="3"/>
  <c r="BH497" i="3"/>
  <c r="M497" i="3"/>
  <c r="O497" i="3"/>
  <c r="Q497" i="3"/>
  <c r="S497" i="3"/>
  <c r="U497" i="3"/>
  <c r="W497" i="3"/>
  <c r="Y497" i="3"/>
  <c r="AA497" i="3"/>
  <c r="AC497" i="3"/>
  <c r="AE497" i="3"/>
  <c r="AG497" i="3"/>
  <c r="AI497" i="3"/>
  <c r="AK497" i="3"/>
  <c r="AM497" i="3"/>
  <c r="AO497" i="3"/>
  <c r="AQ497" i="3"/>
  <c r="AS497" i="3"/>
  <c r="AU497" i="3"/>
  <c r="AW497" i="3"/>
  <c r="AY497" i="3"/>
  <c r="BA497" i="3"/>
  <c r="BC497" i="3"/>
  <c r="BE497" i="3"/>
  <c r="BG497" i="3"/>
  <c r="BI497" i="3"/>
  <c r="BH600" i="3"/>
  <c r="AZ600" i="3"/>
  <c r="AR600" i="3"/>
  <c r="AJ600" i="3"/>
  <c r="AB600" i="3"/>
  <c r="T600" i="3"/>
  <c r="BI598" i="3"/>
  <c r="BG598" i="3"/>
  <c r="BE598" i="3"/>
  <c r="BC598" i="3"/>
  <c r="BA598" i="3"/>
  <c r="AY598" i="3"/>
  <c r="AW598" i="3"/>
  <c r="AU598" i="3"/>
  <c r="AS598" i="3"/>
  <c r="AQ598" i="3"/>
  <c r="AO598" i="3"/>
  <c r="AM598" i="3"/>
  <c r="AK598" i="3"/>
  <c r="AI598" i="3"/>
  <c r="AG598" i="3"/>
  <c r="AE598" i="3"/>
  <c r="AC598" i="3"/>
  <c r="AA598" i="3"/>
  <c r="Y598" i="3"/>
  <c r="W598" i="3"/>
  <c r="U598" i="3"/>
  <c r="S598" i="3"/>
  <c r="Q598" i="3"/>
  <c r="O598" i="3"/>
  <c r="M598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N596" i="3"/>
  <c r="BH594" i="3"/>
  <c r="BF594" i="3"/>
  <c r="BD594" i="3"/>
  <c r="BB594" i="3"/>
  <c r="AZ594" i="3"/>
  <c r="AX594" i="3"/>
  <c r="AV594" i="3"/>
  <c r="AT594" i="3"/>
  <c r="AR594" i="3"/>
  <c r="AP594" i="3"/>
  <c r="AN594" i="3"/>
  <c r="AL594" i="3"/>
  <c r="AJ594" i="3"/>
  <c r="AH594" i="3"/>
  <c r="AF594" i="3"/>
  <c r="AD594" i="3"/>
  <c r="AB594" i="3"/>
  <c r="Z594" i="3"/>
  <c r="X594" i="3"/>
  <c r="V594" i="3"/>
  <c r="T594" i="3"/>
  <c r="R594" i="3"/>
  <c r="P594" i="3"/>
  <c r="N594" i="3"/>
  <c r="S592" i="3"/>
  <c r="AA592" i="3"/>
  <c r="AI592" i="3"/>
  <c r="AQ592" i="3"/>
  <c r="AY592" i="3"/>
  <c r="BG592" i="3"/>
  <c r="R592" i="3"/>
  <c r="Z592" i="3"/>
  <c r="AH592" i="3"/>
  <c r="AP592" i="3"/>
  <c r="AX592" i="3"/>
  <c r="BF592" i="3"/>
  <c r="N590" i="3"/>
  <c r="P590" i="3"/>
  <c r="R590" i="3"/>
  <c r="T590" i="3"/>
  <c r="V590" i="3"/>
  <c r="X590" i="3"/>
  <c r="Z590" i="3"/>
  <c r="AB590" i="3"/>
  <c r="AD590" i="3"/>
  <c r="AF590" i="3"/>
  <c r="AH590" i="3"/>
  <c r="AJ590" i="3"/>
  <c r="AL590" i="3"/>
  <c r="AN590" i="3"/>
  <c r="AP590" i="3"/>
  <c r="AR590" i="3"/>
  <c r="AT590" i="3"/>
  <c r="AV590" i="3"/>
  <c r="AX590" i="3"/>
  <c r="AZ590" i="3"/>
  <c r="BB590" i="3"/>
  <c r="BD590" i="3"/>
  <c r="BF590" i="3"/>
  <c r="BH590" i="3"/>
  <c r="M590" i="3"/>
  <c r="O590" i="3"/>
  <c r="Q590" i="3"/>
  <c r="S590" i="3"/>
  <c r="U590" i="3"/>
  <c r="W590" i="3"/>
  <c r="Y590" i="3"/>
  <c r="AA590" i="3"/>
  <c r="AC590" i="3"/>
  <c r="AE590" i="3"/>
  <c r="AG590" i="3"/>
  <c r="AI590" i="3"/>
  <c r="AK590" i="3"/>
  <c r="AM590" i="3"/>
  <c r="AO590" i="3"/>
  <c r="AQ590" i="3"/>
  <c r="AS590" i="3"/>
  <c r="AU590" i="3"/>
  <c r="AW590" i="3"/>
  <c r="AY590" i="3"/>
  <c r="BA590" i="3"/>
  <c r="BC590" i="3"/>
  <c r="BE590" i="3"/>
  <c r="BG590" i="3"/>
  <c r="BI590" i="3"/>
  <c r="N588" i="3"/>
  <c r="P588" i="3"/>
  <c r="R588" i="3"/>
  <c r="T588" i="3"/>
  <c r="V588" i="3"/>
  <c r="X588" i="3"/>
  <c r="Z588" i="3"/>
  <c r="AB588" i="3"/>
  <c r="AD588" i="3"/>
  <c r="AF588" i="3"/>
  <c r="AH588" i="3"/>
  <c r="AJ588" i="3"/>
  <c r="AL588" i="3"/>
  <c r="AN588" i="3"/>
  <c r="AP588" i="3"/>
  <c r="AR588" i="3"/>
  <c r="AT588" i="3"/>
  <c r="AV588" i="3"/>
  <c r="AX588" i="3"/>
  <c r="AZ588" i="3"/>
  <c r="BB588" i="3"/>
  <c r="BD588" i="3"/>
  <c r="BF588" i="3"/>
  <c r="BH588" i="3"/>
  <c r="M588" i="3"/>
  <c r="O588" i="3"/>
  <c r="Q588" i="3"/>
  <c r="S588" i="3"/>
  <c r="U588" i="3"/>
  <c r="W588" i="3"/>
  <c r="Y588" i="3"/>
  <c r="AA588" i="3"/>
  <c r="AC588" i="3"/>
  <c r="AE588" i="3"/>
  <c r="AG588" i="3"/>
  <c r="AI588" i="3"/>
  <c r="AK588" i="3"/>
  <c r="AM588" i="3"/>
  <c r="AO588" i="3"/>
  <c r="AQ588" i="3"/>
  <c r="AS588" i="3"/>
  <c r="AU588" i="3"/>
  <c r="AW588" i="3"/>
  <c r="AY588" i="3"/>
  <c r="BA588" i="3"/>
  <c r="BC588" i="3"/>
  <c r="BE588" i="3"/>
  <c r="BG588" i="3"/>
  <c r="BI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A584" i="3"/>
  <c r="AI584" i="3"/>
  <c r="AQ584" i="3"/>
  <c r="AY584" i="3"/>
  <c r="BG584" i="3"/>
  <c r="R584" i="3"/>
  <c r="Z584" i="3"/>
  <c r="AH584" i="3"/>
  <c r="AP584" i="3"/>
  <c r="AX584" i="3"/>
  <c r="BF584" i="3"/>
  <c r="N582" i="3"/>
  <c r="P582" i="3"/>
  <c r="R582" i="3"/>
  <c r="T582" i="3"/>
  <c r="V582" i="3"/>
  <c r="X582" i="3"/>
  <c r="Z582" i="3"/>
  <c r="AB582" i="3"/>
  <c r="AD582" i="3"/>
  <c r="AF582" i="3"/>
  <c r="AH582" i="3"/>
  <c r="AJ582" i="3"/>
  <c r="AL582" i="3"/>
  <c r="AN582" i="3"/>
  <c r="AP582" i="3"/>
  <c r="AR582" i="3"/>
  <c r="AT582" i="3"/>
  <c r="AV582" i="3"/>
  <c r="AX582" i="3"/>
  <c r="AZ582" i="3"/>
  <c r="BB582" i="3"/>
  <c r="BD582" i="3"/>
  <c r="BF582" i="3"/>
  <c r="BH582" i="3"/>
  <c r="M582" i="3"/>
  <c r="O582" i="3"/>
  <c r="Q582" i="3"/>
  <c r="S582" i="3"/>
  <c r="U582" i="3"/>
  <c r="W582" i="3"/>
  <c r="Y582" i="3"/>
  <c r="AA582" i="3"/>
  <c r="AC582" i="3"/>
  <c r="AE582" i="3"/>
  <c r="AG582" i="3"/>
  <c r="AI582" i="3"/>
  <c r="AK582" i="3"/>
  <c r="AM582" i="3"/>
  <c r="AO582" i="3"/>
  <c r="AQ582" i="3"/>
  <c r="AS582" i="3"/>
  <c r="AU582" i="3"/>
  <c r="AW582" i="3"/>
  <c r="AY582" i="3"/>
  <c r="BA582" i="3"/>
  <c r="BC582" i="3"/>
  <c r="BE582" i="3"/>
  <c r="BG582" i="3"/>
  <c r="BI582" i="3"/>
  <c r="M580" i="3"/>
  <c r="O580" i="3"/>
  <c r="Q580" i="3"/>
  <c r="S580" i="3"/>
  <c r="U580" i="3"/>
  <c r="W580" i="3"/>
  <c r="Y580" i="3"/>
  <c r="AA580" i="3"/>
  <c r="AC580" i="3"/>
  <c r="AE580" i="3"/>
  <c r="AG580" i="3"/>
  <c r="AI580" i="3"/>
  <c r="AK580" i="3"/>
  <c r="AM580" i="3"/>
  <c r="AO580" i="3"/>
  <c r="AQ580" i="3"/>
  <c r="AS580" i="3"/>
  <c r="AU580" i="3"/>
  <c r="AW580" i="3"/>
  <c r="AY580" i="3"/>
  <c r="BA580" i="3"/>
  <c r="BC580" i="3"/>
  <c r="BE580" i="3"/>
  <c r="BG580" i="3"/>
  <c r="BI580" i="3"/>
  <c r="N580" i="3"/>
  <c r="P580" i="3"/>
  <c r="R580" i="3"/>
  <c r="T580" i="3"/>
  <c r="V580" i="3"/>
  <c r="X580" i="3"/>
  <c r="Z580" i="3"/>
  <c r="AB580" i="3"/>
  <c r="AD580" i="3"/>
  <c r="AF580" i="3"/>
  <c r="AH580" i="3"/>
  <c r="AJ580" i="3"/>
  <c r="AL580" i="3"/>
  <c r="AN580" i="3"/>
  <c r="AP580" i="3"/>
  <c r="AR580" i="3"/>
  <c r="AT580" i="3"/>
  <c r="AV580" i="3"/>
  <c r="AX580" i="3"/>
  <c r="AZ580" i="3"/>
  <c r="BB580" i="3"/>
  <c r="BD580" i="3"/>
  <c r="BF580" i="3"/>
  <c r="BH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M576" i="3"/>
  <c r="O576" i="3"/>
  <c r="Q576" i="3"/>
  <c r="S576" i="3"/>
  <c r="U576" i="3"/>
  <c r="W576" i="3"/>
  <c r="Y576" i="3"/>
  <c r="AA576" i="3"/>
  <c r="AC576" i="3"/>
  <c r="AE576" i="3"/>
  <c r="AG576" i="3"/>
  <c r="AI576" i="3"/>
  <c r="AK576" i="3"/>
  <c r="AM576" i="3"/>
  <c r="AO576" i="3"/>
  <c r="AQ576" i="3"/>
  <c r="AS576" i="3"/>
  <c r="AU576" i="3"/>
  <c r="AW576" i="3"/>
  <c r="AY576" i="3"/>
  <c r="BA576" i="3"/>
  <c r="BC576" i="3"/>
  <c r="BE576" i="3"/>
  <c r="BG576" i="3"/>
  <c r="BI576" i="3"/>
  <c r="N576" i="3"/>
  <c r="P576" i="3"/>
  <c r="R576" i="3"/>
  <c r="T576" i="3"/>
  <c r="V576" i="3"/>
  <c r="X576" i="3"/>
  <c r="Z576" i="3"/>
  <c r="AB576" i="3"/>
  <c r="AD576" i="3"/>
  <c r="AF576" i="3"/>
  <c r="AH576" i="3"/>
  <c r="AJ576" i="3"/>
  <c r="AL576" i="3"/>
  <c r="AN576" i="3"/>
  <c r="AP576" i="3"/>
  <c r="AR576" i="3"/>
  <c r="AT576" i="3"/>
  <c r="AV576" i="3"/>
  <c r="AX576" i="3"/>
  <c r="AZ576" i="3"/>
  <c r="BB576" i="3"/>
  <c r="BD576" i="3"/>
  <c r="BF576" i="3"/>
  <c r="BH576" i="3"/>
  <c r="N574" i="3"/>
  <c r="P574" i="3"/>
  <c r="R574" i="3"/>
  <c r="T574" i="3"/>
  <c r="V574" i="3"/>
  <c r="X574" i="3"/>
  <c r="Z574" i="3"/>
  <c r="AB574" i="3"/>
  <c r="AD574" i="3"/>
  <c r="AF574" i="3"/>
  <c r="AH574" i="3"/>
  <c r="AJ574" i="3"/>
  <c r="AL574" i="3"/>
  <c r="AN574" i="3"/>
  <c r="AP574" i="3"/>
  <c r="AR574" i="3"/>
  <c r="AT574" i="3"/>
  <c r="AV574" i="3"/>
  <c r="AX574" i="3"/>
  <c r="AZ574" i="3"/>
  <c r="BB574" i="3"/>
  <c r="BD574" i="3"/>
  <c r="BF574" i="3"/>
  <c r="BH574" i="3"/>
  <c r="M574" i="3"/>
  <c r="O574" i="3"/>
  <c r="Q574" i="3"/>
  <c r="S574" i="3"/>
  <c r="U574" i="3"/>
  <c r="W574" i="3"/>
  <c r="Y574" i="3"/>
  <c r="AA574" i="3"/>
  <c r="AC574" i="3"/>
  <c r="AE574" i="3"/>
  <c r="AG574" i="3"/>
  <c r="AI574" i="3"/>
  <c r="AK574" i="3"/>
  <c r="AM574" i="3"/>
  <c r="AO574" i="3"/>
  <c r="AQ574" i="3"/>
  <c r="AS574" i="3"/>
  <c r="AU574" i="3"/>
  <c r="AW574" i="3"/>
  <c r="AY574" i="3"/>
  <c r="BA574" i="3"/>
  <c r="BC574" i="3"/>
  <c r="BE574" i="3"/>
  <c r="BG574" i="3"/>
  <c r="BI574" i="3"/>
  <c r="P566" i="3"/>
  <c r="X566" i="3"/>
  <c r="AF566" i="3"/>
  <c r="AN566" i="3"/>
  <c r="AV566" i="3"/>
  <c r="BD566" i="3"/>
  <c r="O566" i="3"/>
  <c r="W566" i="3"/>
  <c r="AE566" i="3"/>
  <c r="AM566" i="3"/>
  <c r="AU566" i="3"/>
  <c r="BC566" i="3"/>
  <c r="M565" i="3"/>
  <c r="U565" i="3"/>
  <c r="AC565" i="3"/>
  <c r="AK565" i="3"/>
  <c r="AS565" i="3"/>
  <c r="BA565" i="3"/>
  <c r="BI565" i="3"/>
  <c r="T565" i="3"/>
  <c r="AB565" i="3"/>
  <c r="AJ565" i="3"/>
  <c r="AR565" i="3"/>
  <c r="AZ565" i="3"/>
  <c r="BH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N563" i="3"/>
  <c r="P563" i="3"/>
  <c r="R563" i="3"/>
  <c r="T563" i="3"/>
  <c r="V563" i="3"/>
  <c r="X563" i="3"/>
  <c r="Z563" i="3"/>
  <c r="AB563" i="3"/>
  <c r="AD563" i="3"/>
  <c r="AF563" i="3"/>
  <c r="AH563" i="3"/>
  <c r="AJ563" i="3"/>
  <c r="AL563" i="3"/>
  <c r="AN563" i="3"/>
  <c r="AP563" i="3"/>
  <c r="AR563" i="3"/>
  <c r="AT563" i="3"/>
  <c r="AV563" i="3"/>
  <c r="AX563" i="3"/>
  <c r="AZ563" i="3"/>
  <c r="BB563" i="3"/>
  <c r="BD563" i="3"/>
  <c r="BF563" i="3"/>
  <c r="BH563" i="3"/>
  <c r="M563" i="3"/>
  <c r="O563" i="3"/>
  <c r="Q563" i="3"/>
  <c r="S563" i="3"/>
  <c r="U563" i="3"/>
  <c r="W563" i="3"/>
  <c r="Y563" i="3"/>
  <c r="AA563" i="3"/>
  <c r="AC563" i="3"/>
  <c r="AE563" i="3"/>
  <c r="AG563" i="3"/>
  <c r="AI563" i="3"/>
  <c r="AK563" i="3"/>
  <c r="AM563" i="3"/>
  <c r="AO563" i="3"/>
  <c r="AQ563" i="3"/>
  <c r="AS563" i="3"/>
  <c r="AU563" i="3"/>
  <c r="AW563" i="3"/>
  <c r="AY563" i="3"/>
  <c r="BA563" i="3"/>
  <c r="BC563" i="3"/>
  <c r="BE563" i="3"/>
  <c r="BG563" i="3"/>
  <c r="BI563" i="3"/>
  <c r="M562" i="3"/>
  <c r="O562" i="3"/>
  <c r="Q562" i="3"/>
  <c r="S562" i="3"/>
  <c r="U562" i="3"/>
  <c r="W562" i="3"/>
  <c r="Y562" i="3"/>
  <c r="AA562" i="3"/>
  <c r="AC562" i="3"/>
  <c r="AE562" i="3"/>
  <c r="AG562" i="3"/>
  <c r="AI562" i="3"/>
  <c r="AK562" i="3"/>
  <c r="AM562" i="3"/>
  <c r="AO562" i="3"/>
  <c r="AQ562" i="3"/>
  <c r="AS562" i="3"/>
  <c r="AU562" i="3"/>
  <c r="AW562" i="3"/>
  <c r="AY562" i="3"/>
  <c r="BA562" i="3"/>
  <c r="BC562" i="3"/>
  <c r="BE562" i="3"/>
  <c r="BG562" i="3"/>
  <c r="BI562" i="3"/>
  <c r="N562" i="3"/>
  <c r="P562" i="3"/>
  <c r="R562" i="3"/>
  <c r="T562" i="3"/>
  <c r="V562" i="3"/>
  <c r="X562" i="3"/>
  <c r="Z562" i="3"/>
  <c r="AB562" i="3"/>
  <c r="AD562" i="3"/>
  <c r="AF562" i="3"/>
  <c r="AH562" i="3"/>
  <c r="AJ562" i="3"/>
  <c r="AL562" i="3"/>
  <c r="AN562" i="3"/>
  <c r="AP562" i="3"/>
  <c r="AR562" i="3"/>
  <c r="AT562" i="3"/>
  <c r="AV562" i="3"/>
  <c r="AX562" i="3"/>
  <c r="AZ562" i="3"/>
  <c r="BB562" i="3"/>
  <c r="BD562" i="3"/>
  <c r="BF562" i="3"/>
  <c r="BH562" i="3"/>
  <c r="N561" i="3"/>
  <c r="P561" i="3"/>
  <c r="R561" i="3"/>
  <c r="T561" i="3"/>
  <c r="V561" i="3"/>
  <c r="X561" i="3"/>
  <c r="Z561" i="3"/>
  <c r="AB561" i="3"/>
  <c r="AD561" i="3"/>
  <c r="AF561" i="3"/>
  <c r="AH561" i="3"/>
  <c r="AJ561" i="3"/>
  <c r="AL561" i="3"/>
  <c r="AN561" i="3"/>
  <c r="AP561" i="3"/>
  <c r="AR561" i="3"/>
  <c r="AT561" i="3"/>
  <c r="AV561" i="3"/>
  <c r="AX561" i="3"/>
  <c r="AZ561" i="3"/>
  <c r="BB561" i="3"/>
  <c r="BD561" i="3"/>
  <c r="BF561" i="3"/>
  <c r="BH561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S560" i="3"/>
  <c r="AA560" i="3"/>
  <c r="AI560" i="3"/>
  <c r="AQ560" i="3"/>
  <c r="AY560" i="3"/>
  <c r="BG560" i="3"/>
  <c r="R560" i="3"/>
  <c r="Z560" i="3"/>
  <c r="AH560" i="3"/>
  <c r="AP560" i="3"/>
  <c r="AX560" i="3"/>
  <c r="BF560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N557" i="3"/>
  <c r="P557" i="3"/>
  <c r="R557" i="3"/>
  <c r="T557" i="3"/>
  <c r="V557" i="3"/>
  <c r="X557" i="3"/>
  <c r="Z557" i="3"/>
  <c r="AB557" i="3"/>
  <c r="AD557" i="3"/>
  <c r="AF557" i="3"/>
  <c r="AH557" i="3"/>
  <c r="AJ557" i="3"/>
  <c r="AL557" i="3"/>
  <c r="AN557" i="3"/>
  <c r="AP557" i="3"/>
  <c r="AR557" i="3"/>
  <c r="AT557" i="3"/>
  <c r="AV557" i="3"/>
  <c r="AX557" i="3"/>
  <c r="AZ557" i="3"/>
  <c r="BB557" i="3"/>
  <c r="BD557" i="3"/>
  <c r="BF557" i="3"/>
  <c r="BH557" i="3"/>
  <c r="M557" i="3"/>
  <c r="O557" i="3"/>
  <c r="Q557" i="3"/>
  <c r="S557" i="3"/>
  <c r="U557" i="3"/>
  <c r="W557" i="3"/>
  <c r="Y557" i="3"/>
  <c r="AA557" i="3"/>
  <c r="AC557" i="3"/>
  <c r="AE557" i="3"/>
  <c r="AG557" i="3"/>
  <c r="AI557" i="3"/>
  <c r="AK557" i="3"/>
  <c r="AM557" i="3"/>
  <c r="AO557" i="3"/>
  <c r="AQ557" i="3"/>
  <c r="AS557" i="3"/>
  <c r="AU557" i="3"/>
  <c r="AW557" i="3"/>
  <c r="AY557" i="3"/>
  <c r="BA557" i="3"/>
  <c r="BC557" i="3"/>
  <c r="BE557" i="3"/>
  <c r="BG557" i="3"/>
  <c r="BI557" i="3"/>
  <c r="M556" i="3"/>
  <c r="O556" i="3"/>
  <c r="Q556" i="3"/>
  <c r="S556" i="3"/>
  <c r="U556" i="3"/>
  <c r="W556" i="3"/>
  <c r="Y556" i="3"/>
  <c r="AA556" i="3"/>
  <c r="AC556" i="3"/>
  <c r="AE556" i="3"/>
  <c r="AG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N556" i="3"/>
  <c r="P556" i="3"/>
  <c r="R556" i="3"/>
  <c r="T556" i="3"/>
  <c r="V556" i="3"/>
  <c r="X556" i="3"/>
  <c r="Z556" i="3"/>
  <c r="AB556" i="3"/>
  <c r="AD556" i="3"/>
  <c r="AF556" i="3"/>
  <c r="AH556" i="3"/>
  <c r="AJ556" i="3"/>
  <c r="AL556" i="3"/>
  <c r="AN556" i="3"/>
  <c r="AP556" i="3"/>
  <c r="AR556" i="3"/>
  <c r="AT556" i="3"/>
  <c r="AV556" i="3"/>
  <c r="AX556" i="3"/>
  <c r="AZ556" i="3"/>
  <c r="BB556" i="3"/>
  <c r="BD556" i="3"/>
  <c r="BF556" i="3"/>
  <c r="BH556" i="3"/>
  <c r="M555" i="3"/>
  <c r="O555" i="3"/>
  <c r="Q555" i="3"/>
  <c r="S555" i="3"/>
  <c r="U555" i="3"/>
  <c r="W555" i="3"/>
  <c r="Y555" i="3"/>
  <c r="AA555" i="3"/>
  <c r="AC555" i="3"/>
  <c r="AE555" i="3"/>
  <c r="AG555" i="3"/>
  <c r="AI555" i="3"/>
  <c r="AK555" i="3"/>
  <c r="AM555" i="3"/>
  <c r="AO555" i="3"/>
  <c r="AQ555" i="3"/>
  <c r="AS555" i="3"/>
  <c r="AU555" i="3"/>
  <c r="AW555" i="3"/>
  <c r="AY555" i="3"/>
  <c r="BA555" i="3"/>
  <c r="BC555" i="3"/>
  <c r="BE555" i="3"/>
  <c r="BG555" i="3"/>
  <c r="BI555" i="3"/>
  <c r="N555" i="3"/>
  <c r="P555" i="3"/>
  <c r="R555" i="3"/>
  <c r="T555" i="3"/>
  <c r="V555" i="3"/>
  <c r="X555" i="3"/>
  <c r="Z555" i="3"/>
  <c r="AB555" i="3"/>
  <c r="AD555" i="3"/>
  <c r="AF555" i="3"/>
  <c r="AH555" i="3"/>
  <c r="AJ555" i="3"/>
  <c r="AL555" i="3"/>
  <c r="AN555" i="3"/>
  <c r="AP555" i="3"/>
  <c r="AR555" i="3"/>
  <c r="AT555" i="3"/>
  <c r="AV555" i="3"/>
  <c r="AX555" i="3"/>
  <c r="AZ555" i="3"/>
  <c r="BB555" i="3"/>
  <c r="BD555" i="3"/>
  <c r="BF555" i="3"/>
  <c r="BH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N553" i="3"/>
  <c r="P553" i="3"/>
  <c r="R553" i="3"/>
  <c r="T553" i="3"/>
  <c r="V553" i="3"/>
  <c r="X553" i="3"/>
  <c r="Z553" i="3"/>
  <c r="AB553" i="3"/>
  <c r="AD553" i="3"/>
  <c r="AF553" i="3"/>
  <c r="AH553" i="3"/>
  <c r="AJ553" i="3"/>
  <c r="AL553" i="3"/>
  <c r="AN553" i="3"/>
  <c r="AP553" i="3"/>
  <c r="AR553" i="3"/>
  <c r="AT553" i="3"/>
  <c r="AV553" i="3"/>
  <c r="AX553" i="3"/>
  <c r="AZ553" i="3"/>
  <c r="BB553" i="3"/>
  <c r="BD553" i="3"/>
  <c r="BF553" i="3"/>
  <c r="BH553" i="3"/>
  <c r="M553" i="3"/>
  <c r="O553" i="3"/>
  <c r="Q553" i="3"/>
  <c r="S553" i="3"/>
  <c r="U553" i="3"/>
  <c r="W553" i="3"/>
  <c r="Y553" i="3"/>
  <c r="AA553" i="3"/>
  <c r="AC553" i="3"/>
  <c r="AE553" i="3"/>
  <c r="AG553" i="3"/>
  <c r="AI553" i="3"/>
  <c r="AK553" i="3"/>
  <c r="AM553" i="3"/>
  <c r="AO553" i="3"/>
  <c r="AQ553" i="3"/>
  <c r="AS553" i="3"/>
  <c r="AU553" i="3"/>
  <c r="AW553" i="3"/>
  <c r="AY553" i="3"/>
  <c r="BA553" i="3"/>
  <c r="BC553" i="3"/>
  <c r="BE553" i="3"/>
  <c r="BG553" i="3"/>
  <c r="BI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M551" i="3"/>
  <c r="O551" i="3"/>
  <c r="Q551" i="3"/>
  <c r="S551" i="3"/>
  <c r="U551" i="3"/>
  <c r="W551" i="3"/>
  <c r="Y551" i="3"/>
  <c r="AA551" i="3"/>
  <c r="AC551" i="3"/>
  <c r="AE551" i="3"/>
  <c r="AG551" i="3"/>
  <c r="AI551" i="3"/>
  <c r="AK551" i="3"/>
  <c r="AM551" i="3"/>
  <c r="AO551" i="3"/>
  <c r="AQ551" i="3"/>
  <c r="AS551" i="3"/>
  <c r="AU551" i="3"/>
  <c r="AW551" i="3"/>
  <c r="AY551" i="3"/>
  <c r="BA551" i="3"/>
  <c r="BC551" i="3"/>
  <c r="BE551" i="3"/>
  <c r="BG551" i="3"/>
  <c r="BI551" i="3"/>
  <c r="N551" i="3"/>
  <c r="P551" i="3"/>
  <c r="R551" i="3"/>
  <c r="T551" i="3"/>
  <c r="V551" i="3"/>
  <c r="X551" i="3"/>
  <c r="Z551" i="3"/>
  <c r="AB551" i="3"/>
  <c r="AD551" i="3"/>
  <c r="AF551" i="3"/>
  <c r="AH551" i="3"/>
  <c r="AJ551" i="3"/>
  <c r="AL551" i="3"/>
  <c r="AN551" i="3"/>
  <c r="AP551" i="3"/>
  <c r="AR551" i="3"/>
  <c r="AT551" i="3"/>
  <c r="AV551" i="3"/>
  <c r="AX551" i="3"/>
  <c r="AZ551" i="3"/>
  <c r="BB551" i="3"/>
  <c r="BD551" i="3"/>
  <c r="BF551" i="3"/>
  <c r="BH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M548" i="3"/>
  <c r="O548" i="3"/>
  <c r="Q548" i="3"/>
  <c r="S548" i="3"/>
  <c r="U548" i="3"/>
  <c r="W548" i="3"/>
  <c r="Y548" i="3"/>
  <c r="AA548" i="3"/>
  <c r="AC548" i="3"/>
  <c r="AE548" i="3"/>
  <c r="AG548" i="3"/>
  <c r="AI548" i="3"/>
  <c r="AK548" i="3"/>
  <c r="AM548" i="3"/>
  <c r="AO548" i="3"/>
  <c r="AQ548" i="3"/>
  <c r="AS548" i="3"/>
  <c r="AU548" i="3"/>
  <c r="AW548" i="3"/>
  <c r="AY548" i="3"/>
  <c r="BA548" i="3"/>
  <c r="BC548" i="3"/>
  <c r="BE548" i="3"/>
  <c r="BG548" i="3"/>
  <c r="BI548" i="3"/>
  <c r="N548" i="3"/>
  <c r="P548" i="3"/>
  <c r="R548" i="3"/>
  <c r="T548" i="3"/>
  <c r="V548" i="3"/>
  <c r="X548" i="3"/>
  <c r="Z548" i="3"/>
  <c r="AB548" i="3"/>
  <c r="AD548" i="3"/>
  <c r="AF548" i="3"/>
  <c r="AH548" i="3"/>
  <c r="AJ548" i="3"/>
  <c r="AL548" i="3"/>
  <c r="AN548" i="3"/>
  <c r="AP548" i="3"/>
  <c r="AR548" i="3"/>
  <c r="AT548" i="3"/>
  <c r="AV548" i="3"/>
  <c r="AX548" i="3"/>
  <c r="AZ548" i="3"/>
  <c r="BB548" i="3"/>
  <c r="BD548" i="3"/>
  <c r="BF548" i="3"/>
  <c r="BH548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M532" i="3"/>
  <c r="O532" i="3"/>
  <c r="Q532" i="3"/>
  <c r="S532" i="3"/>
  <c r="U532" i="3"/>
  <c r="W532" i="3"/>
  <c r="Y532" i="3"/>
  <c r="AA532" i="3"/>
  <c r="AC532" i="3"/>
  <c r="AE532" i="3"/>
  <c r="AG532" i="3"/>
  <c r="AI532" i="3"/>
  <c r="AK532" i="3"/>
  <c r="AM532" i="3"/>
  <c r="AO532" i="3"/>
  <c r="AQ532" i="3"/>
  <c r="AS532" i="3"/>
  <c r="AU532" i="3"/>
  <c r="AW532" i="3"/>
  <c r="AY532" i="3"/>
  <c r="BA532" i="3"/>
  <c r="BC532" i="3"/>
  <c r="BE532" i="3"/>
  <c r="BG532" i="3"/>
  <c r="BI532" i="3"/>
  <c r="N532" i="3"/>
  <c r="P532" i="3"/>
  <c r="R532" i="3"/>
  <c r="T532" i="3"/>
  <c r="V532" i="3"/>
  <c r="X532" i="3"/>
  <c r="Z532" i="3"/>
  <c r="AB532" i="3"/>
  <c r="AD532" i="3"/>
  <c r="AF532" i="3"/>
  <c r="AH532" i="3"/>
  <c r="AJ532" i="3"/>
  <c r="AL532" i="3"/>
  <c r="AN532" i="3"/>
  <c r="AP532" i="3"/>
  <c r="AR532" i="3"/>
  <c r="AT532" i="3"/>
  <c r="AV532" i="3"/>
  <c r="AX532" i="3"/>
  <c r="AZ532" i="3"/>
  <c r="BB532" i="3"/>
  <c r="BD532" i="3"/>
  <c r="BF532" i="3"/>
  <c r="BH532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M524" i="3"/>
  <c r="O524" i="3"/>
  <c r="Q524" i="3"/>
  <c r="S524" i="3"/>
  <c r="U524" i="3"/>
  <c r="W524" i="3"/>
  <c r="Y524" i="3"/>
  <c r="AA524" i="3"/>
  <c r="AC524" i="3"/>
  <c r="AE524" i="3"/>
  <c r="AG524" i="3"/>
  <c r="AI524" i="3"/>
  <c r="AK524" i="3"/>
  <c r="AM524" i="3"/>
  <c r="AO524" i="3"/>
  <c r="AQ524" i="3"/>
  <c r="AS524" i="3"/>
  <c r="AU524" i="3"/>
  <c r="AW524" i="3"/>
  <c r="AY524" i="3"/>
  <c r="BA524" i="3"/>
  <c r="BC524" i="3"/>
  <c r="BE524" i="3"/>
  <c r="BG524" i="3"/>
  <c r="BI524" i="3"/>
  <c r="N524" i="3"/>
  <c r="P524" i="3"/>
  <c r="R524" i="3"/>
  <c r="T524" i="3"/>
  <c r="V524" i="3"/>
  <c r="X524" i="3"/>
  <c r="Z524" i="3"/>
  <c r="AB524" i="3"/>
  <c r="AD524" i="3"/>
  <c r="AF524" i="3"/>
  <c r="AH524" i="3"/>
  <c r="AJ524" i="3"/>
  <c r="AL524" i="3"/>
  <c r="AN524" i="3"/>
  <c r="AP524" i="3"/>
  <c r="AR524" i="3"/>
  <c r="AT524" i="3"/>
  <c r="AV524" i="3"/>
  <c r="AX524" i="3"/>
  <c r="AZ524" i="3"/>
  <c r="BB524" i="3"/>
  <c r="BD524" i="3"/>
  <c r="BF524" i="3"/>
  <c r="BH524" i="3"/>
  <c r="M522" i="3"/>
  <c r="O522" i="3"/>
  <c r="Q522" i="3"/>
  <c r="S522" i="3"/>
  <c r="U522" i="3"/>
  <c r="W522" i="3"/>
  <c r="Y522" i="3"/>
  <c r="AA522" i="3"/>
  <c r="AC522" i="3"/>
  <c r="AE522" i="3"/>
  <c r="AG522" i="3"/>
  <c r="AI522" i="3"/>
  <c r="AK522" i="3"/>
  <c r="AM522" i="3"/>
  <c r="AO522" i="3"/>
  <c r="AQ522" i="3"/>
  <c r="AS522" i="3"/>
  <c r="AU522" i="3"/>
  <c r="AW522" i="3"/>
  <c r="AY522" i="3"/>
  <c r="BA522" i="3"/>
  <c r="BC522" i="3"/>
  <c r="BE522" i="3"/>
  <c r="BG522" i="3"/>
  <c r="BI522" i="3"/>
  <c r="N522" i="3"/>
  <c r="P522" i="3"/>
  <c r="R522" i="3"/>
  <c r="T522" i="3"/>
  <c r="V522" i="3"/>
  <c r="X522" i="3"/>
  <c r="Z522" i="3"/>
  <c r="AB522" i="3"/>
  <c r="AD522" i="3"/>
  <c r="AF522" i="3"/>
  <c r="AH522" i="3"/>
  <c r="AJ522" i="3"/>
  <c r="AL522" i="3"/>
  <c r="AN522" i="3"/>
  <c r="AP522" i="3"/>
  <c r="AR522" i="3"/>
  <c r="AT522" i="3"/>
  <c r="AV522" i="3"/>
  <c r="AX522" i="3"/>
  <c r="AZ522" i="3"/>
  <c r="BB522" i="3"/>
  <c r="BD522" i="3"/>
  <c r="BF522" i="3"/>
  <c r="BH522" i="3"/>
  <c r="N520" i="3"/>
  <c r="P520" i="3"/>
  <c r="R520" i="3"/>
  <c r="T520" i="3"/>
  <c r="V520" i="3"/>
  <c r="X520" i="3"/>
  <c r="Z520" i="3"/>
  <c r="AB520" i="3"/>
  <c r="AD520" i="3"/>
  <c r="AF520" i="3"/>
  <c r="AH520" i="3"/>
  <c r="AJ520" i="3"/>
  <c r="AL520" i="3"/>
  <c r="AN520" i="3"/>
  <c r="AP520" i="3"/>
  <c r="AR520" i="3"/>
  <c r="AT520" i="3"/>
  <c r="AV520" i="3"/>
  <c r="AX520" i="3"/>
  <c r="AZ520" i="3"/>
  <c r="BB520" i="3"/>
  <c r="BD520" i="3"/>
  <c r="BF520" i="3"/>
  <c r="BH520" i="3"/>
  <c r="M520" i="3"/>
  <c r="O520" i="3"/>
  <c r="Q520" i="3"/>
  <c r="S520" i="3"/>
  <c r="U520" i="3"/>
  <c r="W520" i="3"/>
  <c r="Y520" i="3"/>
  <c r="AA520" i="3"/>
  <c r="AC520" i="3"/>
  <c r="AE520" i="3"/>
  <c r="AG520" i="3"/>
  <c r="AI520" i="3"/>
  <c r="AK520" i="3"/>
  <c r="AM520" i="3"/>
  <c r="AO520" i="3"/>
  <c r="AQ520" i="3"/>
  <c r="AS520" i="3"/>
  <c r="AU520" i="3"/>
  <c r="AW520" i="3"/>
  <c r="AY520" i="3"/>
  <c r="BA520" i="3"/>
  <c r="BC520" i="3"/>
  <c r="BE520" i="3"/>
  <c r="BG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N513" i="3"/>
  <c r="P513" i="3"/>
  <c r="R513" i="3"/>
  <c r="T513" i="3"/>
  <c r="V513" i="3"/>
  <c r="X513" i="3"/>
  <c r="Z513" i="3"/>
  <c r="AB513" i="3"/>
  <c r="AD513" i="3"/>
  <c r="AF513" i="3"/>
  <c r="AH513" i="3"/>
  <c r="AJ513" i="3"/>
  <c r="AL513" i="3"/>
  <c r="AN513" i="3"/>
  <c r="AP513" i="3"/>
  <c r="AR513" i="3"/>
  <c r="AT513" i="3"/>
  <c r="AV513" i="3"/>
  <c r="AX513" i="3"/>
  <c r="AZ513" i="3"/>
  <c r="BB513" i="3"/>
  <c r="BD513" i="3"/>
  <c r="BF513" i="3"/>
  <c r="BH513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O511" i="3"/>
  <c r="Q511" i="3"/>
  <c r="S511" i="3"/>
  <c r="U511" i="3"/>
  <c r="W511" i="3"/>
  <c r="Y511" i="3"/>
  <c r="AA511" i="3"/>
  <c r="AC511" i="3"/>
  <c r="AE511" i="3"/>
  <c r="AG511" i="3"/>
  <c r="AI511" i="3"/>
  <c r="AK511" i="3"/>
  <c r="AM511" i="3"/>
  <c r="AQ511" i="3"/>
  <c r="AU511" i="3"/>
  <c r="AY511" i="3"/>
  <c r="BC511" i="3"/>
  <c r="BG511" i="3"/>
  <c r="AO511" i="3"/>
  <c r="AS511" i="3"/>
  <c r="AW511" i="3"/>
  <c r="BA511" i="3"/>
  <c r="BE511" i="3"/>
  <c r="BI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M505" i="3"/>
  <c r="O505" i="3"/>
  <c r="Q505" i="3"/>
  <c r="S505" i="3"/>
  <c r="U505" i="3"/>
  <c r="W505" i="3"/>
  <c r="Y505" i="3"/>
  <c r="AA505" i="3"/>
  <c r="AC505" i="3"/>
  <c r="AE505" i="3"/>
  <c r="AG505" i="3"/>
  <c r="AI505" i="3"/>
  <c r="AK505" i="3"/>
  <c r="AM505" i="3"/>
  <c r="AO505" i="3"/>
  <c r="AQ505" i="3"/>
  <c r="AS505" i="3"/>
  <c r="AU505" i="3"/>
  <c r="AW505" i="3"/>
  <c r="AY505" i="3"/>
  <c r="BA505" i="3"/>
  <c r="BC505" i="3"/>
  <c r="BE505" i="3"/>
  <c r="BG505" i="3"/>
  <c r="BI505" i="3"/>
  <c r="N505" i="3"/>
  <c r="P505" i="3"/>
  <c r="R505" i="3"/>
  <c r="T505" i="3"/>
  <c r="V505" i="3"/>
  <c r="X505" i="3"/>
  <c r="Z505" i="3"/>
  <c r="AB505" i="3"/>
  <c r="AD505" i="3"/>
  <c r="AF505" i="3"/>
  <c r="AH505" i="3"/>
  <c r="AJ505" i="3"/>
  <c r="AL505" i="3"/>
  <c r="AN505" i="3"/>
  <c r="AP505" i="3"/>
  <c r="AR505" i="3"/>
  <c r="AT505" i="3"/>
  <c r="AV505" i="3"/>
  <c r="AX505" i="3"/>
  <c r="AZ505" i="3"/>
  <c r="BB505" i="3"/>
  <c r="BD505" i="3"/>
  <c r="BF505" i="3"/>
  <c r="BH505" i="3"/>
  <c r="M503" i="3"/>
  <c r="O503" i="3"/>
  <c r="Q503" i="3"/>
  <c r="S503" i="3"/>
  <c r="U503" i="3"/>
  <c r="W503" i="3"/>
  <c r="Y503" i="3"/>
  <c r="AA503" i="3"/>
  <c r="AC503" i="3"/>
  <c r="AE503" i="3"/>
  <c r="AG503" i="3"/>
  <c r="AI503" i="3"/>
  <c r="AK503" i="3"/>
  <c r="AM503" i="3"/>
  <c r="AO503" i="3"/>
  <c r="AQ503" i="3"/>
  <c r="AS503" i="3"/>
  <c r="AU503" i="3"/>
  <c r="AW503" i="3"/>
  <c r="AY503" i="3"/>
  <c r="BA503" i="3"/>
  <c r="BC503" i="3"/>
  <c r="BE503" i="3"/>
  <c r="BG503" i="3"/>
  <c r="BI503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G596" i="3"/>
  <c r="BE596" i="3"/>
  <c r="BC596" i="3"/>
  <c r="BA596" i="3"/>
  <c r="AY596" i="3"/>
  <c r="AW596" i="3"/>
  <c r="AU596" i="3"/>
  <c r="AS596" i="3"/>
  <c r="AQ596" i="3"/>
  <c r="AO596" i="3"/>
  <c r="AM596" i="3"/>
  <c r="AK596" i="3"/>
  <c r="AI596" i="3"/>
  <c r="AG596" i="3"/>
  <c r="AE596" i="3"/>
  <c r="AC596" i="3"/>
  <c r="AA596" i="3"/>
  <c r="Y596" i="3"/>
  <c r="W596" i="3"/>
  <c r="U596" i="3"/>
  <c r="S596" i="3"/>
  <c r="Q596" i="3"/>
  <c r="O596" i="3"/>
  <c r="BI594" i="3"/>
  <c r="BG594" i="3"/>
  <c r="BE594" i="3"/>
  <c r="BC594" i="3"/>
  <c r="BA594" i="3"/>
  <c r="AY594" i="3"/>
  <c r="AW594" i="3"/>
  <c r="AU594" i="3"/>
  <c r="AS594" i="3"/>
  <c r="AQ594" i="3"/>
  <c r="AO594" i="3"/>
  <c r="AM594" i="3"/>
  <c r="AK594" i="3"/>
  <c r="AI594" i="3"/>
  <c r="AG594" i="3"/>
  <c r="AE594" i="3"/>
  <c r="AC594" i="3"/>
  <c r="AA594" i="3"/>
  <c r="Y594" i="3"/>
  <c r="W594" i="3"/>
  <c r="U594" i="3"/>
  <c r="S594" i="3"/>
  <c r="Q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L611" i="3"/>
  <c r="BJ611" i="3"/>
  <c r="BK611" i="3"/>
  <c r="BJ612" i="3"/>
  <c r="BN612" i="3"/>
  <c r="BK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M611" i="3"/>
  <c r="BM612" i="3"/>
  <c r="BL612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M623" i="3"/>
  <c r="BL623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J634" i="3"/>
  <c r="BL636" i="3"/>
  <c r="BM636" i="3"/>
  <c r="BK636" i="3"/>
  <c r="BN638" i="3"/>
  <c r="BJ638" i="3"/>
  <c r="BL640" i="3"/>
  <c r="BM640" i="3"/>
  <c r="BK640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J623" i="3"/>
  <c r="BN623" i="3"/>
  <c r="BK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M627" i="3"/>
  <c r="BL627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L634" i="3"/>
  <c r="BM634" i="3"/>
  <c r="BK634" i="3"/>
  <c r="BN636" i="3"/>
  <c r="BJ636" i="3"/>
  <c r="BL638" i="3"/>
  <c r="BM638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90" i="3"/>
  <c r="BN590" i="3"/>
  <c r="BJ588" i="3"/>
  <c r="BN588" i="3"/>
  <c r="BJ610" i="3"/>
  <c r="BL610" i="3"/>
  <c r="BN610" i="3"/>
  <c r="BJ602" i="3"/>
  <c r="BL602" i="3"/>
  <c r="BN602" i="3"/>
  <c r="BL598" i="3"/>
  <c r="BL594" i="3"/>
  <c r="BL590" i="3"/>
  <c r="BL588" i="3"/>
  <c r="BJ586" i="3"/>
  <c r="BL586" i="3"/>
  <c r="BN586" i="3"/>
  <c r="BL582" i="3"/>
  <c r="BN582" i="3"/>
  <c r="BJ580" i="3"/>
  <c r="BN580" i="3"/>
  <c r="BJ569" i="3"/>
  <c r="BL569" i="3"/>
  <c r="BN569" i="3"/>
  <c r="BK569" i="3"/>
  <c r="BJ561" i="3"/>
  <c r="BK610" i="3"/>
  <c r="BK602" i="3"/>
  <c r="BK598" i="3"/>
  <c r="BK590" i="3"/>
  <c r="BK588" i="3"/>
  <c r="BK586" i="3"/>
  <c r="BK582" i="3"/>
  <c r="BK580" i="3"/>
  <c r="BJ571" i="3"/>
  <c r="BL571" i="3"/>
  <c r="BN571" i="3"/>
  <c r="BK571" i="3"/>
  <c r="BJ567" i="3"/>
  <c r="BL567" i="3"/>
  <c r="BN567" i="3"/>
  <c r="BK567" i="3"/>
  <c r="BN563" i="3"/>
  <c r="BK563" i="3"/>
  <c r="BJ555" i="3"/>
  <c r="BL553" i="3"/>
  <c r="BN551" i="3"/>
  <c r="BJ543" i="3"/>
  <c r="BL543" i="3"/>
  <c r="BN543" i="3"/>
  <c r="BJ537" i="3"/>
  <c r="BL537" i="3"/>
  <c r="BN537" i="3"/>
  <c r="BM534" i="3"/>
  <c r="BL532" i="3"/>
  <c r="BM526" i="3"/>
  <c r="BK526" i="3"/>
  <c r="BL524" i="3"/>
  <c r="BK522" i="3"/>
  <c r="BM518" i="3"/>
  <c r="BL518" i="3"/>
  <c r="BK518" i="3"/>
  <c r="BJ578" i="3"/>
  <c r="BJ576" i="3"/>
  <c r="BL576" i="3"/>
  <c r="BJ574" i="3"/>
  <c r="BL574" i="3"/>
  <c r="BN574" i="3"/>
  <c r="BJ568" i="3"/>
  <c r="BL568" i="3"/>
  <c r="BN568" i="3"/>
  <c r="BL564" i="3"/>
  <c r="BN564" i="3"/>
  <c r="BN562" i="3"/>
  <c r="BJ558" i="3"/>
  <c r="BJ556" i="3"/>
  <c r="BJ552" i="3"/>
  <c r="BJ550" i="3"/>
  <c r="BL548" i="3"/>
  <c r="BJ546" i="3"/>
  <c r="BL546" i="3"/>
  <c r="BN546" i="3"/>
  <c r="BJ544" i="3"/>
  <c r="BL544" i="3"/>
  <c r="BN544" i="3"/>
  <c r="BK543" i="3"/>
  <c r="BJ538" i="3"/>
  <c r="BL538" i="3"/>
  <c r="BN538" i="3"/>
  <c r="BK537" i="3"/>
  <c r="BN536" i="3"/>
  <c r="BK535" i="3"/>
  <c r="BM529" i="3"/>
  <c r="BL529" i="3"/>
  <c r="BK529" i="3"/>
  <c r="BL517" i="3"/>
  <c r="BK517" i="3"/>
  <c r="BK515" i="3"/>
  <c r="BM511" i="3"/>
  <c r="BL509" i="3"/>
  <c r="BK507" i="3"/>
  <c r="BM503" i="3"/>
  <c r="BL499" i="3"/>
  <c r="BM497" i="3"/>
  <c r="BL497" i="3"/>
  <c r="BK497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K482" i="3" l="1"/>
  <c r="K490" i="3"/>
  <c r="BN608" i="3"/>
  <c r="BH608" i="3"/>
  <c r="AZ608" i="3"/>
  <c r="AR608" i="3"/>
  <c r="AJ608" i="3"/>
  <c r="AB608" i="3"/>
  <c r="T608" i="3"/>
  <c r="BJ608" i="3" s="1"/>
  <c r="BI608" i="3"/>
  <c r="BA608" i="3"/>
  <c r="AS608" i="3"/>
  <c r="AK608" i="3"/>
  <c r="AC608" i="3"/>
  <c r="BK608" i="3" s="1"/>
  <c r="U608" i="3"/>
  <c r="M594" i="3"/>
  <c r="BN594" i="3" s="1"/>
  <c r="BN555" i="3"/>
  <c r="K479" i="3"/>
  <c r="BK509" i="3"/>
  <c r="BK511" i="3"/>
  <c r="BN535" i="3"/>
  <c r="BN576" i="3"/>
  <c r="K480" i="3"/>
  <c r="K489" i="3"/>
  <c r="K486" i="3"/>
  <c r="K483" i="3"/>
  <c r="K481" i="3"/>
  <c r="K475" i="3"/>
  <c r="BL555" i="3"/>
  <c r="BL556" i="3"/>
  <c r="BL557" i="3"/>
  <c r="BN557" i="3"/>
  <c r="BJ557" i="3"/>
  <c r="BL558" i="3"/>
  <c r="BL561" i="3"/>
  <c r="BN561" i="3"/>
  <c r="BJ562" i="3"/>
  <c r="BL562" i="3"/>
  <c r="BL563" i="3"/>
  <c r="BJ563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J594" i="3"/>
  <c r="BL596" i="3"/>
  <c r="BJ596" i="3"/>
  <c r="BL495" i="3"/>
  <c r="BM495" i="3"/>
  <c r="BK499" i="3"/>
  <c r="BL503" i="3"/>
  <c r="BK503" i="3"/>
  <c r="BM505" i="3"/>
  <c r="BL505" i="3"/>
  <c r="BK505" i="3"/>
  <c r="BM507" i="3"/>
  <c r="BL507" i="3"/>
  <c r="BM509" i="3"/>
  <c r="BL511" i="3"/>
  <c r="BM513" i="3"/>
  <c r="BK513" i="3"/>
  <c r="BM515" i="3"/>
  <c r="BL515" i="3"/>
  <c r="BM517" i="3"/>
  <c r="BL520" i="3"/>
  <c r="BM520" i="3"/>
  <c r="BJ522" i="3"/>
  <c r="BL522" i="3"/>
  <c r="BK524" i="3"/>
  <c r="BL526" i="3"/>
  <c r="BL528" i="3"/>
  <c r="BM528" i="3"/>
  <c r="BM532" i="3"/>
  <c r="BK532" i="3"/>
  <c r="BL534" i="3"/>
  <c r="BK534" i="3"/>
  <c r="BL535" i="3"/>
  <c r="BJ536" i="3"/>
  <c r="BL536" i="3"/>
  <c r="BJ548" i="3"/>
  <c r="BN548" i="3"/>
  <c r="BL550" i="3"/>
  <c r="BL551" i="3"/>
  <c r="BK551" i="3"/>
  <c r="BJ551" i="3"/>
  <c r="BL552" i="3"/>
  <c r="BN553" i="3"/>
  <c r="BJ553" i="3"/>
  <c r="BL580" i="3"/>
  <c r="BJ582" i="3"/>
  <c r="BF600" i="3"/>
  <c r="BN598" i="3"/>
  <c r="BJ598" i="3"/>
  <c r="K487" i="3"/>
  <c r="BK495" i="3"/>
  <c r="BM499" i="3"/>
  <c r="BK553" i="3"/>
  <c r="BK555" i="3"/>
  <c r="BK557" i="3"/>
  <c r="BK520" i="3"/>
  <c r="BM524" i="3"/>
  <c r="BK528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K530" i="3" s="1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L513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BK540" i="3" s="1"/>
  <c r="AQ540" i="3"/>
  <c r="AI540" i="3"/>
  <c r="AA540" i="3"/>
  <c r="BI542" i="3"/>
  <c r="BA542" i="3"/>
  <c r="AS542" i="3"/>
  <c r="AK542" i="3"/>
  <c r="AC542" i="3"/>
  <c r="U542" i="3"/>
  <c r="M542" i="3"/>
  <c r="BN542" i="3" s="1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BN600" i="3"/>
  <c r="BK600" i="3"/>
  <c r="K488" i="3"/>
  <c r="K478" i="3"/>
  <c r="K474" i="3"/>
  <c r="L473" i="3"/>
  <c r="BM588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BC489" i="3" s="1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M491" i="3" s="1"/>
  <c r="L487" i="3"/>
  <c r="N487" i="3" s="1"/>
  <c r="L485" i="3"/>
  <c r="N485" i="3" s="1"/>
  <c r="L481" i="3"/>
  <c r="N481" i="3" s="1"/>
  <c r="L477" i="3"/>
  <c r="N477" i="3" s="1"/>
  <c r="N475" i="3"/>
  <c r="V475" i="3"/>
  <c r="AD475" i="3"/>
  <c r="AL475" i="3"/>
  <c r="AT475" i="3"/>
  <c r="BB475" i="3"/>
  <c r="M475" i="3"/>
  <c r="U475" i="3"/>
  <c r="AC475" i="3"/>
  <c r="AK475" i="3"/>
  <c r="AS475" i="3"/>
  <c r="BA475" i="3"/>
  <c r="BI475" i="3"/>
  <c r="T473" i="3"/>
  <c r="AF473" i="3"/>
  <c r="AP473" i="3"/>
  <c r="AZ473" i="3"/>
  <c r="O473" i="3"/>
  <c r="Y473" i="3"/>
  <c r="AI473" i="3"/>
  <c r="AU473" i="3"/>
  <c r="BE473" i="3"/>
  <c r="AR491" i="3"/>
  <c r="AY489" i="3"/>
  <c r="BG487" i="3"/>
  <c r="AC487" i="3"/>
  <c r="BI485" i="3"/>
  <c r="BG485" i="3"/>
  <c r="BE485" i="3"/>
  <c r="BC485" i="3"/>
  <c r="BA485" i="3"/>
  <c r="AY485" i="3"/>
  <c r="AW485" i="3"/>
  <c r="AU485" i="3"/>
  <c r="AS485" i="3"/>
  <c r="AQ485" i="3"/>
  <c r="AO485" i="3"/>
  <c r="AM485" i="3"/>
  <c r="AK485" i="3"/>
  <c r="AI485" i="3"/>
  <c r="AG485" i="3"/>
  <c r="AE485" i="3"/>
  <c r="AC485" i="3"/>
  <c r="AA485" i="3"/>
  <c r="Y485" i="3"/>
  <c r="W485" i="3"/>
  <c r="U485" i="3"/>
  <c r="S485" i="3"/>
  <c r="Q485" i="3"/>
  <c r="O485" i="3"/>
  <c r="M485" i="3"/>
  <c r="BE483" i="3"/>
  <c r="BC483" i="3"/>
  <c r="AW483" i="3"/>
  <c r="AU483" i="3"/>
  <c r="AO483" i="3"/>
  <c r="AM483" i="3"/>
  <c r="AG483" i="3"/>
  <c r="AE483" i="3"/>
  <c r="Y483" i="3"/>
  <c r="W483" i="3"/>
  <c r="Q483" i="3"/>
  <c r="O483" i="3"/>
  <c r="BG481" i="3"/>
  <c r="BE481" i="3"/>
  <c r="AW481" i="3"/>
  <c r="AS481" i="3"/>
  <c r="AK481" i="3"/>
  <c r="AI481" i="3"/>
  <c r="AA481" i="3"/>
  <c r="Y481" i="3"/>
  <c r="Q481" i="3"/>
  <c r="M481" i="3"/>
  <c r="BE479" i="3"/>
  <c r="BC479" i="3"/>
  <c r="AW479" i="3"/>
  <c r="AU479" i="3"/>
  <c r="AO479" i="3"/>
  <c r="AM479" i="3"/>
  <c r="AG479" i="3"/>
  <c r="AE479" i="3"/>
  <c r="Y479" i="3"/>
  <c r="W479" i="3"/>
  <c r="Q479" i="3"/>
  <c r="O479" i="3"/>
  <c r="AA477" i="3"/>
  <c r="L492" i="3"/>
  <c r="BE492" i="3" s="1"/>
  <c r="L490" i="3"/>
  <c r="BH490" i="3" s="1"/>
  <c r="L488" i="3"/>
  <c r="L486" i="3"/>
  <c r="N486" i="3" s="1"/>
  <c r="L484" i="3"/>
  <c r="P484" i="3" s="1"/>
  <c r="L482" i="3"/>
  <c r="BG482" i="3" s="1"/>
  <c r="L480" i="3"/>
  <c r="N480" i="3" s="1"/>
  <c r="L478" i="3"/>
  <c r="P478" i="3" s="1"/>
  <c r="L476" i="3"/>
  <c r="L474" i="3"/>
  <c r="N474" i="3" s="1"/>
  <c r="L472" i="3"/>
  <c r="L471" i="3"/>
  <c r="M471" i="3" s="1"/>
  <c r="Y471" i="3"/>
  <c r="AK471" i="3"/>
  <c r="BA471" i="3"/>
  <c r="BE471" i="3"/>
  <c r="T471" i="3"/>
  <c r="AJ471" i="3"/>
  <c r="AN471" i="3"/>
  <c r="AZ471" i="3"/>
  <c r="BD471" i="3"/>
  <c r="AM491" i="3"/>
  <c r="AE491" i="3"/>
  <c r="BA490" i="3"/>
  <c r="AO490" i="3"/>
  <c r="AE490" i="3"/>
  <c r="U490" i="3"/>
  <c r="BF489" i="3"/>
  <c r="AX489" i="3"/>
  <c r="AP489" i="3"/>
  <c r="AH489" i="3"/>
  <c r="Z489" i="3"/>
  <c r="R489" i="3"/>
  <c r="BH487" i="3"/>
  <c r="BF487" i="3"/>
  <c r="BB487" i="3"/>
  <c r="AZ487" i="3"/>
  <c r="AX487" i="3"/>
  <c r="AT487" i="3"/>
  <c r="AR487" i="3"/>
  <c r="AP487" i="3"/>
  <c r="AL487" i="3"/>
  <c r="AJ487" i="3"/>
  <c r="AH487" i="3"/>
  <c r="AD487" i="3"/>
  <c r="AB487" i="3"/>
  <c r="Z487" i="3"/>
  <c r="V487" i="3"/>
  <c r="T487" i="3"/>
  <c r="R487" i="3"/>
  <c r="BB486" i="3"/>
  <c r="AX486" i="3"/>
  <c r="AL486" i="3"/>
  <c r="AH486" i="3"/>
  <c r="V486" i="3"/>
  <c r="R486" i="3"/>
  <c r="BH485" i="3"/>
  <c r="BF485" i="3"/>
  <c r="BD485" i="3"/>
  <c r="BB485" i="3"/>
  <c r="AZ485" i="3"/>
  <c r="AX485" i="3"/>
  <c r="AV485" i="3"/>
  <c r="AT485" i="3"/>
  <c r="AR485" i="3"/>
  <c r="AP485" i="3"/>
  <c r="AN485" i="3"/>
  <c r="AL485" i="3"/>
  <c r="AJ485" i="3"/>
  <c r="AH485" i="3"/>
  <c r="AF485" i="3"/>
  <c r="AD485" i="3"/>
  <c r="AB485" i="3"/>
  <c r="Z485" i="3"/>
  <c r="X485" i="3"/>
  <c r="V485" i="3"/>
  <c r="T485" i="3"/>
  <c r="R485" i="3"/>
  <c r="P485" i="3"/>
  <c r="BH483" i="3"/>
  <c r="BF483" i="3"/>
  <c r="BD483" i="3"/>
  <c r="BB483" i="3"/>
  <c r="AZ483" i="3"/>
  <c r="AX483" i="3"/>
  <c r="AV483" i="3"/>
  <c r="AT483" i="3"/>
  <c r="AR483" i="3"/>
  <c r="AP483" i="3"/>
  <c r="AN483" i="3"/>
  <c r="AL483" i="3"/>
  <c r="AJ483" i="3"/>
  <c r="AH483" i="3"/>
  <c r="AF483" i="3"/>
  <c r="AD483" i="3"/>
  <c r="AB483" i="3"/>
  <c r="Z483" i="3"/>
  <c r="X483" i="3"/>
  <c r="V483" i="3"/>
  <c r="T483" i="3"/>
  <c r="R483" i="3"/>
  <c r="P483" i="3"/>
  <c r="BH482" i="3"/>
  <c r="AX482" i="3"/>
  <c r="AL482" i="3"/>
  <c r="AB482" i="3"/>
  <c r="R482" i="3"/>
  <c r="BH481" i="3"/>
  <c r="BF481" i="3"/>
  <c r="BD481" i="3"/>
  <c r="BB481" i="3"/>
  <c r="AZ481" i="3"/>
  <c r="AX481" i="3"/>
  <c r="AV481" i="3"/>
  <c r="AT481" i="3"/>
  <c r="AR481" i="3"/>
  <c r="AP481" i="3"/>
  <c r="AN481" i="3"/>
  <c r="AL481" i="3"/>
  <c r="AJ481" i="3"/>
  <c r="AH481" i="3"/>
  <c r="AF481" i="3"/>
  <c r="AD481" i="3"/>
  <c r="AB481" i="3"/>
  <c r="Z481" i="3"/>
  <c r="X481" i="3"/>
  <c r="V481" i="3"/>
  <c r="T481" i="3"/>
  <c r="R481" i="3"/>
  <c r="P481" i="3"/>
  <c r="BF480" i="3"/>
  <c r="BD480" i="3"/>
  <c r="BB480" i="3"/>
  <c r="AX480" i="3"/>
  <c r="AV480" i="3"/>
  <c r="AT480" i="3"/>
  <c r="AP480" i="3"/>
  <c r="AN480" i="3"/>
  <c r="AL480" i="3"/>
  <c r="AH480" i="3"/>
  <c r="AF480" i="3"/>
  <c r="AD480" i="3"/>
  <c r="Z480" i="3"/>
  <c r="X480" i="3"/>
  <c r="V480" i="3"/>
  <c r="R480" i="3"/>
  <c r="P480" i="3"/>
  <c r="BH479" i="3"/>
  <c r="BB479" i="3"/>
  <c r="AZ479" i="3"/>
  <c r="AT479" i="3"/>
  <c r="AR479" i="3"/>
  <c r="AL479" i="3"/>
  <c r="AJ479" i="3"/>
  <c r="AD479" i="3"/>
  <c r="AB479" i="3"/>
  <c r="V479" i="3"/>
  <c r="T479" i="3"/>
  <c r="BI477" i="3"/>
  <c r="AS477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M594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J505" i="3"/>
  <c r="BN507" i="3"/>
  <c r="BJ507" i="3"/>
  <c r="BJ509" i="3"/>
  <c r="BN511" i="3"/>
  <c r="BJ511" i="3"/>
  <c r="BN515" i="3"/>
  <c r="BN520" i="3"/>
  <c r="BJ520" i="3"/>
  <c r="BN522" i="3"/>
  <c r="BN532" i="3"/>
  <c r="BJ532" i="3"/>
  <c r="BN534" i="3"/>
  <c r="BJ534" i="3"/>
  <c r="BM535" i="3"/>
  <c r="BK536" i="3"/>
  <c r="BM548" i="3"/>
  <c r="BK550" i="3"/>
  <c r="BM551" i="3"/>
  <c r="BK552" i="3"/>
  <c r="BM553" i="3"/>
  <c r="BK554" i="3"/>
  <c r="BM555" i="3"/>
  <c r="BK556" i="3"/>
  <c r="BM557" i="3"/>
  <c r="BK558" i="3"/>
  <c r="BM559" i="3"/>
  <c r="BM561" i="3"/>
  <c r="BK562" i="3"/>
  <c r="BM563" i="3"/>
  <c r="BK564" i="3"/>
  <c r="BK566" i="3"/>
  <c r="BM574" i="3"/>
  <c r="BK576" i="3"/>
  <c r="BM578" i="3"/>
  <c r="BL578" i="3"/>
  <c r="BM582" i="3"/>
  <c r="BM586" i="3"/>
  <c r="BM590" i="3"/>
  <c r="BM598" i="3"/>
  <c r="BN497" i="3"/>
  <c r="BJ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38" i="3"/>
  <c r="BM544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68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M610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M539" i="3"/>
  <c r="BM543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5" i="3"/>
  <c r="BN509" i="3"/>
  <c r="BN513" i="3"/>
  <c r="BJ513" i="3"/>
  <c r="BJ515" i="3"/>
  <c r="BN517" i="3"/>
  <c r="BJ517" i="3"/>
  <c r="BM522" i="3"/>
  <c r="BN524" i="3"/>
  <c r="BJ524" i="3"/>
  <c r="BN526" i="3"/>
  <c r="BJ526" i="3"/>
  <c r="BN528" i="3"/>
  <c r="BJ528" i="3"/>
  <c r="BJ535" i="3"/>
  <c r="BM536" i="3"/>
  <c r="BK548" i="3"/>
  <c r="BM550" i="3"/>
  <c r="BM552" i="3"/>
  <c r="BM556" i="3"/>
  <c r="BM558" i="3"/>
  <c r="BM562" i="3"/>
  <c r="BM564" i="3"/>
  <c r="BM566" i="3"/>
  <c r="BK574" i="3"/>
  <c r="BM576" i="3"/>
  <c r="BN578" i="3"/>
  <c r="BK578" i="3"/>
  <c r="BM580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M538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M568" i="3"/>
  <c r="BK570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M606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M567" i="3"/>
  <c r="BM571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M608" i="3"/>
  <c r="O492" i="3" l="1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V491" i="3"/>
  <c r="AD491" i="3"/>
  <c r="AL491" i="3"/>
  <c r="AT491" i="3"/>
  <c r="BL491" i="3" s="1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BK485" i="3"/>
  <c r="BM485" i="3"/>
  <c r="BK487" i="3"/>
  <c r="BM48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481" i="3"/>
  <c r="BJ487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J479" i="3"/>
  <c r="BJ483" i="3"/>
  <c r="BD477" i="3"/>
  <c r="AV477" i="3"/>
  <c r="AN477" i="3"/>
  <c r="AF477" i="3"/>
  <c r="X477" i="3"/>
  <c r="P477" i="3"/>
  <c r="BJ485" i="3"/>
  <c r="BN491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BK479" i="3"/>
  <c r="BM479" i="3"/>
  <c r="BK481" i="3"/>
  <c r="BM481" i="3"/>
  <c r="BK483" i="3"/>
  <c r="BM483" i="3"/>
  <c r="BK489" i="3"/>
  <c r="BM489" i="3"/>
  <c r="BJ471" i="3"/>
  <c r="BM471" i="3"/>
  <c r="BL471" i="3"/>
  <c r="BL479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BL481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BL483" i="3"/>
  <c r="BN485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BN487" i="3"/>
  <c r="BL489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BJ491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N473" i="3"/>
  <c r="BJ473" i="3"/>
  <c r="BL475" i="3"/>
  <c r="BM475" i="3"/>
  <c r="BK475" i="3"/>
  <c r="BF477" i="3"/>
  <c r="BB477" i="3"/>
  <c r="AX477" i="3"/>
  <c r="AT477" i="3"/>
  <c r="AP477" i="3"/>
  <c r="AL477" i="3"/>
  <c r="AH477" i="3"/>
  <c r="AD477" i="3"/>
  <c r="Z477" i="3"/>
  <c r="V477" i="3"/>
  <c r="R477" i="3"/>
  <c r="BL477" i="3" s="1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477" i="3"/>
  <c r="BJ489" i="3"/>
  <c r="BK471" i="3"/>
  <c r="BN471" i="3"/>
  <c r="BN575" i="3"/>
  <c r="BN519" i="3"/>
  <c r="BN47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BN481" i="3"/>
  <c r="O482" i="3"/>
  <c r="S482" i="3"/>
  <c r="W482" i="3"/>
  <c r="AA482" i="3"/>
  <c r="AE482" i="3"/>
  <c r="AI482" i="3"/>
  <c r="AM482" i="3"/>
  <c r="AQ482" i="3"/>
  <c r="AU482" i="3"/>
  <c r="AY482" i="3"/>
  <c r="BC482" i="3"/>
  <c r="BN483" i="3"/>
  <c r="BL485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BL487" i="3"/>
  <c r="BN489" i="3"/>
  <c r="P490" i="3"/>
  <c r="T490" i="3"/>
  <c r="X490" i="3"/>
  <c r="AB490" i="3"/>
  <c r="AF490" i="3"/>
  <c r="AJ490" i="3"/>
  <c r="AN490" i="3"/>
  <c r="AR490" i="3"/>
  <c r="AV490" i="3"/>
  <c r="AZ490" i="3"/>
  <c r="BD490" i="3"/>
  <c r="BK491" i="3"/>
  <c r="BM491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L473" i="3"/>
  <c r="BM473" i="3"/>
  <c r="BK473" i="3"/>
  <c r="BN475" i="3"/>
  <c r="BJ475" i="3"/>
  <c r="BK477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K455" i="3" l="1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K433" i="3"/>
  <c r="L420" i="3"/>
  <c r="K418" i="3"/>
  <c r="P418" i="3" s="1"/>
  <c r="K417" i="3"/>
  <c r="K394" i="3"/>
  <c r="N394" i="3" s="1"/>
  <c r="K393" i="3"/>
  <c r="K378" i="3"/>
  <c r="O378" i="3" s="1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L441" i="3"/>
  <c r="L428" i="3"/>
  <c r="K426" i="3"/>
  <c r="K425" i="3"/>
  <c r="L408" i="3"/>
  <c r="L404" i="3"/>
  <c r="K402" i="3"/>
  <c r="K401" i="3"/>
  <c r="K386" i="3"/>
  <c r="K385" i="3"/>
  <c r="L372" i="3"/>
  <c r="K370" i="3"/>
  <c r="K369" i="3"/>
  <c r="K357" i="3"/>
  <c r="L469" i="3"/>
  <c r="L388" i="3"/>
  <c r="K438" i="3"/>
  <c r="K429" i="3"/>
  <c r="K421" i="3"/>
  <c r="L412" i="3"/>
  <c r="L410" i="3"/>
  <c r="K410" i="3"/>
  <c r="K409" i="3"/>
  <c r="L396" i="3"/>
  <c r="L380" i="3"/>
  <c r="L364" i="3"/>
  <c r="L362" i="3"/>
  <c r="P362" i="3" s="1"/>
  <c r="K362" i="3"/>
  <c r="K361" i="3"/>
  <c r="BL490" i="3"/>
  <c r="BM482" i="3"/>
  <c r="K470" i="3"/>
  <c r="L467" i="3"/>
  <c r="AO467" i="3" s="1"/>
  <c r="K467" i="3"/>
  <c r="K464" i="3"/>
  <c r="L463" i="3"/>
  <c r="K460" i="3"/>
  <c r="L459" i="3"/>
  <c r="N459" i="3" s="1"/>
  <c r="K456" i="3"/>
  <c r="L455" i="3"/>
  <c r="K452" i="3"/>
  <c r="L451" i="3"/>
  <c r="K448" i="3"/>
  <c r="L447" i="3"/>
  <c r="K444" i="3"/>
  <c r="L443" i="3"/>
  <c r="K440" i="3"/>
  <c r="L439" i="3"/>
  <c r="L354" i="3"/>
  <c r="K354" i="3"/>
  <c r="K353" i="3"/>
  <c r="BM486" i="3"/>
  <c r="BM480" i="3"/>
  <c r="L430" i="3"/>
  <c r="K430" i="3"/>
  <c r="L422" i="3"/>
  <c r="K422" i="3"/>
  <c r="N422" i="3" s="1"/>
  <c r="L414" i="3"/>
  <c r="K414" i="3"/>
  <c r="K413" i="3"/>
  <c r="L406" i="3"/>
  <c r="K406" i="3"/>
  <c r="K405" i="3"/>
  <c r="L398" i="3"/>
  <c r="K398" i="3"/>
  <c r="P398" i="3" s="1"/>
  <c r="K397" i="3"/>
  <c r="L390" i="3"/>
  <c r="P390" i="3" s="1"/>
  <c r="K390" i="3"/>
  <c r="K389" i="3"/>
  <c r="L382" i="3"/>
  <c r="K382" i="3"/>
  <c r="K381" i="3"/>
  <c r="L374" i="3"/>
  <c r="K374" i="3"/>
  <c r="K373" i="3"/>
  <c r="L366" i="3"/>
  <c r="K366" i="3"/>
  <c r="M366" i="3" s="1"/>
  <c r="K365" i="3"/>
  <c r="BJ486" i="3"/>
  <c r="BK480" i="3"/>
  <c r="BJ482" i="3"/>
  <c r="BK474" i="3"/>
  <c r="AK467" i="3"/>
  <c r="BE467" i="3"/>
  <c r="AF467" i="3"/>
  <c r="AZ467" i="3"/>
  <c r="O457" i="3"/>
  <c r="S457" i="3"/>
  <c r="W457" i="3"/>
  <c r="AA457" i="3"/>
  <c r="AE457" i="3"/>
  <c r="AI457" i="3"/>
  <c r="AM457" i="3"/>
  <c r="AQ457" i="3"/>
  <c r="AU457" i="3"/>
  <c r="AY457" i="3"/>
  <c r="BC457" i="3"/>
  <c r="BG457" i="3"/>
  <c r="M455" i="3"/>
  <c r="O455" i="3"/>
  <c r="Q455" i="3"/>
  <c r="S455" i="3"/>
  <c r="U455" i="3"/>
  <c r="W455" i="3"/>
  <c r="Y455" i="3"/>
  <c r="AA455" i="3"/>
  <c r="AC455" i="3"/>
  <c r="AE455" i="3"/>
  <c r="AG455" i="3"/>
  <c r="AI455" i="3"/>
  <c r="AK455" i="3"/>
  <c r="AM455" i="3"/>
  <c r="AO455" i="3"/>
  <c r="AQ455" i="3"/>
  <c r="AS455" i="3"/>
  <c r="AU455" i="3"/>
  <c r="AW455" i="3"/>
  <c r="AY455" i="3"/>
  <c r="BA455" i="3"/>
  <c r="BC455" i="3"/>
  <c r="BE455" i="3"/>
  <c r="BG455" i="3"/>
  <c r="BI455" i="3"/>
  <c r="P453" i="3"/>
  <c r="T453" i="3"/>
  <c r="X453" i="3"/>
  <c r="AB453" i="3"/>
  <c r="AF453" i="3"/>
  <c r="AJ453" i="3"/>
  <c r="AN453" i="3"/>
  <c r="AR453" i="3"/>
  <c r="AV453" i="3"/>
  <c r="AZ453" i="3"/>
  <c r="BD453" i="3"/>
  <c r="BH453" i="3"/>
  <c r="N451" i="3"/>
  <c r="P451" i="3"/>
  <c r="R451" i="3"/>
  <c r="T451" i="3"/>
  <c r="V451" i="3"/>
  <c r="X451" i="3"/>
  <c r="Z451" i="3"/>
  <c r="AB451" i="3"/>
  <c r="AD451" i="3"/>
  <c r="AF451" i="3"/>
  <c r="AH451" i="3"/>
  <c r="AJ451" i="3"/>
  <c r="AL451" i="3"/>
  <c r="AN451" i="3"/>
  <c r="AP451" i="3"/>
  <c r="AR451" i="3"/>
  <c r="AT451" i="3"/>
  <c r="AV451" i="3"/>
  <c r="AX451" i="3"/>
  <c r="AZ451" i="3"/>
  <c r="BB451" i="3"/>
  <c r="BD451" i="3"/>
  <c r="BF451" i="3"/>
  <c r="BH451" i="3"/>
  <c r="N449" i="3"/>
  <c r="P449" i="3"/>
  <c r="R449" i="3"/>
  <c r="T449" i="3"/>
  <c r="V449" i="3"/>
  <c r="X449" i="3"/>
  <c r="Z449" i="3"/>
  <c r="AB449" i="3"/>
  <c r="AD449" i="3"/>
  <c r="AF449" i="3"/>
  <c r="AH449" i="3"/>
  <c r="AJ449" i="3"/>
  <c r="AL449" i="3"/>
  <c r="AN449" i="3"/>
  <c r="AP449" i="3"/>
  <c r="AR449" i="3"/>
  <c r="AT449" i="3"/>
  <c r="AV449" i="3"/>
  <c r="AX449" i="3"/>
  <c r="AZ449" i="3"/>
  <c r="BB449" i="3"/>
  <c r="BD449" i="3"/>
  <c r="BF449" i="3"/>
  <c r="BH449" i="3"/>
  <c r="N447" i="3"/>
  <c r="P447" i="3"/>
  <c r="R447" i="3"/>
  <c r="T447" i="3"/>
  <c r="V447" i="3"/>
  <c r="X447" i="3"/>
  <c r="Z447" i="3"/>
  <c r="AB447" i="3"/>
  <c r="AD447" i="3"/>
  <c r="AF447" i="3"/>
  <c r="AH447" i="3"/>
  <c r="AJ447" i="3"/>
  <c r="AL447" i="3"/>
  <c r="AN447" i="3"/>
  <c r="AP447" i="3"/>
  <c r="AR447" i="3"/>
  <c r="AT447" i="3"/>
  <c r="AV447" i="3"/>
  <c r="AX447" i="3"/>
  <c r="AZ447" i="3"/>
  <c r="BB447" i="3"/>
  <c r="BD447" i="3"/>
  <c r="BF447" i="3"/>
  <c r="BH447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N443" i="3"/>
  <c r="P443" i="3"/>
  <c r="R443" i="3"/>
  <c r="T443" i="3"/>
  <c r="V443" i="3"/>
  <c r="X443" i="3"/>
  <c r="Z443" i="3"/>
  <c r="AB443" i="3"/>
  <c r="AD443" i="3"/>
  <c r="AF443" i="3"/>
  <c r="AH443" i="3"/>
  <c r="AJ443" i="3"/>
  <c r="AL443" i="3"/>
  <c r="AN443" i="3"/>
  <c r="AP443" i="3"/>
  <c r="AR443" i="3"/>
  <c r="AT443" i="3"/>
  <c r="AV443" i="3"/>
  <c r="AX443" i="3"/>
  <c r="AZ443" i="3"/>
  <c r="BB443" i="3"/>
  <c r="BD443" i="3"/>
  <c r="BF443" i="3"/>
  <c r="BH443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39" i="3"/>
  <c r="O439" i="3"/>
  <c r="Q439" i="3"/>
  <c r="S439" i="3"/>
  <c r="U439" i="3"/>
  <c r="W439" i="3"/>
  <c r="Y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L437" i="3"/>
  <c r="N437" i="3" s="1"/>
  <c r="N434" i="3"/>
  <c r="P434" i="3"/>
  <c r="R434" i="3"/>
  <c r="T434" i="3"/>
  <c r="V434" i="3"/>
  <c r="X434" i="3"/>
  <c r="Z434" i="3"/>
  <c r="AB434" i="3"/>
  <c r="AD434" i="3"/>
  <c r="AF434" i="3"/>
  <c r="AH434" i="3"/>
  <c r="AJ434" i="3"/>
  <c r="AL434" i="3"/>
  <c r="AN434" i="3"/>
  <c r="AP434" i="3"/>
  <c r="AR434" i="3"/>
  <c r="AT434" i="3"/>
  <c r="AV434" i="3"/>
  <c r="AX434" i="3"/>
  <c r="AZ434" i="3"/>
  <c r="BB434" i="3"/>
  <c r="BD434" i="3"/>
  <c r="BF434" i="3"/>
  <c r="BH434" i="3"/>
  <c r="L433" i="3"/>
  <c r="S433" i="3" s="1"/>
  <c r="AA433" i="3"/>
  <c r="AW433" i="3"/>
  <c r="BE433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L429" i="3"/>
  <c r="N429" i="3" s="1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L425" i="3"/>
  <c r="M425" i="3" s="1"/>
  <c r="AY425" i="3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L421" i="3"/>
  <c r="N421" i="3" s="1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L417" i="3"/>
  <c r="N417" i="3" s="1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L413" i="3"/>
  <c r="N413" i="3" s="1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L409" i="3"/>
  <c r="N409" i="3" s="1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L405" i="3"/>
  <c r="N405" i="3" s="1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L401" i="3"/>
  <c r="N401" i="3" s="1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L397" i="3"/>
  <c r="N397" i="3" s="1"/>
  <c r="AR397" i="3"/>
  <c r="P394" i="3"/>
  <c r="T394" i="3"/>
  <c r="X394" i="3"/>
  <c r="AB394" i="3"/>
  <c r="AF394" i="3"/>
  <c r="AJ394" i="3"/>
  <c r="AN394" i="3"/>
  <c r="AR394" i="3"/>
  <c r="AV394" i="3"/>
  <c r="AZ394" i="3"/>
  <c r="BD394" i="3"/>
  <c r="BH394" i="3"/>
  <c r="L393" i="3"/>
  <c r="M393" i="3" s="1"/>
  <c r="AI393" i="3"/>
  <c r="AQ393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L389" i="3"/>
  <c r="M389" i="3" s="1"/>
  <c r="P386" i="3"/>
  <c r="T386" i="3"/>
  <c r="X386" i="3"/>
  <c r="AB386" i="3"/>
  <c r="AF386" i="3"/>
  <c r="AJ386" i="3"/>
  <c r="AN386" i="3"/>
  <c r="AR386" i="3"/>
  <c r="AV386" i="3"/>
  <c r="AZ386" i="3"/>
  <c r="BD386" i="3"/>
  <c r="BH386" i="3"/>
  <c r="L385" i="3"/>
  <c r="M385" i="3" s="1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L381" i="3"/>
  <c r="N381" i="3" s="1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L377" i="3"/>
  <c r="N377" i="3" s="1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L373" i="3"/>
  <c r="N373" i="3" s="1"/>
  <c r="M370" i="3"/>
  <c r="O370" i="3"/>
  <c r="Q370" i="3"/>
  <c r="S370" i="3"/>
  <c r="U370" i="3"/>
  <c r="W370" i="3"/>
  <c r="Y370" i="3"/>
  <c r="AA370" i="3"/>
  <c r="AC370" i="3"/>
  <c r="AE370" i="3"/>
  <c r="AG370" i="3"/>
  <c r="AI370" i="3"/>
  <c r="AK370" i="3"/>
  <c r="AM370" i="3"/>
  <c r="AO370" i="3"/>
  <c r="AQ370" i="3"/>
  <c r="AS370" i="3"/>
  <c r="AU370" i="3"/>
  <c r="AW370" i="3"/>
  <c r="AY370" i="3"/>
  <c r="BA370" i="3"/>
  <c r="BC370" i="3"/>
  <c r="BE370" i="3"/>
  <c r="BG370" i="3"/>
  <c r="BI370" i="3"/>
  <c r="L369" i="3"/>
  <c r="T369" i="3" s="1"/>
  <c r="AB369" i="3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L365" i="3"/>
  <c r="N365" i="3" s="1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L361" i="3"/>
  <c r="N361" i="3" s="1"/>
  <c r="P358" i="3"/>
  <c r="T358" i="3"/>
  <c r="X358" i="3"/>
  <c r="AB358" i="3"/>
  <c r="AF358" i="3"/>
  <c r="AJ358" i="3"/>
  <c r="AN358" i="3"/>
  <c r="AR358" i="3"/>
  <c r="AV358" i="3"/>
  <c r="AZ358" i="3"/>
  <c r="BD358" i="3"/>
  <c r="BH358" i="3"/>
  <c r="L357" i="3"/>
  <c r="N357" i="3" s="1"/>
  <c r="N354" i="3"/>
  <c r="R354" i="3"/>
  <c r="V354" i="3"/>
  <c r="Z354" i="3"/>
  <c r="AD354" i="3"/>
  <c r="AH354" i="3"/>
  <c r="AL354" i="3"/>
  <c r="AP354" i="3"/>
  <c r="AT354" i="3"/>
  <c r="AX354" i="3"/>
  <c r="BB354" i="3"/>
  <c r="BF354" i="3"/>
  <c r="L353" i="3"/>
  <c r="N353" i="3" s="1"/>
  <c r="BH469" i="3"/>
  <c r="BF469" i="3"/>
  <c r="BD469" i="3"/>
  <c r="BB469" i="3"/>
  <c r="AZ469" i="3"/>
  <c r="AX469" i="3"/>
  <c r="AV469" i="3"/>
  <c r="AT469" i="3"/>
  <c r="AR469" i="3"/>
  <c r="AP469" i="3"/>
  <c r="AN469" i="3"/>
  <c r="AL469" i="3"/>
  <c r="AJ469" i="3"/>
  <c r="AH469" i="3"/>
  <c r="AF469" i="3"/>
  <c r="AD469" i="3"/>
  <c r="AB469" i="3"/>
  <c r="Z469" i="3"/>
  <c r="X469" i="3"/>
  <c r="V469" i="3"/>
  <c r="T469" i="3"/>
  <c r="R469" i="3"/>
  <c r="P469" i="3"/>
  <c r="N469" i="3"/>
  <c r="BH465" i="3"/>
  <c r="BF465" i="3"/>
  <c r="BD465" i="3"/>
  <c r="BB465" i="3"/>
  <c r="AZ465" i="3"/>
  <c r="AX465" i="3"/>
  <c r="AV465" i="3"/>
  <c r="AT465" i="3"/>
  <c r="AR465" i="3"/>
  <c r="AP465" i="3"/>
  <c r="AN465" i="3"/>
  <c r="AL465" i="3"/>
  <c r="AJ465" i="3"/>
  <c r="AH465" i="3"/>
  <c r="AF465" i="3"/>
  <c r="AD465" i="3"/>
  <c r="AB465" i="3"/>
  <c r="Z465" i="3"/>
  <c r="X465" i="3"/>
  <c r="V465" i="3"/>
  <c r="T465" i="3"/>
  <c r="R465" i="3"/>
  <c r="P465" i="3"/>
  <c r="N465" i="3"/>
  <c r="BH463" i="3"/>
  <c r="BF463" i="3"/>
  <c r="BD463" i="3"/>
  <c r="BB463" i="3"/>
  <c r="AZ463" i="3"/>
  <c r="AX463" i="3"/>
  <c r="AV463" i="3"/>
  <c r="AT463" i="3"/>
  <c r="AR463" i="3"/>
  <c r="AP463" i="3"/>
  <c r="AN463" i="3"/>
  <c r="AL463" i="3"/>
  <c r="AJ463" i="3"/>
  <c r="AH463" i="3"/>
  <c r="AF463" i="3"/>
  <c r="AD463" i="3"/>
  <c r="AB463" i="3"/>
  <c r="Z463" i="3"/>
  <c r="X463" i="3"/>
  <c r="V463" i="3"/>
  <c r="T463" i="3"/>
  <c r="R463" i="3"/>
  <c r="P463" i="3"/>
  <c r="N463" i="3"/>
  <c r="BH461" i="3"/>
  <c r="BF461" i="3"/>
  <c r="BD461" i="3"/>
  <c r="BB461" i="3"/>
  <c r="AZ461" i="3"/>
  <c r="AX461" i="3"/>
  <c r="AV461" i="3"/>
  <c r="AT461" i="3"/>
  <c r="AR461" i="3"/>
  <c r="AP461" i="3"/>
  <c r="AN461" i="3"/>
  <c r="AL461" i="3"/>
  <c r="AJ461" i="3"/>
  <c r="AH461" i="3"/>
  <c r="AF461" i="3"/>
  <c r="AD461" i="3"/>
  <c r="AB461" i="3"/>
  <c r="Z461" i="3"/>
  <c r="X461" i="3"/>
  <c r="V461" i="3"/>
  <c r="T461" i="3"/>
  <c r="R461" i="3"/>
  <c r="P461" i="3"/>
  <c r="N461" i="3"/>
  <c r="BI459" i="3"/>
  <c r="BG459" i="3"/>
  <c r="BE459" i="3"/>
  <c r="BC459" i="3"/>
  <c r="BA459" i="3"/>
  <c r="AY459" i="3"/>
  <c r="AW459" i="3"/>
  <c r="AU459" i="3"/>
  <c r="AS459" i="3"/>
  <c r="AQ459" i="3"/>
  <c r="AO459" i="3"/>
  <c r="AM459" i="3"/>
  <c r="AK459" i="3"/>
  <c r="AI459" i="3"/>
  <c r="AG459" i="3"/>
  <c r="AE459" i="3"/>
  <c r="AC459" i="3"/>
  <c r="AA459" i="3"/>
  <c r="Y459" i="3"/>
  <c r="W459" i="3"/>
  <c r="U459" i="3"/>
  <c r="S459" i="3"/>
  <c r="Q459" i="3"/>
  <c r="O459" i="3"/>
  <c r="M459" i="3"/>
  <c r="BF457" i="3"/>
  <c r="BB457" i="3"/>
  <c r="AX457" i="3"/>
  <c r="AT457" i="3"/>
  <c r="AP457" i="3"/>
  <c r="AL457" i="3"/>
  <c r="AH457" i="3"/>
  <c r="AD457" i="3"/>
  <c r="Z457" i="3"/>
  <c r="V457" i="3"/>
  <c r="R457" i="3"/>
  <c r="N457" i="3"/>
  <c r="BF455" i="3"/>
  <c r="BB455" i="3"/>
  <c r="AX455" i="3"/>
  <c r="AT455" i="3"/>
  <c r="AP455" i="3"/>
  <c r="AL455" i="3"/>
  <c r="AH455" i="3"/>
  <c r="AD455" i="3"/>
  <c r="Z455" i="3"/>
  <c r="V455" i="3"/>
  <c r="R455" i="3"/>
  <c r="N455" i="3"/>
  <c r="BI453" i="3"/>
  <c r="BE453" i="3"/>
  <c r="BA453" i="3"/>
  <c r="AW453" i="3"/>
  <c r="AS453" i="3"/>
  <c r="AO453" i="3"/>
  <c r="AK453" i="3"/>
  <c r="AG453" i="3"/>
  <c r="AC453" i="3"/>
  <c r="Y453" i="3"/>
  <c r="U453" i="3"/>
  <c r="Q453" i="3"/>
  <c r="M453" i="3"/>
  <c r="BI451" i="3"/>
  <c r="BE451" i="3"/>
  <c r="BA451" i="3"/>
  <c r="AW451" i="3"/>
  <c r="AS451" i="3"/>
  <c r="AO451" i="3"/>
  <c r="AK451" i="3"/>
  <c r="AG451" i="3"/>
  <c r="AC451" i="3"/>
  <c r="Y451" i="3"/>
  <c r="U451" i="3"/>
  <c r="Q451" i="3"/>
  <c r="M451" i="3"/>
  <c r="BI449" i="3"/>
  <c r="BE449" i="3"/>
  <c r="BA449" i="3"/>
  <c r="AW449" i="3"/>
  <c r="AS449" i="3"/>
  <c r="AO449" i="3"/>
  <c r="AK449" i="3"/>
  <c r="AG449" i="3"/>
  <c r="AC449" i="3"/>
  <c r="Y449" i="3"/>
  <c r="U449" i="3"/>
  <c r="Q449" i="3"/>
  <c r="M449" i="3"/>
  <c r="BI447" i="3"/>
  <c r="BE447" i="3"/>
  <c r="BA447" i="3"/>
  <c r="AW447" i="3"/>
  <c r="AS447" i="3"/>
  <c r="AO447" i="3"/>
  <c r="AK447" i="3"/>
  <c r="AG447" i="3"/>
  <c r="AC447" i="3"/>
  <c r="Y447" i="3"/>
  <c r="U447" i="3"/>
  <c r="Q447" i="3"/>
  <c r="M447" i="3"/>
  <c r="BI445" i="3"/>
  <c r="BE445" i="3"/>
  <c r="BA445" i="3"/>
  <c r="AW445" i="3"/>
  <c r="AS445" i="3"/>
  <c r="AO445" i="3"/>
  <c r="AK445" i="3"/>
  <c r="AG445" i="3"/>
  <c r="AC445" i="3"/>
  <c r="Y445" i="3"/>
  <c r="U445" i="3"/>
  <c r="Q445" i="3"/>
  <c r="M445" i="3"/>
  <c r="BI443" i="3"/>
  <c r="BE443" i="3"/>
  <c r="BA443" i="3"/>
  <c r="AW443" i="3"/>
  <c r="AS443" i="3"/>
  <c r="AO443" i="3"/>
  <c r="AK443" i="3"/>
  <c r="AG443" i="3"/>
  <c r="AC443" i="3"/>
  <c r="Y443" i="3"/>
  <c r="U443" i="3"/>
  <c r="Q443" i="3"/>
  <c r="M443" i="3"/>
  <c r="BG441" i="3"/>
  <c r="BC441" i="3"/>
  <c r="AY441" i="3"/>
  <c r="AU441" i="3"/>
  <c r="AQ441" i="3"/>
  <c r="AM441" i="3"/>
  <c r="AI441" i="3"/>
  <c r="AE441" i="3"/>
  <c r="AA441" i="3"/>
  <c r="W441" i="3"/>
  <c r="S441" i="3"/>
  <c r="O441" i="3"/>
  <c r="BH439" i="3"/>
  <c r="BD439" i="3"/>
  <c r="AZ439" i="3"/>
  <c r="AV439" i="3"/>
  <c r="AR439" i="3"/>
  <c r="AN439" i="3"/>
  <c r="AJ439" i="3"/>
  <c r="AF439" i="3"/>
  <c r="AB439" i="3"/>
  <c r="X439" i="3"/>
  <c r="T439" i="3"/>
  <c r="P439" i="3"/>
  <c r="BE437" i="3"/>
  <c r="AW437" i="3"/>
  <c r="AO437" i="3"/>
  <c r="AG437" i="3"/>
  <c r="Y437" i="3"/>
  <c r="Q437" i="3"/>
  <c r="BI434" i="3"/>
  <c r="BE434" i="3"/>
  <c r="BA434" i="3"/>
  <c r="AW434" i="3"/>
  <c r="AS434" i="3"/>
  <c r="AO434" i="3"/>
  <c r="AK434" i="3"/>
  <c r="AG434" i="3"/>
  <c r="AC434" i="3"/>
  <c r="Y434" i="3"/>
  <c r="U434" i="3"/>
  <c r="Q434" i="3"/>
  <c r="M434" i="3"/>
  <c r="BH433" i="3"/>
  <c r="BD433" i="3"/>
  <c r="AZ433" i="3"/>
  <c r="AV433" i="3"/>
  <c r="AR433" i="3"/>
  <c r="AN433" i="3"/>
  <c r="AJ433" i="3"/>
  <c r="AF433" i="3"/>
  <c r="AB433" i="3"/>
  <c r="X433" i="3"/>
  <c r="T433" i="3"/>
  <c r="P433" i="3"/>
  <c r="BF430" i="3"/>
  <c r="BB430" i="3"/>
  <c r="AX430" i="3"/>
  <c r="AT430" i="3"/>
  <c r="AP430" i="3"/>
  <c r="AL430" i="3"/>
  <c r="AH430" i="3"/>
  <c r="AD430" i="3"/>
  <c r="Z430" i="3"/>
  <c r="V430" i="3"/>
  <c r="R430" i="3"/>
  <c r="N430" i="3"/>
  <c r="BE429" i="3"/>
  <c r="AW429" i="3"/>
  <c r="AO429" i="3"/>
  <c r="AG429" i="3"/>
  <c r="Y429" i="3"/>
  <c r="Q429" i="3"/>
  <c r="BG426" i="3"/>
  <c r="BC426" i="3"/>
  <c r="AY426" i="3"/>
  <c r="AU426" i="3"/>
  <c r="AQ426" i="3"/>
  <c r="AM426" i="3"/>
  <c r="AI426" i="3"/>
  <c r="AE426" i="3"/>
  <c r="AA426" i="3"/>
  <c r="W426" i="3"/>
  <c r="S426" i="3"/>
  <c r="O426" i="3"/>
  <c r="BF425" i="3"/>
  <c r="AX425" i="3"/>
  <c r="AP425" i="3"/>
  <c r="AH425" i="3"/>
  <c r="Z425" i="3"/>
  <c r="R425" i="3"/>
  <c r="BI422" i="3"/>
  <c r="BE422" i="3"/>
  <c r="BA422" i="3"/>
  <c r="AW422" i="3"/>
  <c r="AS422" i="3"/>
  <c r="AO422" i="3"/>
  <c r="AK422" i="3"/>
  <c r="AG422" i="3"/>
  <c r="AC422" i="3"/>
  <c r="Y422" i="3"/>
  <c r="U422" i="3"/>
  <c r="Q422" i="3"/>
  <c r="M422" i="3"/>
  <c r="BG421" i="3"/>
  <c r="BC421" i="3"/>
  <c r="AY421" i="3"/>
  <c r="AU421" i="3"/>
  <c r="AQ421" i="3"/>
  <c r="AM421" i="3"/>
  <c r="AI421" i="3"/>
  <c r="AE421" i="3"/>
  <c r="AA421" i="3"/>
  <c r="W421" i="3"/>
  <c r="S421" i="3"/>
  <c r="O421" i="3"/>
  <c r="BG418" i="3"/>
  <c r="BC418" i="3"/>
  <c r="AY418" i="3"/>
  <c r="AU418" i="3"/>
  <c r="AQ418" i="3"/>
  <c r="AM418" i="3"/>
  <c r="AI418" i="3"/>
  <c r="AE418" i="3"/>
  <c r="AA418" i="3"/>
  <c r="W418" i="3"/>
  <c r="S418" i="3"/>
  <c r="O418" i="3"/>
  <c r="BE417" i="3"/>
  <c r="AW417" i="3"/>
  <c r="AO417" i="3"/>
  <c r="AG417" i="3"/>
  <c r="Y417" i="3"/>
  <c r="Q417" i="3"/>
  <c r="BI414" i="3"/>
  <c r="BE414" i="3"/>
  <c r="BA414" i="3"/>
  <c r="AW414" i="3"/>
  <c r="AS414" i="3"/>
  <c r="AO414" i="3"/>
  <c r="AK414" i="3"/>
  <c r="AG414" i="3"/>
  <c r="AC414" i="3"/>
  <c r="Y414" i="3"/>
  <c r="U414" i="3"/>
  <c r="Q414" i="3"/>
  <c r="M414" i="3"/>
  <c r="BG413" i="3"/>
  <c r="BC413" i="3"/>
  <c r="AY413" i="3"/>
  <c r="AU413" i="3"/>
  <c r="AQ413" i="3"/>
  <c r="AM413" i="3"/>
  <c r="AI413" i="3"/>
  <c r="AE413" i="3"/>
  <c r="AA413" i="3"/>
  <c r="W413" i="3"/>
  <c r="S413" i="3"/>
  <c r="O413" i="3"/>
  <c r="BG410" i="3"/>
  <c r="BC410" i="3"/>
  <c r="AY410" i="3"/>
  <c r="AU410" i="3"/>
  <c r="AQ410" i="3"/>
  <c r="AM410" i="3"/>
  <c r="AI410" i="3"/>
  <c r="AE410" i="3"/>
  <c r="AA410" i="3"/>
  <c r="W410" i="3"/>
  <c r="S410" i="3"/>
  <c r="O410" i="3"/>
  <c r="BE409" i="3"/>
  <c r="AW409" i="3"/>
  <c r="AO409" i="3"/>
  <c r="AG409" i="3"/>
  <c r="Y409" i="3"/>
  <c r="Q409" i="3"/>
  <c r="BI406" i="3"/>
  <c r="BE406" i="3"/>
  <c r="BA406" i="3"/>
  <c r="AW406" i="3"/>
  <c r="AS406" i="3"/>
  <c r="AO406" i="3"/>
  <c r="AK406" i="3"/>
  <c r="AG406" i="3"/>
  <c r="AC406" i="3"/>
  <c r="Y406" i="3"/>
  <c r="U406" i="3"/>
  <c r="Q406" i="3"/>
  <c r="M406" i="3"/>
  <c r="BC405" i="3"/>
  <c r="AU405" i="3"/>
  <c r="AM405" i="3"/>
  <c r="AE405" i="3"/>
  <c r="W405" i="3"/>
  <c r="O405" i="3"/>
  <c r="BG402" i="3"/>
  <c r="BC402" i="3"/>
  <c r="AY402" i="3"/>
  <c r="AU402" i="3"/>
  <c r="AQ402" i="3"/>
  <c r="AM402" i="3"/>
  <c r="AI402" i="3"/>
  <c r="AE402" i="3"/>
  <c r="AA402" i="3"/>
  <c r="W402" i="3"/>
  <c r="S402" i="3"/>
  <c r="O402" i="3"/>
  <c r="BI401" i="3"/>
  <c r="BE401" i="3"/>
  <c r="BA401" i="3"/>
  <c r="AW401" i="3"/>
  <c r="AS401" i="3"/>
  <c r="AO401" i="3"/>
  <c r="AK401" i="3"/>
  <c r="AG401" i="3"/>
  <c r="AC401" i="3"/>
  <c r="Y401" i="3"/>
  <c r="U401" i="3"/>
  <c r="Q401" i="3"/>
  <c r="M401" i="3"/>
  <c r="BI398" i="3"/>
  <c r="BE398" i="3"/>
  <c r="BA398" i="3"/>
  <c r="AW398" i="3"/>
  <c r="AS398" i="3"/>
  <c r="AO398" i="3"/>
  <c r="AK398" i="3"/>
  <c r="AG398" i="3"/>
  <c r="AC398" i="3"/>
  <c r="Y398" i="3"/>
  <c r="U398" i="3"/>
  <c r="Q398" i="3"/>
  <c r="M398" i="3"/>
  <c r="BC397" i="3"/>
  <c r="AU397" i="3"/>
  <c r="AM397" i="3"/>
  <c r="AE397" i="3"/>
  <c r="W397" i="3"/>
  <c r="O397" i="3"/>
  <c r="BG394" i="3"/>
  <c r="BC394" i="3"/>
  <c r="AY394" i="3"/>
  <c r="AU394" i="3"/>
  <c r="AQ394" i="3"/>
  <c r="AM394" i="3"/>
  <c r="AI394" i="3"/>
  <c r="AE394" i="3"/>
  <c r="AA394" i="3"/>
  <c r="W394" i="3"/>
  <c r="S394" i="3"/>
  <c r="O394" i="3"/>
  <c r="BF393" i="3"/>
  <c r="BB393" i="3"/>
  <c r="AX393" i="3"/>
  <c r="AT393" i="3"/>
  <c r="AP393" i="3"/>
  <c r="AL393" i="3"/>
  <c r="AH393" i="3"/>
  <c r="AD393" i="3"/>
  <c r="Z393" i="3"/>
  <c r="V393" i="3"/>
  <c r="R393" i="3"/>
  <c r="N393" i="3"/>
  <c r="BI390" i="3"/>
  <c r="BE390" i="3"/>
  <c r="BA390" i="3"/>
  <c r="AW390" i="3"/>
  <c r="AS390" i="3"/>
  <c r="AO390" i="3"/>
  <c r="AK390" i="3"/>
  <c r="AG390" i="3"/>
  <c r="AC390" i="3"/>
  <c r="Y390" i="3"/>
  <c r="U390" i="3"/>
  <c r="Q390" i="3"/>
  <c r="M390" i="3"/>
  <c r="BH389" i="3"/>
  <c r="AZ389" i="3"/>
  <c r="AR389" i="3"/>
  <c r="AJ389" i="3"/>
  <c r="AB389" i="3"/>
  <c r="T389" i="3"/>
  <c r="BG386" i="3"/>
  <c r="BC386" i="3"/>
  <c r="AY386" i="3"/>
  <c r="AU386" i="3"/>
  <c r="AQ386" i="3"/>
  <c r="AM386" i="3"/>
  <c r="AI386" i="3"/>
  <c r="AE386" i="3"/>
  <c r="AA386" i="3"/>
  <c r="W386" i="3"/>
  <c r="S386" i="3"/>
  <c r="O386" i="3"/>
  <c r="BF385" i="3"/>
  <c r="BB385" i="3"/>
  <c r="AX385" i="3"/>
  <c r="AT385" i="3"/>
  <c r="AP385" i="3"/>
  <c r="AL385" i="3"/>
  <c r="AH385" i="3"/>
  <c r="AD385" i="3"/>
  <c r="Z385" i="3"/>
  <c r="V385" i="3"/>
  <c r="R385" i="3"/>
  <c r="N385" i="3"/>
  <c r="BF382" i="3"/>
  <c r="BB382" i="3"/>
  <c r="AX382" i="3"/>
  <c r="AT382" i="3"/>
  <c r="AP382" i="3"/>
  <c r="AL382" i="3"/>
  <c r="AH382" i="3"/>
  <c r="AD382" i="3"/>
  <c r="Z382" i="3"/>
  <c r="V382" i="3"/>
  <c r="R382" i="3"/>
  <c r="N382" i="3"/>
  <c r="BI381" i="3"/>
  <c r="BA381" i="3"/>
  <c r="AS381" i="3"/>
  <c r="AK381" i="3"/>
  <c r="AC381" i="3"/>
  <c r="U381" i="3"/>
  <c r="M381" i="3"/>
  <c r="BF378" i="3"/>
  <c r="BB378" i="3"/>
  <c r="AX378" i="3"/>
  <c r="AT378" i="3"/>
  <c r="AP378" i="3"/>
  <c r="AL378" i="3"/>
  <c r="AH378" i="3"/>
  <c r="AD378" i="3"/>
  <c r="Z378" i="3"/>
  <c r="V378" i="3"/>
  <c r="R378" i="3"/>
  <c r="N378" i="3"/>
  <c r="BI377" i="3"/>
  <c r="BE377" i="3"/>
  <c r="BA377" i="3"/>
  <c r="AW377" i="3"/>
  <c r="AS377" i="3"/>
  <c r="AO377" i="3"/>
  <c r="AK377" i="3"/>
  <c r="AG377" i="3"/>
  <c r="AC377" i="3"/>
  <c r="Y377" i="3"/>
  <c r="U377" i="3"/>
  <c r="Q377" i="3"/>
  <c r="M377" i="3"/>
  <c r="BF374" i="3"/>
  <c r="BB374" i="3"/>
  <c r="AX374" i="3"/>
  <c r="AT374" i="3"/>
  <c r="AP374" i="3"/>
  <c r="AL374" i="3"/>
  <c r="AH374" i="3"/>
  <c r="AD374" i="3"/>
  <c r="Z374" i="3"/>
  <c r="V374" i="3"/>
  <c r="R374" i="3"/>
  <c r="N374" i="3"/>
  <c r="BI373" i="3"/>
  <c r="BA373" i="3"/>
  <c r="AS373" i="3"/>
  <c r="AK373" i="3"/>
  <c r="AC373" i="3"/>
  <c r="U373" i="3"/>
  <c r="M373" i="3"/>
  <c r="BF370" i="3"/>
  <c r="BB370" i="3"/>
  <c r="AX370" i="3"/>
  <c r="AT370" i="3"/>
  <c r="AP370" i="3"/>
  <c r="AL370" i="3"/>
  <c r="AH370" i="3"/>
  <c r="AD370" i="3"/>
  <c r="Z370" i="3"/>
  <c r="V370" i="3"/>
  <c r="R370" i="3"/>
  <c r="N370" i="3"/>
  <c r="BI369" i="3"/>
  <c r="BE369" i="3"/>
  <c r="BA369" i="3"/>
  <c r="AW369" i="3"/>
  <c r="AS369" i="3"/>
  <c r="AO369" i="3"/>
  <c r="AK369" i="3"/>
  <c r="AG369" i="3"/>
  <c r="AC369" i="3"/>
  <c r="Y369" i="3"/>
  <c r="U369" i="3"/>
  <c r="Q369" i="3"/>
  <c r="M369" i="3"/>
  <c r="BF366" i="3"/>
  <c r="BB366" i="3"/>
  <c r="AX366" i="3"/>
  <c r="AT366" i="3"/>
  <c r="AP366" i="3"/>
  <c r="AL366" i="3"/>
  <c r="AH366" i="3"/>
  <c r="AD366" i="3"/>
  <c r="Z366" i="3"/>
  <c r="V366" i="3"/>
  <c r="R366" i="3"/>
  <c r="N366" i="3"/>
  <c r="BI365" i="3"/>
  <c r="BA365" i="3"/>
  <c r="AS365" i="3"/>
  <c r="AK365" i="3"/>
  <c r="AC365" i="3"/>
  <c r="U365" i="3"/>
  <c r="M365" i="3"/>
  <c r="BI362" i="3"/>
  <c r="BE362" i="3"/>
  <c r="BA362" i="3"/>
  <c r="AW362" i="3"/>
  <c r="AS362" i="3"/>
  <c r="AO362" i="3"/>
  <c r="AK362" i="3"/>
  <c r="AG362" i="3"/>
  <c r="AC362" i="3"/>
  <c r="Y362" i="3"/>
  <c r="U362" i="3"/>
  <c r="Q362" i="3"/>
  <c r="M362" i="3"/>
  <c r="BI361" i="3"/>
  <c r="BA361" i="3"/>
  <c r="AS361" i="3"/>
  <c r="AK361" i="3"/>
  <c r="AC361" i="3"/>
  <c r="U361" i="3"/>
  <c r="M361" i="3"/>
  <c r="BI358" i="3"/>
  <c r="BE358" i="3"/>
  <c r="BA358" i="3"/>
  <c r="AW358" i="3"/>
  <c r="AS358" i="3"/>
  <c r="AO358" i="3"/>
  <c r="AK358" i="3"/>
  <c r="AG358" i="3"/>
  <c r="AC358" i="3"/>
  <c r="Y358" i="3"/>
  <c r="U358" i="3"/>
  <c r="Q358" i="3"/>
  <c r="M358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54" i="3"/>
  <c r="BE354" i="3"/>
  <c r="BA354" i="3"/>
  <c r="AW354" i="3"/>
  <c r="AS354" i="3"/>
  <c r="AO354" i="3"/>
  <c r="AK354" i="3"/>
  <c r="AG354" i="3"/>
  <c r="AC354" i="3"/>
  <c r="Y354" i="3"/>
  <c r="U354" i="3"/>
  <c r="Q354" i="3"/>
  <c r="M354" i="3"/>
  <c r="BI353" i="3"/>
  <c r="BA353" i="3"/>
  <c r="AS353" i="3"/>
  <c r="AK353" i="3"/>
  <c r="AC353" i="3"/>
  <c r="U353" i="3"/>
  <c r="M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M466" i="3" s="1"/>
  <c r="L464" i="3"/>
  <c r="M464" i="3" s="1"/>
  <c r="L462" i="3"/>
  <c r="M462" i="3" s="1"/>
  <c r="L460" i="3"/>
  <c r="M460" i="3" s="1"/>
  <c r="L458" i="3"/>
  <c r="M458" i="3" s="1"/>
  <c r="L456" i="3"/>
  <c r="M456" i="3" s="1"/>
  <c r="L454" i="3"/>
  <c r="P454" i="3" s="1"/>
  <c r="L452" i="3"/>
  <c r="P452" i="3" s="1"/>
  <c r="L450" i="3"/>
  <c r="N450" i="3" s="1"/>
  <c r="L448" i="3"/>
  <c r="N448" i="3" s="1"/>
  <c r="L446" i="3"/>
  <c r="P446" i="3" s="1"/>
  <c r="L444" i="3"/>
  <c r="P444" i="3" s="1"/>
  <c r="L442" i="3"/>
  <c r="N442" i="3" s="1"/>
  <c r="L440" i="3"/>
  <c r="M440" i="3" s="1"/>
  <c r="L438" i="3"/>
  <c r="P438" i="3" s="1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BI469" i="3"/>
  <c r="BG469" i="3"/>
  <c r="BE469" i="3"/>
  <c r="BC469" i="3"/>
  <c r="BA469" i="3"/>
  <c r="AY469" i="3"/>
  <c r="AW469" i="3"/>
  <c r="AU469" i="3"/>
  <c r="AS469" i="3"/>
  <c r="AQ469" i="3"/>
  <c r="AO469" i="3"/>
  <c r="AM469" i="3"/>
  <c r="AK469" i="3"/>
  <c r="AI469" i="3"/>
  <c r="AG469" i="3"/>
  <c r="AE469" i="3"/>
  <c r="AC469" i="3"/>
  <c r="AA469" i="3"/>
  <c r="Y469" i="3"/>
  <c r="W469" i="3"/>
  <c r="U469" i="3"/>
  <c r="S469" i="3"/>
  <c r="Q469" i="3"/>
  <c r="O469" i="3"/>
  <c r="BI465" i="3"/>
  <c r="BG465" i="3"/>
  <c r="BE465" i="3"/>
  <c r="BC465" i="3"/>
  <c r="BA465" i="3"/>
  <c r="AY465" i="3"/>
  <c r="AW465" i="3"/>
  <c r="AU465" i="3"/>
  <c r="AS465" i="3"/>
  <c r="AQ465" i="3"/>
  <c r="AO465" i="3"/>
  <c r="AM465" i="3"/>
  <c r="AK465" i="3"/>
  <c r="AI465" i="3"/>
  <c r="AG465" i="3"/>
  <c r="AE465" i="3"/>
  <c r="AC465" i="3"/>
  <c r="AA465" i="3"/>
  <c r="Y465" i="3"/>
  <c r="W465" i="3"/>
  <c r="U465" i="3"/>
  <c r="S465" i="3"/>
  <c r="Q465" i="3"/>
  <c r="O465" i="3"/>
  <c r="BI463" i="3"/>
  <c r="BG463" i="3"/>
  <c r="BE463" i="3"/>
  <c r="BC463" i="3"/>
  <c r="BA463" i="3"/>
  <c r="AY463" i="3"/>
  <c r="AW463" i="3"/>
  <c r="AU463" i="3"/>
  <c r="AS463" i="3"/>
  <c r="AQ463" i="3"/>
  <c r="AO463" i="3"/>
  <c r="AM463" i="3"/>
  <c r="AK463" i="3"/>
  <c r="AI463" i="3"/>
  <c r="AG463" i="3"/>
  <c r="AE463" i="3"/>
  <c r="AC463" i="3"/>
  <c r="AA463" i="3"/>
  <c r="Y463" i="3"/>
  <c r="W463" i="3"/>
  <c r="U463" i="3"/>
  <c r="S463" i="3"/>
  <c r="Q463" i="3"/>
  <c r="O463" i="3"/>
  <c r="BI461" i="3"/>
  <c r="BG461" i="3"/>
  <c r="BE461" i="3"/>
  <c r="BC461" i="3"/>
  <c r="BA461" i="3"/>
  <c r="AY461" i="3"/>
  <c r="AW461" i="3"/>
  <c r="AU461" i="3"/>
  <c r="AS461" i="3"/>
  <c r="AQ461" i="3"/>
  <c r="AO461" i="3"/>
  <c r="AM461" i="3"/>
  <c r="AK461" i="3"/>
  <c r="AI461" i="3"/>
  <c r="AG461" i="3"/>
  <c r="AE461" i="3"/>
  <c r="AC461" i="3"/>
  <c r="AA461" i="3"/>
  <c r="Y461" i="3"/>
  <c r="W461" i="3"/>
  <c r="U461" i="3"/>
  <c r="S461" i="3"/>
  <c r="Q461" i="3"/>
  <c r="O461" i="3"/>
  <c r="BH459" i="3"/>
  <c r="BF459" i="3"/>
  <c r="BD459" i="3"/>
  <c r="BB459" i="3"/>
  <c r="AZ459" i="3"/>
  <c r="AX459" i="3"/>
  <c r="AV459" i="3"/>
  <c r="AT459" i="3"/>
  <c r="AR459" i="3"/>
  <c r="AP459" i="3"/>
  <c r="AN459" i="3"/>
  <c r="AL459" i="3"/>
  <c r="AJ459" i="3"/>
  <c r="AH459" i="3"/>
  <c r="AF459" i="3"/>
  <c r="AD459" i="3"/>
  <c r="AB459" i="3"/>
  <c r="Z459" i="3"/>
  <c r="X459" i="3"/>
  <c r="V459" i="3"/>
  <c r="T459" i="3"/>
  <c r="R459" i="3"/>
  <c r="P459" i="3"/>
  <c r="BH457" i="3"/>
  <c r="BD457" i="3"/>
  <c r="AZ457" i="3"/>
  <c r="AV457" i="3"/>
  <c r="AR457" i="3"/>
  <c r="AN457" i="3"/>
  <c r="AJ457" i="3"/>
  <c r="AF457" i="3"/>
  <c r="AB457" i="3"/>
  <c r="X457" i="3"/>
  <c r="T457" i="3"/>
  <c r="P457" i="3"/>
  <c r="BH455" i="3"/>
  <c r="BD455" i="3"/>
  <c r="AZ455" i="3"/>
  <c r="AV455" i="3"/>
  <c r="AR455" i="3"/>
  <c r="AN455" i="3"/>
  <c r="AJ455" i="3"/>
  <c r="AF455" i="3"/>
  <c r="AB455" i="3"/>
  <c r="X455" i="3"/>
  <c r="T455" i="3"/>
  <c r="P455" i="3"/>
  <c r="BK455" i="3" s="1"/>
  <c r="BG453" i="3"/>
  <c r="BC453" i="3"/>
  <c r="AY453" i="3"/>
  <c r="AU453" i="3"/>
  <c r="AQ453" i="3"/>
  <c r="AM453" i="3"/>
  <c r="AI453" i="3"/>
  <c r="AE453" i="3"/>
  <c r="AA453" i="3"/>
  <c r="W453" i="3"/>
  <c r="S453" i="3"/>
  <c r="O453" i="3"/>
  <c r="BG451" i="3"/>
  <c r="BC451" i="3"/>
  <c r="AY451" i="3"/>
  <c r="AU451" i="3"/>
  <c r="AQ451" i="3"/>
  <c r="AM451" i="3"/>
  <c r="AI451" i="3"/>
  <c r="AE451" i="3"/>
  <c r="AA451" i="3"/>
  <c r="W451" i="3"/>
  <c r="S451" i="3"/>
  <c r="O451" i="3"/>
  <c r="BG449" i="3"/>
  <c r="BC449" i="3"/>
  <c r="AY449" i="3"/>
  <c r="AU449" i="3"/>
  <c r="AQ449" i="3"/>
  <c r="AM449" i="3"/>
  <c r="AI449" i="3"/>
  <c r="AE449" i="3"/>
  <c r="AA449" i="3"/>
  <c r="W449" i="3"/>
  <c r="S449" i="3"/>
  <c r="O449" i="3"/>
  <c r="BG447" i="3"/>
  <c r="BC447" i="3"/>
  <c r="AY447" i="3"/>
  <c r="AU447" i="3"/>
  <c r="AQ447" i="3"/>
  <c r="AM447" i="3"/>
  <c r="AI447" i="3"/>
  <c r="AE447" i="3"/>
  <c r="AA447" i="3"/>
  <c r="W447" i="3"/>
  <c r="S447" i="3"/>
  <c r="O447" i="3"/>
  <c r="BG445" i="3"/>
  <c r="BC445" i="3"/>
  <c r="AY445" i="3"/>
  <c r="AU445" i="3"/>
  <c r="AQ445" i="3"/>
  <c r="AM445" i="3"/>
  <c r="AI445" i="3"/>
  <c r="AE445" i="3"/>
  <c r="AA445" i="3"/>
  <c r="W445" i="3"/>
  <c r="S445" i="3"/>
  <c r="O445" i="3"/>
  <c r="BG443" i="3"/>
  <c r="BC443" i="3"/>
  <c r="AY443" i="3"/>
  <c r="AU443" i="3"/>
  <c r="AQ443" i="3"/>
  <c r="AM443" i="3"/>
  <c r="AI443" i="3"/>
  <c r="AE443" i="3"/>
  <c r="AA443" i="3"/>
  <c r="W443" i="3"/>
  <c r="S443" i="3"/>
  <c r="O443" i="3"/>
  <c r="BI441" i="3"/>
  <c r="BE441" i="3"/>
  <c r="BA441" i="3"/>
  <c r="AW441" i="3"/>
  <c r="AS441" i="3"/>
  <c r="AO441" i="3"/>
  <c r="AK441" i="3"/>
  <c r="AG441" i="3"/>
  <c r="AC441" i="3"/>
  <c r="Y441" i="3"/>
  <c r="U441" i="3"/>
  <c r="Q441" i="3"/>
  <c r="M441" i="3"/>
  <c r="BF439" i="3"/>
  <c r="BB439" i="3"/>
  <c r="AX439" i="3"/>
  <c r="AT439" i="3"/>
  <c r="AP439" i="3"/>
  <c r="AL439" i="3"/>
  <c r="AH439" i="3"/>
  <c r="AD439" i="3"/>
  <c r="Z439" i="3"/>
  <c r="V439" i="3"/>
  <c r="R439" i="3"/>
  <c r="N439" i="3"/>
  <c r="BG437" i="3"/>
  <c r="BC437" i="3"/>
  <c r="AY437" i="3"/>
  <c r="AU437" i="3"/>
  <c r="AQ437" i="3"/>
  <c r="AM437" i="3"/>
  <c r="AI437" i="3"/>
  <c r="AE437" i="3"/>
  <c r="AA437" i="3"/>
  <c r="W437" i="3"/>
  <c r="S437" i="3"/>
  <c r="O437" i="3"/>
  <c r="BG434" i="3"/>
  <c r="BC434" i="3"/>
  <c r="AY434" i="3"/>
  <c r="AU434" i="3"/>
  <c r="AQ434" i="3"/>
  <c r="AM434" i="3"/>
  <c r="AI434" i="3"/>
  <c r="AE434" i="3"/>
  <c r="AA434" i="3"/>
  <c r="W434" i="3"/>
  <c r="S434" i="3"/>
  <c r="O434" i="3"/>
  <c r="BF433" i="3"/>
  <c r="BB433" i="3"/>
  <c r="AX433" i="3"/>
  <c r="AT433" i="3"/>
  <c r="AP433" i="3"/>
  <c r="AL433" i="3"/>
  <c r="AH433" i="3"/>
  <c r="AD433" i="3"/>
  <c r="Z433" i="3"/>
  <c r="V433" i="3"/>
  <c r="R433" i="3"/>
  <c r="N433" i="3"/>
  <c r="BH430" i="3"/>
  <c r="BD430" i="3"/>
  <c r="AZ430" i="3"/>
  <c r="AV430" i="3"/>
  <c r="AR430" i="3"/>
  <c r="AN430" i="3"/>
  <c r="AJ430" i="3"/>
  <c r="AF430" i="3"/>
  <c r="AB430" i="3"/>
  <c r="X430" i="3"/>
  <c r="T430" i="3"/>
  <c r="P430" i="3"/>
  <c r="BG429" i="3"/>
  <c r="BC429" i="3"/>
  <c r="AY429" i="3"/>
  <c r="AU429" i="3"/>
  <c r="AQ429" i="3"/>
  <c r="AM429" i="3"/>
  <c r="AI429" i="3"/>
  <c r="AE429" i="3"/>
  <c r="AA429" i="3"/>
  <c r="W429" i="3"/>
  <c r="S429" i="3"/>
  <c r="O429" i="3"/>
  <c r="BI426" i="3"/>
  <c r="BE426" i="3"/>
  <c r="BA426" i="3"/>
  <c r="AW426" i="3"/>
  <c r="AS426" i="3"/>
  <c r="AO426" i="3"/>
  <c r="AK426" i="3"/>
  <c r="AG426" i="3"/>
  <c r="AC426" i="3"/>
  <c r="Y426" i="3"/>
  <c r="U426" i="3"/>
  <c r="Q426" i="3"/>
  <c r="M426" i="3"/>
  <c r="BH425" i="3"/>
  <c r="BD425" i="3"/>
  <c r="AZ425" i="3"/>
  <c r="AV425" i="3"/>
  <c r="AR425" i="3"/>
  <c r="AN425" i="3"/>
  <c r="AJ425" i="3"/>
  <c r="AF425" i="3"/>
  <c r="AB425" i="3"/>
  <c r="X425" i="3"/>
  <c r="T425" i="3"/>
  <c r="P425" i="3"/>
  <c r="BG422" i="3"/>
  <c r="BC422" i="3"/>
  <c r="AY422" i="3"/>
  <c r="AU422" i="3"/>
  <c r="AQ422" i="3"/>
  <c r="AM422" i="3"/>
  <c r="AI422" i="3"/>
  <c r="AE422" i="3"/>
  <c r="AA422" i="3"/>
  <c r="W422" i="3"/>
  <c r="S422" i="3"/>
  <c r="O422" i="3"/>
  <c r="BI421" i="3"/>
  <c r="BE421" i="3"/>
  <c r="BA421" i="3"/>
  <c r="AW421" i="3"/>
  <c r="AS421" i="3"/>
  <c r="AO421" i="3"/>
  <c r="AK421" i="3"/>
  <c r="AG421" i="3"/>
  <c r="AC421" i="3"/>
  <c r="Y421" i="3"/>
  <c r="U421" i="3"/>
  <c r="Q421" i="3"/>
  <c r="M421" i="3"/>
  <c r="BI418" i="3"/>
  <c r="BE418" i="3"/>
  <c r="BA418" i="3"/>
  <c r="AW418" i="3"/>
  <c r="AS418" i="3"/>
  <c r="AO418" i="3"/>
  <c r="AK418" i="3"/>
  <c r="AG418" i="3"/>
  <c r="AC418" i="3"/>
  <c r="Y418" i="3"/>
  <c r="U418" i="3"/>
  <c r="Q418" i="3"/>
  <c r="M418" i="3"/>
  <c r="BG417" i="3"/>
  <c r="BC417" i="3"/>
  <c r="AY417" i="3"/>
  <c r="AU417" i="3"/>
  <c r="AQ417" i="3"/>
  <c r="AM417" i="3"/>
  <c r="AI417" i="3"/>
  <c r="AE417" i="3"/>
  <c r="AA417" i="3"/>
  <c r="W417" i="3"/>
  <c r="S417" i="3"/>
  <c r="O417" i="3"/>
  <c r="BG414" i="3"/>
  <c r="BC414" i="3"/>
  <c r="AY414" i="3"/>
  <c r="AU414" i="3"/>
  <c r="AQ414" i="3"/>
  <c r="AM414" i="3"/>
  <c r="AI414" i="3"/>
  <c r="AE414" i="3"/>
  <c r="AA414" i="3"/>
  <c r="W414" i="3"/>
  <c r="S414" i="3"/>
  <c r="O414" i="3"/>
  <c r="BI413" i="3"/>
  <c r="BE413" i="3"/>
  <c r="BA413" i="3"/>
  <c r="AW413" i="3"/>
  <c r="AS413" i="3"/>
  <c r="AO413" i="3"/>
  <c r="AK413" i="3"/>
  <c r="AG413" i="3"/>
  <c r="AC413" i="3"/>
  <c r="Y413" i="3"/>
  <c r="U413" i="3"/>
  <c r="Q413" i="3"/>
  <c r="M413" i="3"/>
  <c r="BI410" i="3"/>
  <c r="BE410" i="3"/>
  <c r="BA410" i="3"/>
  <c r="AW410" i="3"/>
  <c r="AS410" i="3"/>
  <c r="AO410" i="3"/>
  <c r="AK410" i="3"/>
  <c r="AG410" i="3"/>
  <c r="AC410" i="3"/>
  <c r="Y410" i="3"/>
  <c r="U410" i="3"/>
  <c r="Q410" i="3"/>
  <c r="M410" i="3"/>
  <c r="BG409" i="3"/>
  <c r="BC409" i="3"/>
  <c r="AY409" i="3"/>
  <c r="AU409" i="3"/>
  <c r="AQ409" i="3"/>
  <c r="AM409" i="3"/>
  <c r="AI409" i="3"/>
  <c r="AE409" i="3"/>
  <c r="AA409" i="3"/>
  <c r="W409" i="3"/>
  <c r="S409" i="3"/>
  <c r="O409" i="3"/>
  <c r="BG406" i="3"/>
  <c r="BC406" i="3"/>
  <c r="AY406" i="3"/>
  <c r="AU406" i="3"/>
  <c r="AQ406" i="3"/>
  <c r="AM406" i="3"/>
  <c r="AI406" i="3"/>
  <c r="AE406" i="3"/>
  <c r="AA406" i="3"/>
  <c r="W406" i="3"/>
  <c r="S406" i="3"/>
  <c r="O406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BI402" i="3"/>
  <c r="BE402" i="3"/>
  <c r="BA402" i="3"/>
  <c r="AW402" i="3"/>
  <c r="AS402" i="3"/>
  <c r="AO402" i="3"/>
  <c r="AK402" i="3"/>
  <c r="AG402" i="3"/>
  <c r="AC402" i="3"/>
  <c r="Y402" i="3"/>
  <c r="U402" i="3"/>
  <c r="Q402" i="3"/>
  <c r="M402" i="3"/>
  <c r="BG401" i="3"/>
  <c r="BC401" i="3"/>
  <c r="AY401" i="3"/>
  <c r="AU401" i="3"/>
  <c r="AQ401" i="3"/>
  <c r="AM401" i="3"/>
  <c r="AI401" i="3"/>
  <c r="AE401" i="3"/>
  <c r="AA401" i="3"/>
  <c r="W401" i="3"/>
  <c r="S401" i="3"/>
  <c r="O401" i="3"/>
  <c r="BG398" i="3"/>
  <c r="BC398" i="3"/>
  <c r="AY398" i="3"/>
  <c r="AU398" i="3"/>
  <c r="AQ398" i="3"/>
  <c r="AM398" i="3"/>
  <c r="AI398" i="3"/>
  <c r="AE398" i="3"/>
  <c r="AA398" i="3"/>
  <c r="W398" i="3"/>
  <c r="S398" i="3"/>
  <c r="O398" i="3"/>
  <c r="BI397" i="3"/>
  <c r="BE397" i="3"/>
  <c r="BA397" i="3"/>
  <c r="AW397" i="3"/>
  <c r="AS397" i="3"/>
  <c r="AO397" i="3"/>
  <c r="AK397" i="3"/>
  <c r="AG397" i="3"/>
  <c r="AC397" i="3"/>
  <c r="Y397" i="3"/>
  <c r="U397" i="3"/>
  <c r="Q397" i="3"/>
  <c r="M397" i="3"/>
  <c r="BI394" i="3"/>
  <c r="BE394" i="3"/>
  <c r="BA394" i="3"/>
  <c r="AW394" i="3"/>
  <c r="AS394" i="3"/>
  <c r="AO394" i="3"/>
  <c r="AK394" i="3"/>
  <c r="AG394" i="3"/>
  <c r="AC394" i="3"/>
  <c r="Y394" i="3"/>
  <c r="U394" i="3"/>
  <c r="Q394" i="3"/>
  <c r="M394" i="3"/>
  <c r="BH393" i="3"/>
  <c r="BD393" i="3"/>
  <c r="AZ393" i="3"/>
  <c r="AV393" i="3"/>
  <c r="AR393" i="3"/>
  <c r="AN393" i="3"/>
  <c r="AJ393" i="3"/>
  <c r="AF393" i="3"/>
  <c r="AB393" i="3"/>
  <c r="X393" i="3"/>
  <c r="T393" i="3"/>
  <c r="P393" i="3"/>
  <c r="BG390" i="3"/>
  <c r="BC390" i="3"/>
  <c r="AY390" i="3"/>
  <c r="AU390" i="3"/>
  <c r="AQ390" i="3"/>
  <c r="AM390" i="3"/>
  <c r="AI390" i="3"/>
  <c r="AE390" i="3"/>
  <c r="AA390" i="3"/>
  <c r="W390" i="3"/>
  <c r="S390" i="3"/>
  <c r="O390" i="3"/>
  <c r="BF389" i="3"/>
  <c r="BB389" i="3"/>
  <c r="AX389" i="3"/>
  <c r="AT389" i="3"/>
  <c r="AP389" i="3"/>
  <c r="AL389" i="3"/>
  <c r="AH389" i="3"/>
  <c r="AD389" i="3"/>
  <c r="Z389" i="3"/>
  <c r="V389" i="3"/>
  <c r="R389" i="3"/>
  <c r="N389" i="3"/>
  <c r="BI386" i="3"/>
  <c r="BE386" i="3"/>
  <c r="BA386" i="3"/>
  <c r="AW386" i="3"/>
  <c r="AS386" i="3"/>
  <c r="AO386" i="3"/>
  <c r="AK386" i="3"/>
  <c r="AG386" i="3"/>
  <c r="AC386" i="3"/>
  <c r="Y386" i="3"/>
  <c r="U386" i="3"/>
  <c r="Q386" i="3"/>
  <c r="M386" i="3"/>
  <c r="BH385" i="3"/>
  <c r="BD385" i="3"/>
  <c r="AZ385" i="3"/>
  <c r="AV385" i="3"/>
  <c r="AR385" i="3"/>
  <c r="AN385" i="3"/>
  <c r="AJ385" i="3"/>
  <c r="AF385" i="3"/>
  <c r="AB385" i="3"/>
  <c r="X385" i="3"/>
  <c r="T385" i="3"/>
  <c r="P385" i="3"/>
  <c r="BH382" i="3"/>
  <c r="BD382" i="3"/>
  <c r="AZ382" i="3"/>
  <c r="AV382" i="3"/>
  <c r="AR382" i="3"/>
  <c r="AN382" i="3"/>
  <c r="AJ382" i="3"/>
  <c r="AF382" i="3"/>
  <c r="AB382" i="3"/>
  <c r="X382" i="3"/>
  <c r="T382" i="3"/>
  <c r="P382" i="3"/>
  <c r="BG381" i="3"/>
  <c r="BC381" i="3"/>
  <c r="AY381" i="3"/>
  <c r="AU381" i="3"/>
  <c r="AQ381" i="3"/>
  <c r="AM381" i="3"/>
  <c r="AI381" i="3"/>
  <c r="AE381" i="3"/>
  <c r="AA381" i="3"/>
  <c r="W381" i="3"/>
  <c r="S381" i="3"/>
  <c r="O381" i="3"/>
  <c r="BH378" i="3"/>
  <c r="BD378" i="3"/>
  <c r="AZ378" i="3"/>
  <c r="AV378" i="3"/>
  <c r="AR378" i="3"/>
  <c r="AN378" i="3"/>
  <c r="AJ378" i="3"/>
  <c r="AF378" i="3"/>
  <c r="AB378" i="3"/>
  <c r="X378" i="3"/>
  <c r="T378" i="3"/>
  <c r="P378" i="3"/>
  <c r="BG377" i="3"/>
  <c r="BC377" i="3"/>
  <c r="AY377" i="3"/>
  <c r="AU377" i="3"/>
  <c r="AQ377" i="3"/>
  <c r="AM377" i="3"/>
  <c r="AI377" i="3"/>
  <c r="AE377" i="3"/>
  <c r="AA377" i="3"/>
  <c r="W377" i="3"/>
  <c r="S377" i="3"/>
  <c r="O377" i="3"/>
  <c r="BH374" i="3"/>
  <c r="BD374" i="3"/>
  <c r="AZ374" i="3"/>
  <c r="AV374" i="3"/>
  <c r="AR374" i="3"/>
  <c r="AN374" i="3"/>
  <c r="AJ374" i="3"/>
  <c r="AF374" i="3"/>
  <c r="AB374" i="3"/>
  <c r="X374" i="3"/>
  <c r="T374" i="3"/>
  <c r="P374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BH370" i="3"/>
  <c r="BD370" i="3"/>
  <c r="AZ370" i="3"/>
  <c r="AV370" i="3"/>
  <c r="AR370" i="3"/>
  <c r="AN370" i="3"/>
  <c r="AJ370" i="3"/>
  <c r="AF370" i="3"/>
  <c r="AB370" i="3"/>
  <c r="X370" i="3"/>
  <c r="T370" i="3"/>
  <c r="P370" i="3"/>
  <c r="BG369" i="3"/>
  <c r="BC369" i="3"/>
  <c r="AY369" i="3"/>
  <c r="AU369" i="3"/>
  <c r="AQ369" i="3"/>
  <c r="AM369" i="3"/>
  <c r="AI369" i="3"/>
  <c r="AE369" i="3"/>
  <c r="AA369" i="3"/>
  <c r="W369" i="3"/>
  <c r="S369" i="3"/>
  <c r="O369" i="3"/>
  <c r="BH366" i="3"/>
  <c r="BD366" i="3"/>
  <c r="AZ366" i="3"/>
  <c r="AV366" i="3"/>
  <c r="AR366" i="3"/>
  <c r="AN366" i="3"/>
  <c r="AJ366" i="3"/>
  <c r="AF366" i="3"/>
  <c r="AB366" i="3"/>
  <c r="X366" i="3"/>
  <c r="T366" i="3"/>
  <c r="P366" i="3"/>
  <c r="BG365" i="3"/>
  <c r="BC365" i="3"/>
  <c r="AY365" i="3"/>
  <c r="AU365" i="3"/>
  <c r="AQ365" i="3"/>
  <c r="AM365" i="3"/>
  <c r="AI365" i="3"/>
  <c r="AE365" i="3"/>
  <c r="AA365" i="3"/>
  <c r="W365" i="3"/>
  <c r="S365" i="3"/>
  <c r="O365" i="3"/>
  <c r="BG362" i="3"/>
  <c r="BC362" i="3"/>
  <c r="AY362" i="3"/>
  <c r="AU362" i="3"/>
  <c r="AQ362" i="3"/>
  <c r="AM362" i="3"/>
  <c r="AI362" i="3"/>
  <c r="AE362" i="3"/>
  <c r="AA362" i="3"/>
  <c r="W362" i="3"/>
  <c r="S362" i="3"/>
  <c r="O362" i="3"/>
  <c r="BG361" i="3"/>
  <c r="BC361" i="3"/>
  <c r="AY361" i="3"/>
  <c r="AU361" i="3"/>
  <c r="AQ361" i="3"/>
  <c r="AM361" i="3"/>
  <c r="AI361" i="3"/>
  <c r="AE361" i="3"/>
  <c r="AA361" i="3"/>
  <c r="W361" i="3"/>
  <c r="S361" i="3"/>
  <c r="O361" i="3"/>
  <c r="BG358" i="3"/>
  <c r="BC358" i="3"/>
  <c r="AY358" i="3"/>
  <c r="AU358" i="3"/>
  <c r="AQ358" i="3"/>
  <c r="AM358" i="3"/>
  <c r="AI358" i="3"/>
  <c r="AE358" i="3"/>
  <c r="AA358" i="3"/>
  <c r="W358" i="3"/>
  <c r="S358" i="3"/>
  <c r="O358" i="3"/>
  <c r="BG357" i="3"/>
  <c r="BC357" i="3"/>
  <c r="AY357" i="3"/>
  <c r="AU357" i="3"/>
  <c r="AQ357" i="3"/>
  <c r="AM357" i="3"/>
  <c r="AI357" i="3"/>
  <c r="AE357" i="3"/>
  <c r="AA357" i="3"/>
  <c r="W357" i="3"/>
  <c r="S357" i="3"/>
  <c r="O357" i="3"/>
  <c r="BG354" i="3"/>
  <c r="BC354" i="3"/>
  <c r="AY354" i="3"/>
  <c r="AU354" i="3"/>
  <c r="AQ354" i="3"/>
  <c r="AM354" i="3"/>
  <c r="AI354" i="3"/>
  <c r="AE354" i="3"/>
  <c r="AA354" i="3"/>
  <c r="W354" i="3"/>
  <c r="S354" i="3"/>
  <c r="O354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BL439" i="3"/>
  <c r="BK439" i="3"/>
  <c r="BJ434" i="3"/>
  <c r="BN434" i="3"/>
  <c r="AQ425" i="3" l="1"/>
  <c r="AV467" i="3"/>
  <c r="X467" i="3"/>
  <c r="BA467" i="3"/>
  <c r="AC467" i="3"/>
  <c r="M461" i="3"/>
  <c r="BD377" i="3"/>
  <c r="AN467" i="3"/>
  <c r="T467" i="3"/>
  <c r="AW467" i="3"/>
  <c r="M467" i="3"/>
  <c r="M469" i="3"/>
  <c r="BN439" i="3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BN426" i="3" s="1"/>
  <c r="BM370" i="3"/>
  <c r="BL434" i="3"/>
  <c r="BJ439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BK390" i="3"/>
  <c r="BN398" i="3"/>
  <c r="X405" i="3"/>
  <c r="BN406" i="3"/>
  <c r="T353" i="3"/>
  <c r="AN361" i="3"/>
  <c r="BH409" i="3"/>
  <c r="P421" i="3"/>
  <c r="BN421" i="3" s="1"/>
  <c r="X369" i="3"/>
  <c r="W433" i="3"/>
  <c r="N453" i="3"/>
  <c r="N441" i="3"/>
  <c r="M457" i="3"/>
  <c r="BK410" i="3"/>
  <c r="BK418" i="3"/>
  <c r="BK426" i="3"/>
  <c r="BN410" i="3"/>
  <c r="BN418" i="3"/>
  <c r="BK370" i="3"/>
  <c r="BK421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BK366" i="3" s="1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BK374" i="3" s="1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BK382" i="3" s="1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BK394" i="3" s="1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BK402" i="3" s="1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L414" i="3" s="1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BK430" i="3" s="1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BK457" i="3" s="1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BK405" i="3" s="1"/>
  <c r="R405" i="3"/>
  <c r="AL413" i="3"/>
  <c r="AH413" i="3"/>
  <c r="AD413" i="3"/>
  <c r="BJ413" i="3" s="1"/>
  <c r="Z413" i="3"/>
  <c r="V413" i="3"/>
  <c r="BK413" i="3" s="1"/>
  <c r="R413" i="3"/>
  <c r="BL413" i="3" s="1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J459" i="3"/>
  <c r="BL354" i="3"/>
  <c r="BL358" i="3"/>
  <c r="BL362" i="3"/>
  <c r="BM398" i="3"/>
  <c r="BM406" i="3"/>
  <c r="BM414" i="3"/>
  <c r="BM422" i="3"/>
  <c r="BM455" i="3"/>
  <c r="BM457" i="3"/>
  <c r="BL461" i="3"/>
  <c r="BL463" i="3"/>
  <c r="BL465" i="3"/>
  <c r="BL469" i="3"/>
  <c r="BN461" i="3"/>
  <c r="BN463" i="3"/>
  <c r="BN465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M434" i="3"/>
  <c r="BL443" i="3"/>
  <c r="BL445" i="3"/>
  <c r="BL447" i="3"/>
  <c r="BL449" i="3"/>
  <c r="BL451" i="3"/>
  <c r="BL453" i="3"/>
  <c r="BK459" i="3"/>
  <c r="BM459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N357" i="3"/>
  <c r="BN365" i="3"/>
  <c r="BL366" i="3"/>
  <c r="BJ370" i="3"/>
  <c r="BN373" i="3"/>
  <c r="BL374" i="3"/>
  <c r="BJ378" i="3"/>
  <c r="BN381" i="3"/>
  <c r="BL382" i="3"/>
  <c r="BK398" i="3"/>
  <c r="BK406" i="3"/>
  <c r="BK414" i="3"/>
  <c r="BM426" i="3"/>
  <c r="BK434" i="3"/>
  <c r="BN443" i="3"/>
  <c r="BN447" i="3"/>
  <c r="BN451" i="3"/>
  <c r="BJ455" i="3"/>
  <c r="BJ457" i="3"/>
  <c r="BN459" i="3"/>
  <c r="BK461" i="3"/>
  <c r="BM461" i="3"/>
  <c r="BK463" i="3"/>
  <c r="BM463" i="3"/>
  <c r="BK465" i="3"/>
  <c r="BM465" i="3"/>
  <c r="BK469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N353" i="3" s="1"/>
  <c r="BM354" i="3"/>
  <c r="BK354" i="3"/>
  <c r="BM357" i="3"/>
  <c r="BK357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K362" i="3"/>
  <c r="BL365" i="3"/>
  <c r="BI385" i="3"/>
  <c r="BE385" i="3"/>
  <c r="BA385" i="3"/>
  <c r="AW385" i="3"/>
  <c r="AS385" i="3"/>
  <c r="AO385" i="3"/>
  <c r="AK385" i="3"/>
  <c r="AG385" i="3"/>
  <c r="AC385" i="3"/>
  <c r="BK385" i="3" s="1"/>
  <c r="Y385" i="3"/>
  <c r="U385" i="3"/>
  <c r="Q385" i="3"/>
  <c r="BN385" i="3" s="1"/>
  <c r="BI389" i="3"/>
  <c r="BE389" i="3"/>
  <c r="BA389" i="3"/>
  <c r="AW389" i="3"/>
  <c r="AS389" i="3"/>
  <c r="AO389" i="3"/>
  <c r="AK389" i="3"/>
  <c r="AG389" i="3"/>
  <c r="AC389" i="3"/>
  <c r="BK389" i="3" s="1"/>
  <c r="Y389" i="3"/>
  <c r="U389" i="3"/>
  <c r="Q389" i="3"/>
  <c r="BN389" i="3" s="1"/>
  <c r="BI393" i="3"/>
  <c r="BE393" i="3"/>
  <c r="BA393" i="3"/>
  <c r="AW393" i="3"/>
  <c r="AS393" i="3"/>
  <c r="AO393" i="3"/>
  <c r="AK393" i="3"/>
  <c r="AG393" i="3"/>
  <c r="AC393" i="3"/>
  <c r="BK393" i="3" s="1"/>
  <c r="Y393" i="3"/>
  <c r="U393" i="3"/>
  <c r="Q393" i="3"/>
  <c r="BN393" i="3" s="1"/>
  <c r="BF401" i="3"/>
  <c r="BB401" i="3"/>
  <c r="AX401" i="3"/>
  <c r="AT401" i="3"/>
  <c r="AP401" i="3"/>
  <c r="AL401" i="3"/>
  <c r="AH401" i="3"/>
  <c r="AD401" i="3"/>
  <c r="Z401" i="3"/>
  <c r="V401" i="3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45" i="3"/>
  <c r="BJ447" i="3"/>
  <c r="BJ449" i="3"/>
  <c r="BJ451" i="3"/>
  <c r="BJ453" i="3"/>
  <c r="BL455" i="3"/>
  <c r="BN457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M467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BL353" i="3"/>
  <c r="BL361" i="3"/>
  <c r="BM401" i="3"/>
  <c r="BM409" i="3"/>
  <c r="BM417" i="3"/>
  <c r="BK422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N354" i="3"/>
  <c r="BN358" i="3"/>
  <c r="BN362" i="3"/>
  <c r="BJ366" i="3"/>
  <c r="BN369" i="3"/>
  <c r="BL370" i="3"/>
  <c r="BJ374" i="3"/>
  <c r="BN377" i="3"/>
  <c r="BL378" i="3"/>
  <c r="BJ382" i="3"/>
  <c r="BJ385" i="3"/>
  <c r="BM397" i="3"/>
  <c r="BK401" i="3"/>
  <c r="BM402" i="3"/>
  <c r="BM405" i="3"/>
  <c r="BK409" i="3"/>
  <c r="BM410" i="3"/>
  <c r="BM413" i="3"/>
  <c r="BK417" i="3"/>
  <c r="BM418" i="3"/>
  <c r="BM421" i="3"/>
  <c r="BK429" i="3"/>
  <c r="BM441" i="3"/>
  <c r="BN445" i="3"/>
  <c r="BN449" i="3"/>
  <c r="BN453" i="3"/>
  <c r="BJ461" i="3"/>
  <c r="BJ463" i="3"/>
  <c r="BJ465" i="3"/>
  <c r="BJ469" i="3"/>
  <c r="BM353" i="3"/>
  <c r="BK353" i="3"/>
  <c r="BJ354" i="3"/>
  <c r="BJ357" i="3"/>
  <c r="BM358" i="3"/>
  <c r="BK358" i="3"/>
  <c r="BM361" i="3"/>
  <c r="BK361" i="3"/>
  <c r="BJ362" i="3"/>
  <c r="BJ365" i="3"/>
  <c r="BN366" i="3"/>
  <c r="BL369" i="3"/>
  <c r="BJ369" i="3"/>
  <c r="BN370" i="3"/>
  <c r="BL373" i="3"/>
  <c r="BJ373" i="3"/>
  <c r="BN374" i="3"/>
  <c r="BL377" i="3"/>
  <c r="BJ377" i="3"/>
  <c r="BN378" i="3"/>
  <c r="BL381" i="3"/>
  <c r="BJ381" i="3"/>
  <c r="BN382" i="3"/>
  <c r="BN386" i="3"/>
  <c r="BJ386" i="3"/>
  <c r="BN390" i="3"/>
  <c r="BJ390" i="3"/>
  <c r="BN394" i="3"/>
  <c r="BJ394" i="3"/>
  <c r="BK425" i="3"/>
  <c r="BM430" i="3"/>
  <c r="BK433" i="3"/>
  <c r="BM439" i="3"/>
  <c r="BM443" i="3"/>
  <c r="BK443" i="3"/>
  <c r="BM445" i="3"/>
  <c r="BK445" i="3"/>
  <c r="BM447" i="3"/>
  <c r="BK447" i="3"/>
  <c r="BM449" i="3"/>
  <c r="BK449" i="3"/>
  <c r="BM451" i="3"/>
  <c r="BK451" i="3"/>
  <c r="BM453" i="3"/>
  <c r="BK453" i="3"/>
  <c r="BN455" i="3"/>
  <c r="BL457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J467" i="3"/>
  <c r="BL467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L441" i="3" l="1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AM335" i="3" s="1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AG345" i="3" s="1"/>
  <c r="K345" i="3"/>
  <c r="L344" i="3"/>
  <c r="L343" i="3"/>
  <c r="K343" i="3"/>
  <c r="T343" i="3" s="1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AN237" i="3" s="1"/>
  <c r="K231" i="3"/>
  <c r="K230" i="3"/>
  <c r="K229" i="3"/>
  <c r="K223" i="3"/>
  <c r="K222" i="3"/>
  <c r="K219" i="3"/>
  <c r="K329" i="3"/>
  <c r="AX329" i="3" s="1"/>
  <c r="K327" i="3"/>
  <c r="AY327" i="3" s="1"/>
  <c r="K337" i="3"/>
  <c r="K335" i="3"/>
  <c r="K321" i="3"/>
  <c r="K319" i="3"/>
  <c r="AB319" i="3" s="1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AA271" i="3" s="1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L229" i="3"/>
  <c r="P229" i="3" s="1"/>
  <c r="L224" i="3"/>
  <c r="L222" i="3"/>
  <c r="L219" i="3"/>
  <c r="K341" i="3"/>
  <c r="AM341" i="3" s="1"/>
  <c r="K339" i="3"/>
  <c r="K333" i="3"/>
  <c r="K331" i="3"/>
  <c r="K325" i="3"/>
  <c r="AA325" i="3" s="1"/>
  <c r="K323" i="3"/>
  <c r="K317" i="3"/>
  <c r="K315" i="3"/>
  <c r="K309" i="3"/>
  <c r="N309" i="3" s="1"/>
  <c r="K307" i="3"/>
  <c r="L303" i="3"/>
  <c r="AQ303" i="3" s="1"/>
  <c r="L302" i="3"/>
  <c r="L301" i="3"/>
  <c r="L296" i="3"/>
  <c r="L292" i="3"/>
  <c r="L288" i="3"/>
  <c r="L284" i="3"/>
  <c r="AL284" i="3" s="1"/>
  <c r="L280" i="3"/>
  <c r="L276" i="3"/>
  <c r="L272" i="3"/>
  <c r="L268" i="3"/>
  <c r="W268" i="3" s="1"/>
  <c r="L264" i="3"/>
  <c r="Q264" i="3" s="1"/>
  <c r="L263" i="3"/>
  <c r="L262" i="3"/>
  <c r="L261" i="3"/>
  <c r="AA261" i="3" s="1"/>
  <c r="L259" i="3"/>
  <c r="L258" i="3"/>
  <c r="AK258" i="3" s="1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R226" i="3" s="1"/>
  <c r="L225" i="3"/>
  <c r="L221" i="3"/>
  <c r="U221" i="3" s="1"/>
  <c r="R329" i="3"/>
  <c r="L300" i="3"/>
  <c r="L299" i="3"/>
  <c r="U299" i="3" s="1"/>
  <c r="L297" i="3"/>
  <c r="AA297" i="3" s="1"/>
  <c r="L294" i="3"/>
  <c r="L291" i="3"/>
  <c r="W291" i="3" s="1"/>
  <c r="L289" i="3"/>
  <c r="L286" i="3"/>
  <c r="L283" i="3"/>
  <c r="L281" i="3"/>
  <c r="BF281" i="3" s="1"/>
  <c r="L278" i="3"/>
  <c r="L275" i="3"/>
  <c r="O275" i="3" s="1"/>
  <c r="L273" i="3"/>
  <c r="L270" i="3"/>
  <c r="L267" i="3"/>
  <c r="L265" i="3"/>
  <c r="L260" i="3"/>
  <c r="L255" i="3"/>
  <c r="L253" i="3"/>
  <c r="L250" i="3"/>
  <c r="BB250" i="3" s="1"/>
  <c r="L247" i="3"/>
  <c r="L245" i="3"/>
  <c r="L242" i="3"/>
  <c r="L239" i="3"/>
  <c r="O239" i="3" s="1"/>
  <c r="L237" i="3"/>
  <c r="L232" i="3"/>
  <c r="L230" i="3"/>
  <c r="L223" i="3"/>
  <c r="L220" i="3"/>
  <c r="AF281" i="3"/>
  <c r="BC233" i="3"/>
  <c r="BE303" i="3"/>
  <c r="AK299" i="3"/>
  <c r="R299" i="3"/>
  <c r="AX299" i="3"/>
  <c r="AI299" i="3"/>
  <c r="AR299" i="3"/>
  <c r="X299" i="3"/>
  <c r="W285" i="3"/>
  <c r="AM285" i="3"/>
  <c r="BC285" i="3"/>
  <c r="X285" i="3"/>
  <c r="AN285" i="3"/>
  <c r="BD285" i="3"/>
  <c r="U285" i="3"/>
  <c r="AK285" i="3"/>
  <c r="BA285" i="3"/>
  <c r="AD285" i="3"/>
  <c r="AX285" i="3"/>
  <c r="Z285" i="3"/>
  <c r="X269" i="3"/>
  <c r="AN269" i="3"/>
  <c r="BD269" i="3"/>
  <c r="U269" i="3"/>
  <c r="AK269" i="3"/>
  <c r="BA269" i="3"/>
  <c r="R269" i="3"/>
  <c r="AH269" i="3"/>
  <c r="AX269" i="3"/>
  <c r="AI269" i="3"/>
  <c r="BC269" i="3"/>
  <c r="O269" i="3"/>
  <c r="W249" i="3"/>
  <c r="Q246" i="3"/>
  <c r="AG246" i="3"/>
  <c r="AW246" i="3"/>
  <c r="N246" i="3"/>
  <c r="AD246" i="3"/>
  <c r="AT246" i="3"/>
  <c r="O246" i="3"/>
  <c r="AE246" i="3"/>
  <c r="AU246" i="3"/>
  <c r="T246" i="3"/>
  <c r="AN246" i="3"/>
  <c r="BH246" i="3"/>
  <c r="R231" i="3"/>
  <c r="AH231" i="3"/>
  <c r="AX231" i="3"/>
  <c r="S231" i="3"/>
  <c r="AI231" i="3"/>
  <c r="AY231" i="3"/>
  <c r="T231" i="3"/>
  <c r="AJ231" i="3"/>
  <c r="AZ231" i="3"/>
  <c r="AC231" i="3"/>
  <c r="AG231" i="3"/>
  <c r="U231" i="3"/>
  <c r="BA231" i="3"/>
  <c r="AO231" i="3"/>
  <c r="AY219" i="3"/>
  <c r="AA262" i="3"/>
  <c r="AQ262" i="3"/>
  <c r="BG262" i="3"/>
  <c r="AB262" i="3"/>
  <c r="AR262" i="3"/>
  <c r="BH262" i="3"/>
  <c r="Y262" i="3"/>
  <c r="AO262" i="3"/>
  <c r="BE262" i="3"/>
  <c r="AT262" i="3"/>
  <c r="V262" i="3"/>
  <c r="BF262" i="3"/>
  <c r="AB234" i="3"/>
  <c r="AW234" i="3"/>
  <c r="AU234" i="3"/>
  <c r="M225" i="3"/>
  <c r="BI255" i="3"/>
  <c r="AA242" i="3"/>
  <c r="BG242" i="3"/>
  <c r="AR242" i="3"/>
  <c r="Y242" i="3"/>
  <c r="BE242" i="3"/>
  <c r="V242" i="3"/>
  <c r="AT230" i="3"/>
  <c r="BG315" i="3"/>
  <c r="S331" i="3"/>
  <c r="AA331" i="3"/>
  <c r="AI331" i="3"/>
  <c r="AQ331" i="3"/>
  <c r="AY331" i="3"/>
  <c r="BG331" i="3"/>
  <c r="T331" i="3"/>
  <c r="AB331" i="3"/>
  <c r="AJ331" i="3"/>
  <c r="AR331" i="3"/>
  <c r="AZ331" i="3"/>
  <c r="BH331" i="3"/>
  <c r="Q331" i="3"/>
  <c r="Y331" i="3"/>
  <c r="AG331" i="3"/>
  <c r="AO331" i="3"/>
  <c r="AS331" i="3"/>
  <c r="AW331" i="3"/>
  <c r="BA331" i="3"/>
  <c r="BE331" i="3"/>
  <c r="BI331" i="3"/>
  <c r="S327" i="3"/>
  <c r="AW327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N323" i="3"/>
  <c r="R323" i="3"/>
  <c r="V323" i="3"/>
  <c r="Z323" i="3"/>
  <c r="AD323" i="3"/>
  <c r="AH323" i="3"/>
  <c r="AL323" i="3"/>
  <c r="AP323" i="3"/>
  <c r="AT323" i="3"/>
  <c r="AX323" i="3"/>
  <c r="BB323" i="3"/>
  <c r="BF323" i="3"/>
  <c r="AQ319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M315" i="3"/>
  <c r="Q315" i="3"/>
  <c r="U315" i="3"/>
  <c r="Y315" i="3"/>
  <c r="AC315" i="3"/>
  <c r="AG315" i="3"/>
  <c r="AK315" i="3"/>
  <c r="AO315" i="3"/>
  <c r="AS315" i="3"/>
  <c r="AW315" i="3"/>
  <c r="BA315" i="3"/>
  <c r="BE315" i="3"/>
  <c r="BI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M311" i="3"/>
  <c r="Q311" i="3"/>
  <c r="U311" i="3"/>
  <c r="Y311" i="3"/>
  <c r="AC311" i="3"/>
  <c r="AG311" i="3"/>
  <c r="AK311" i="3"/>
  <c r="AO311" i="3"/>
  <c r="AS311" i="3"/>
  <c r="AW311" i="3"/>
  <c r="BA311" i="3"/>
  <c r="BE311" i="3"/>
  <c r="BI311" i="3"/>
  <c r="O311" i="3"/>
  <c r="S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Q307" i="3"/>
  <c r="U307" i="3"/>
  <c r="Y307" i="3"/>
  <c r="AC307" i="3"/>
  <c r="AG307" i="3"/>
  <c r="AK307" i="3"/>
  <c r="AO307" i="3"/>
  <c r="AS307" i="3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O307" i="3"/>
  <c r="S307" i="3"/>
  <c r="W307" i="3"/>
  <c r="AA307" i="3"/>
  <c r="AE307" i="3"/>
  <c r="AI307" i="3"/>
  <c r="AM307" i="3"/>
  <c r="AQ307" i="3"/>
  <c r="AU307" i="3"/>
  <c r="AY307" i="3"/>
  <c r="BC307" i="3"/>
  <c r="BG307" i="3"/>
  <c r="X307" i="3"/>
  <c r="AN307" i="3"/>
  <c r="BD307" i="3"/>
  <c r="AB307" i="3"/>
  <c r="AR307" i="3"/>
  <c r="BH307" i="3"/>
  <c r="P307" i="3"/>
  <c r="AF307" i="3"/>
  <c r="AV307" i="3"/>
  <c r="AS296" i="3"/>
  <c r="X296" i="3"/>
  <c r="V292" i="3"/>
  <c r="BB292" i="3"/>
  <c r="W292" i="3"/>
  <c r="Y292" i="3"/>
  <c r="AA292" i="3"/>
  <c r="AO292" i="3"/>
  <c r="P288" i="3"/>
  <c r="T288" i="3"/>
  <c r="X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BE284" i="3"/>
  <c r="AB284" i="3"/>
  <c r="V280" i="3"/>
  <c r="BB280" i="3"/>
  <c r="AM280" i="3"/>
  <c r="X280" i="3"/>
  <c r="BD280" i="3"/>
  <c r="Y280" i="3"/>
  <c r="BD276" i="3"/>
  <c r="AU276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U268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AK260" i="3"/>
  <c r="AA260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BB252" i="3"/>
  <c r="M252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40" i="3"/>
  <c r="AC240" i="3"/>
  <c r="AP240" i="3"/>
  <c r="AU240" i="3"/>
  <c r="AA236" i="3"/>
  <c r="AR236" i="3"/>
  <c r="AK236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Z228" i="3"/>
  <c r="N228" i="3"/>
  <c r="AM228" i="3"/>
  <c r="AU224" i="3"/>
  <c r="V224" i="3"/>
  <c r="AX224" i="3"/>
  <c r="AQ220" i="3"/>
  <c r="BH220" i="3"/>
  <c r="BF220" i="3"/>
  <c r="AJ343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D221" i="3"/>
  <c r="R221" i="3"/>
  <c r="BG221" i="3"/>
  <c r="V345" i="3"/>
  <c r="BC341" i="3"/>
  <c r="AO339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AB325" i="3"/>
  <c r="AO325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AW309" i="3"/>
  <c r="S309" i="3"/>
  <c r="AJ309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W345" i="3"/>
  <c r="AH343" i="3"/>
  <c r="R341" i="3"/>
  <c r="AZ337" i="3"/>
  <c r="AJ337" i="3"/>
  <c r="T337" i="3"/>
  <c r="AV333" i="3"/>
  <c r="P333" i="3"/>
  <c r="AX331" i="3"/>
  <c r="AH331" i="3"/>
  <c r="R331" i="3"/>
  <c r="BF329" i="3"/>
  <c r="AP329" i="3"/>
  <c r="Z329" i="3"/>
  <c r="BF325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AT339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O295" i="3"/>
  <c r="AF295" i="3"/>
  <c r="AS295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AA283" i="3"/>
  <c r="BG283" i="3"/>
  <c r="AR283" i="3"/>
  <c r="Y283" i="3"/>
  <c r="BE283" i="3"/>
  <c r="R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A275" i="3"/>
  <c r="AQ275" i="3"/>
  <c r="BG275" i="3"/>
  <c r="AB275" i="3"/>
  <c r="AR275" i="3"/>
  <c r="BH275" i="3"/>
  <c r="Y275" i="3"/>
  <c r="AO275" i="3"/>
  <c r="BE275" i="3"/>
  <c r="AT275" i="3"/>
  <c r="V275" i="3"/>
  <c r="AP275" i="3"/>
  <c r="BF271" i="3"/>
  <c r="AB271" i="3"/>
  <c r="Q271" i="3"/>
  <c r="BF267" i="3"/>
  <c r="AB267" i="3"/>
  <c r="Q267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S247" i="3"/>
  <c r="AA247" i="3"/>
  <c r="AI247" i="3"/>
  <c r="AQ247" i="3"/>
  <c r="AY247" i="3"/>
  <c r="BG247" i="3"/>
  <c r="T247" i="3"/>
  <c r="AB247" i="3"/>
  <c r="AJ247" i="3"/>
  <c r="AR247" i="3"/>
  <c r="AZ247" i="3"/>
  <c r="BH247" i="3"/>
  <c r="Q247" i="3"/>
  <c r="Y247" i="3"/>
  <c r="AG247" i="3"/>
  <c r="AO247" i="3"/>
  <c r="AW247" i="3"/>
  <c r="BE247" i="3"/>
  <c r="R247" i="3"/>
  <c r="AX247" i="3"/>
  <c r="AL247" i="3"/>
  <c r="Z247" i="3"/>
  <c r="BF247" i="3"/>
  <c r="AT247" i="3"/>
  <c r="M243" i="3"/>
  <c r="AS243" i="3"/>
  <c r="Z243" i="3"/>
  <c r="BF243" i="3"/>
  <c r="AQ243" i="3"/>
  <c r="P243" i="3"/>
  <c r="X243" i="3"/>
  <c r="AQ239" i="3"/>
  <c r="AN239" i="3"/>
  <c r="Y239" i="3"/>
  <c r="BE239" i="3"/>
  <c r="AY239" i="3"/>
  <c r="N239" i="3"/>
  <c r="AF345" i="3"/>
  <c r="AS343" i="3"/>
  <c r="BI341" i="3"/>
  <c r="AC341" i="3"/>
  <c r="BG339" i="3"/>
  <c r="AQ339" i="3"/>
  <c r="AA339" i="3"/>
  <c r="BC337" i="3"/>
  <c r="AU337" i="3"/>
  <c r="AM337" i="3"/>
  <c r="AE337" i="3"/>
  <c r="W337" i="3"/>
  <c r="M337" i="3"/>
  <c r="AT335" i="3"/>
  <c r="N335" i="3"/>
  <c r="AT333" i="3"/>
  <c r="AD333" i="3"/>
  <c r="N333" i="3"/>
  <c r="AT331" i="3"/>
  <c r="AD331" i="3"/>
  <c r="N331" i="3"/>
  <c r="BB329" i="3"/>
  <c r="AL329" i="3"/>
  <c r="V329" i="3"/>
  <c r="V325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V300" i="3"/>
  <c r="BC291" i="3"/>
  <c r="AU288" i="3"/>
  <c r="BK272" i="3"/>
  <c r="AX223" i="3" l="1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BN295" i="3" s="1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BK268" i="3" s="1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BK280" i="3" s="1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BJ234" i="3" s="1"/>
  <c r="O234" i="3"/>
  <c r="BL234" i="3" s="1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N219" i="3"/>
  <c r="AH295" i="3"/>
  <c r="V337" i="3"/>
  <c r="U222" i="3"/>
  <c r="W229" i="3"/>
  <c r="M343" i="3"/>
  <c r="BJ309" i="3"/>
  <c r="BN307" i="3"/>
  <c r="BN23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L272" i="3"/>
  <c r="BK296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BL317" i="3" s="1"/>
  <c r="AH325" i="3"/>
  <c r="AX325" i="3"/>
  <c r="T333" i="3"/>
  <c r="AZ333" i="3"/>
  <c r="X341" i="3"/>
  <c r="AN341" i="3"/>
  <c r="AR341" i="3"/>
  <c r="AF341" i="3"/>
  <c r="M341" i="3"/>
  <c r="U271" i="3"/>
  <c r="BM271" i="3" s="1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BL292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BK345" i="3" s="1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BL237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M280" i="3"/>
  <c r="BK288" i="3"/>
  <c r="BK292" i="3"/>
  <c r="BK307" i="3"/>
  <c r="BM311" i="3"/>
  <c r="BN231" i="3"/>
  <c r="P233" i="3"/>
  <c r="W233" i="3"/>
  <c r="BE233" i="3"/>
  <c r="AJ235" i="3"/>
  <c r="AA235" i="3"/>
  <c r="BI235" i="3"/>
  <c r="U302" i="3"/>
  <c r="AU302" i="3"/>
  <c r="AD302" i="3"/>
  <c r="BJ226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K303" i="3"/>
  <c r="BM288" i="3"/>
  <c r="BK300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BN239" i="3" s="1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L296" i="3"/>
  <c r="BK315" i="3"/>
  <c r="BM319" i="3"/>
  <c r="BK305" i="3"/>
  <c r="BK329" i="3"/>
  <c r="BL307" i="3"/>
  <c r="BM292" i="3"/>
  <c r="BK323" i="3"/>
  <c r="BK327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N240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K241" i="3"/>
  <c r="BN305" i="3"/>
  <c r="BL288" i="3"/>
  <c r="BM307" i="3"/>
  <c r="BK311" i="3"/>
  <c r="BL284" i="3"/>
  <c r="BM247" i="3"/>
  <c r="BK325" i="3"/>
  <c r="BL343" i="3"/>
  <c r="BJ247" i="3"/>
  <c r="BK259" i="3"/>
  <c r="BM267" i="3"/>
  <c r="BM275" i="3"/>
  <c r="BL275" i="3"/>
  <c r="BN279" i="3"/>
  <c r="BK287" i="3"/>
  <c r="BM291" i="3"/>
  <c r="BK295" i="3"/>
  <c r="BL323" i="3"/>
  <c r="BL305" i="3"/>
  <c r="BM305" i="3"/>
  <c r="BM313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36" i="3"/>
  <c r="BJ24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J325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BJ285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BJ287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K309" i="3"/>
  <c r="BJ313" i="3"/>
  <c r="BN333" i="3"/>
  <c r="BN339" i="3"/>
  <c r="BK275" i="3"/>
  <c r="BK271" i="3"/>
  <c r="BM251" i="3"/>
  <c r="BL251" i="3"/>
  <c r="BJ267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BL325" i="3"/>
  <c r="BM341" i="3"/>
  <c r="BM221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M224" i="3"/>
  <c r="BK252" i="3"/>
  <c r="BJ252" i="3"/>
  <c r="BL256" i="3"/>
  <c r="BN268" i="3"/>
  <c r="BN272" i="3"/>
  <c r="BN280" i="3"/>
  <c r="BJ288" i="3"/>
  <c r="BJ300" i="3"/>
  <c r="BL327" i="3"/>
  <c r="BN262" i="3"/>
  <c r="BN229" i="3"/>
  <c r="BN274" i="3"/>
  <c r="BK25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333" i="3"/>
  <c r="BK339" i="3"/>
  <c r="BM345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N329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K240" i="3"/>
  <c r="BJ256" i="3"/>
  <c r="BJ268" i="3"/>
  <c r="BJ272" i="3"/>
  <c r="BN284" i="3"/>
  <c r="BN288" i="3"/>
  <c r="BJ307" i="3"/>
  <c r="BN311" i="3"/>
  <c r="BJ315" i="3"/>
  <c r="BM219" i="3"/>
  <c r="BN290" i="3"/>
  <c r="BJ263" i="3"/>
  <c r="BN281" i="3"/>
  <c r="BK260" i="3"/>
  <c r="BN315" i="3"/>
  <c r="BK335" i="3"/>
  <c r="BN335" i="3"/>
  <c r="BK237" i="3"/>
  <c r="BK219" i="3"/>
  <c r="BM246" i="3"/>
  <c r="BJ290" i="3"/>
  <c r="BN261" i="3"/>
  <c r="BK251" i="3"/>
  <c r="BN283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M239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BN2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K224" i="3"/>
  <c r="BK244" i="3"/>
  <c r="BN248" i="3"/>
  <c r="BK248" i="3"/>
  <c r="BN256" i="3"/>
  <c r="BK264" i="3"/>
  <c r="BN276" i="3"/>
  <c r="BN323" i="3"/>
  <c r="BN255" i="3"/>
  <c r="BK255" i="3"/>
  <c r="BN234" i="3"/>
  <c r="BK257" i="3"/>
  <c r="BK222" i="3"/>
  <c r="BN286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K235" i="3" l="1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N175" i="3" s="1"/>
  <c r="L172" i="3"/>
  <c r="L170" i="3"/>
  <c r="L167" i="3"/>
  <c r="AF167" i="3" s="1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196" i="3"/>
  <c r="K195" i="3"/>
  <c r="K193" i="3"/>
  <c r="K191" i="3"/>
  <c r="N191" i="3" s="1"/>
  <c r="K188" i="3"/>
  <c r="K187" i="3"/>
  <c r="K185" i="3"/>
  <c r="K183" i="3"/>
  <c r="L180" i="3"/>
  <c r="O180" i="3" s="1"/>
  <c r="L178" i="3"/>
  <c r="K173" i="3"/>
  <c r="K172" i="3"/>
  <c r="R172" i="3" s="1"/>
  <c r="K171" i="3"/>
  <c r="K169" i="3"/>
  <c r="K167" i="3"/>
  <c r="L164" i="3"/>
  <c r="L162" i="3"/>
  <c r="K157" i="3"/>
  <c r="K156" i="3"/>
  <c r="K155" i="3"/>
  <c r="K153" i="3"/>
  <c r="K151" i="3"/>
  <c r="K150" i="3"/>
  <c r="L148" i="3"/>
  <c r="BI148" i="3" s="1"/>
  <c r="L146" i="3"/>
  <c r="K141" i="3"/>
  <c r="K140" i="3"/>
  <c r="K139" i="3"/>
  <c r="K137" i="3"/>
  <c r="K136" i="3"/>
  <c r="K135" i="3"/>
  <c r="K134" i="3"/>
  <c r="L132" i="3"/>
  <c r="AA132" i="3" s="1"/>
  <c r="L130" i="3"/>
  <c r="K125" i="3"/>
  <c r="K124" i="3"/>
  <c r="AD124" i="3" s="1"/>
  <c r="K121" i="3"/>
  <c r="K120" i="3"/>
  <c r="K119" i="3"/>
  <c r="K118" i="3"/>
  <c r="L116" i="3"/>
  <c r="R116" i="3" s="1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K202" i="3"/>
  <c r="BF202" i="3" s="1"/>
  <c r="K201" i="3"/>
  <c r="BD201" i="3" s="1"/>
  <c r="K200" i="3"/>
  <c r="K199" i="3"/>
  <c r="K198" i="3"/>
  <c r="Y198" i="3" s="1"/>
  <c r="K197" i="3"/>
  <c r="BF197" i="3" s="1"/>
  <c r="K194" i="3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P167" i="3"/>
  <c r="BF167" i="3"/>
  <c r="AB167" i="3"/>
  <c r="AW167" i="3"/>
  <c r="BI167" i="3"/>
  <c r="AE167" i="3"/>
  <c r="AP132" i="3"/>
  <c r="BF132" i="3"/>
  <c r="BG132" i="3"/>
  <c r="AB132" i="3"/>
  <c r="Y132" i="3"/>
  <c r="AO132" i="3"/>
  <c r="AK116" i="3"/>
  <c r="BA116" i="3"/>
  <c r="AX116" i="3"/>
  <c r="X116" i="3"/>
  <c r="AB116" i="3"/>
  <c r="BH116" i="3"/>
  <c r="BF216" i="3"/>
  <c r="Q213" i="3"/>
  <c r="AG209" i="3"/>
  <c r="AG196" i="3"/>
  <c r="AN180" i="3"/>
  <c r="V210" i="3"/>
  <c r="V196" i="3"/>
  <c r="AL196" i="3"/>
  <c r="BB196" i="3"/>
  <c r="W196" i="3"/>
  <c r="AM196" i="3"/>
  <c r="BC196" i="3"/>
  <c r="K190" i="3"/>
  <c r="K186" i="3"/>
  <c r="K184" i="3"/>
  <c r="K170" i="3"/>
  <c r="K168" i="3"/>
  <c r="R159" i="3"/>
  <c r="AH159" i="3"/>
  <c r="AX159" i="3"/>
  <c r="T159" i="3"/>
  <c r="AJ159" i="3"/>
  <c r="AZ159" i="3"/>
  <c r="U159" i="3"/>
  <c r="BA159" i="3"/>
  <c r="AE159" i="3"/>
  <c r="Q159" i="3"/>
  <c r="AW159" i="3"/>
  <c r="AI159" i="3"/>
  <c r="K154" i="3"/>
  <c r="K152" i="3"/>
  <c r="N138" i="3"/>
  <c r="AD138" i="3"/>
  <c r="AE138" i="3"/>
  <c r="AU138" i="3"/>
  <c r="AV138" i="3"/>
  <c r="M138" i="3"/>
  <c r="BI138" i="3"/>
  <c r="Z127" i="3"/>
  <c r="AP127" i="3"/>
  <c r="BF127" i="3"/>
  <c r="AA127" i="3"/>
  <c r="AQ127" i="3"/>
  <c r="BG127" i="3"/>
  <c r="AB127" i="3"/>
  <c r="AR127" i="3"/>
  <c r="BH127" i="3"/>
  <c r="Y127" i="3"/>
  <c r="AO127" i="3"/>
  <c r="BE127" i="3"/>
  <c r="X217" i="3"/>
  <c r="AR214" i="3"/>
  <c r="AY200" i="3"/>
  <c r="AV196" i="3"/>
  <c r="P196" i="3"/>
  <c r="AE180" i="3"/>
  <c r="Q180" i="3"/>
  <c r="AG180" i="3"/>
  <c r="AW180" i="3"/>
  <c r="N180" i="3"/>
  <c r="AD180" i="3"/>
  <c r="AT180" i="3"/>
  <c r="AC156" i="3"/>
  <c r="AX140" i="3"/>
  <c r="AG140" i="3"/>
  <c r="AM124" i="3"/>
  <c r="K123" i="3"/>
  <c r="AE214" i="3"/>
  <c r="AF198" i="3"/>
  <c r="AS196" i="3"/>
  <c r="M196" i="3"/>
  <c r="AZ180" i="3"/>
  <c r="AJ180" i="3"/>
  <c r="T180" i="3"/>
  <c r="AA202" i="3"/>
  <c r="BG202" i="3"/>
  <c r="BE198" i="3"/>
  <c r="AL198" i="3"/>
  <c r="U194" i="3"/>
  <c r="BA194" i="3"/>
  <c r="AH194" i="3"/>
  <c r="AA205" i="3"/>
  <c r="BE203" i="3"/>
  <c r="AK201" i="3"/>
  <c r="AW199" i="3"/>
  <c r="Z197" i="3"/>
  <c r="BE188" i="3"/>
  <c r="AH209" i="3"/>
  <c r="S209" i="3"/>
  <c r="AY209" i="3"/>
  <c r="K189" i="3"/>
  <c r="K178" i="3"/>
  <c r="K176" i="3"/>
  <c r="K162" i="3"/>
  <c r="K160" i="3"/>
  <c r="K146" i="3"/>
  <c r="K144" i="3"/>
  <c r="K142" i="3"/>
  <c r="K130" i="3"/>
  <c r="K126" i="3"/>
  <c r="K114" i="3"/>
  <c r="BA218" i="3"/>
  <c r="U218" i="3"/>
  <c r="AH217" i="3"/>
  <c r="AB215" i="3"/>
  <c r="AL214" i="3"/>
  <c r="AX213" i="3"/>
  <c r="R213" i="3"/>
  <c r="AE212" i="3"/>
  <c r="AQ210" i="3"/>
  <c r="AB209" i="3"/>
  <c r="AS208" i="3"/>
  <c r="BA206" i="3"/>
  <c r="U206" i="3"/>
  <c r="AQ203" i="3"/>
  <c r="AS202" i="3"/>
  <c r="M202" i="3"/>
  <c r="S199" i="3"/>
  <c r="AE198" i="3"/>
  <c r="BH196" i="3"/>
  <c r="AR196" i="3"/>
  <c r="AB196" i="3"/>
  <c r="BC194" i="3"/>
  <c r="W194" i="3"/>
  <c r="BG180" i="3"/>
  <c r="AQ180" i="3"/>
  <c r="AA180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BC174" i="3" s="1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BE193" i="3" s="1"/>
  <c r="L185" i="3"/>
  <c r="L177" i="3"/>
  <c r="AR177" i="3" s="1"/>
  <c r="L169" i="3"/>
  <c r="L161" i="3"/>
  <c r="AL161" i="3" s="1"/>
  <c r="L153" i="3"/>
  <c r="L145" i="3"/>
  <c r="BE145" i="3" s="1"/>
  <c r="L137" i="3"/>
  <c r="L129" i="3"/>
  <c r="AA129" i="3" s="1"/>
  <c r="L121" i="3"/>
  <c r="L113" i="3"/>
  <c r="L195" i="3"/>
  <c r="L187" i="3"/>
  <c r="AV187" i="3" s="1"/>
  <c r="L179" i="3"/>
  <c r="L171" i="3"/>
  <c r="L163" i="3"/>
  <c r="L155" i="3"/>
  <c r="L147" i="3"/>
  <c r="L139" i="3"/>
  <c r="L131" i="3"/>
  <c r="L123" i="3"/>
  <c r="L115" i="3"/>
  <c r="AQ116" i="3" l="1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J180" i="3" s="1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BK135" i="3" s="1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BK197" i="3" s="1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43" i="3" l="1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AA78" i="3" s="1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X78" i="3" l="1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<sst xmlns="http://schemas.openxmlformats.org/spreadsheetml/2006/main" count="5284" uniqueCount="379">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</sst>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3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zoomScale="80" zoomScaleNormal="80" workbookViewId="0">
      <selection activeCell="A2" sqref="A2:E266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1.2436</v>
      </c>
      <c r="D2">
        <v>0.93810000000000004</v>
      </c>
      <c r="E2">
        <v>2.0428999999999999</v>
      </c>
    </row>
    <row r="3" spans="1:5" x14ac:dyDescent="0.25">
      <c r="A3" t="s">
        <v>338</v>
      </c>
      <c r="B3" t="s">
        <v>72</v>
      </c>
      <c r="C3">
        <v>1.2436</v>
      </c>
      <c r="D3">
        <v>0.96489999999999998</v>
      </c>
      <c r="E3">
        <v>0.89149999999999996</v>
      </c>
    </row>
    <row r="4" spans="1:5" x14ac:dyDescent="0.25">
      <c r="A4" t="s">
        <v>338</v>
      </c>
      <c r="B4" t="s">
        <v>73</v>
      </c>
      <c r="C4">
        <v>1.2436</v>
      </c>
      <c r="D4">
        <v>0.53610000000000002</v>
      </c>
      <c r="E4">
        <v>1.1143000000000001</v>
      </c>
    </row>
    <row r="5" spans="1:5" x14ac:dyDescent="0.25">
      <c r="A5" t="s">
        <v>338</v>
      </c>
      <c r="B5" t="s">
        <v>74</v>
      </c>
      <c r="C5">
        <v>1.2436</v>
      </c>
      <c r="D5">
        <v>0.80410000000000004</v>
      </c>
      <c r="E5">
        <v>0.7429</v>
      </c>
    </row>
    <row r="6" spans="1:5" x14ac:dyDescent="0.25">
      <c r="A6" t="s">
        <v>338</v>
      </c>
      <c r="B6" t="s">
        <v>75</v>
      </c>
      <c r="C6">
        <v>1.2436</v>
      </c>
      <c r="D6">
        <v>0.64329999999999998</v>
      </c>
      <c r="E6">
        <v>1.7828999999999999</v>
      </c>
    </row>
    <row r="7" spans="1:5" x14ac:dyDescent="0.25">
      <c r="A7" t="s">
        <v>338</v>
      </c>
      <c r="B7" t="s">
        <v>76</v>
      </c>
      <c r="C7">
        <v>1.2436</v>
      </c>
      <c r="D7">
        <v>0.3216</v>
      </c>
      <c r="E7">
        <v>0.66859999999999997</v>
      </c>
    </row>
    <row r="8" spans="1:5" x14ac:dyDescent="0.25">
      <c r="A8" t="s">
        <v>338</v>
      </c>
      <c r="B8" t="s">
        <v>77</v>
      </c>
      <c r="C8">
        <v>1.2436</v>
      </c>
      <c r="D8">
        <v>1.3402000000000001</v>
      </c>
      <c r="E8">
        <v>1.8572</v>
      </c>
    </row>
    <row r="9" spans="1:5" x14ac:dyDescent="0.25">
      <c r="A9" t="s">
        <v>338</v>
      </c>
      <c r="B9" t="s">
        <v>78</v>
      </c>
      <c r="C9">
        <v>1.2436</v>
      </c>
      <c r="D9">
        <v>0.80410000000000004</v>
      </c>
      <c r="E9">
        <v>1.1143000000000001</v>
      </c>
    </row>
    <row r="10" spans="1:5" x14ac:dyDescent="0.25">
      <c r="A10" t="s">
        <v>338</v>
      </c>
      <c r="B10" t="s">
        <v>79</v>
      </c>
      <c r="C10">
        <v>1.2436</v>
      </c>
      <c r="D10">
        <v>1.4742</v>
      </c>
      <c r="E10">
        <v>1.3001</v>
      </c>
    </row>
    <row r="11" spans="1:5" x14ac:dyDescent="0.25">
      <c r="A11" t="s">
        <v>338</v>
      </c>
      <c r="B11" t="s">
        <v>80</v>
      </c>
      <c r="C11">
        <v>1.2436</v>
      </c>
      <c r="D11">
        <v>1.2866</v>
      </c>
      <c r="E11">
        <v>0.44569999999999999</v>
      </c>
    </row>
    <row r="12" spans="1:5" x14ac:dyDescent="0.25">
      <c r="A12" t="s">
        <v>338</v>
      </c>
      <c r="B12" t="s">
        <v>81</v>
      </c>
      <c r="C12">
        <v>1.2436</v>
      </c>
      <c r="D12">
        <v>0.68920000000000003</v>
      </c>
      <c r="E12">
        <v>0.47760000000000002</v>
      </c>
    </row>
    <row r="13" spans="1:5" x14ac:dyDescent="0.25">
      <c r="A13" t="s">
        <v>338</v>
      </c>
      <c r="B13" t="s">
        <v>82</v>
      </c>
      <c r="C13">
        <v>1.2436</v>
      </c>
      <c r="D13">
        <v>1.3785000000000001</v>
      </c>
      <c r="E13">
        <v>1.2735000000000001</v>
      </c>
    </row>
    <row r="14" spans="1:5" x14ac:dyDescent="0.25">
      <c r="A14" t="s">
        <v>338</v>
      </c>
      <c r="B14" t="s">
        <v>83</v>
      </c>
      <c r="C14">
        <v>1.2436</v>
      </c>
      <c r="D14">
        <v>0.68920000000000003</v>
      </c>
      <c r="E14">
        <v>0.79600000000000004</v>
      </c>
    </row>
    <row r="15" spans="1:5" x14ac:dyDescent="0.25">
      <c r="A15" t="s">
        <v>338</v>
      </c>
      <c r="B15" t="s">
        <v>84</v>
      </c>
      <c r="C15">
        <v>1.2436</v>
      </c>
      <c r="D15">
        <v>0.80410000000000004</v>
      </c>
      <c r="E15">
        <v>0.1857</v>
      </c>
    </row>
    <row r="16" spans="1:5" x14ac:dyDescent="0.25">
      <c r="A16" t="s">
        <v>338</v>
      </c>
      <c r="B16" t="s">
        <v>85</v>
      </c>
      <c r="C16">
        <v>1.2436</v>
      </c>
      <c r="D16">
        <v>1.3785000000000001</v>
      </c>
      <c r="E16">
        <v>1.5919000000000001</v>
      </c>
    </row>
    <row r="17" spans="1:5" x14ac:dyDescent="0.25">
      <c r="A17" t="s">
        <v>338</v>
      </c>
      <c r="B17" t="s">
        <v>86</v>
      </c>
      <c r="C17">
        <v>1.2436</v>
      </c>
      <c r="D17">
        <v>1.4742</v>
      </c>
      <c r="E17">
        <v>2.0428999999999999</v>
      </c>
    </row>
    <row r="18" spans="1:5" x14ac:dyDescent="0.25">
      <c r="A18" t="s">
        <v>338</v>
      </c>
      <c r="B18" t="s">
        <v>87</v>
      </c>
      <c r="C18">
        <v>1.2436</v>
      </c>
      <c r="D18">
        <v>0.67010000000000003</v>
      </c>
      <c r="E18">
        <v>0.55720000000000003</v>
      </c>
    </row>
    <row r="19" spans="1:5" x14ac:dyDescent="0.25">
      <c r="A19" t="s">
        <v>338</v>
      </c>
      <c r="B19" t="s">
        <v>88</v>
      </c>
      <c r="C19">
        <v>1.2436</v>
      </c>
      <c r="D19">
        <v>0.67010000000000003</v>
      </c>
      <c r="E19">
        <v>1.3001</v>
      </c>
    </row>
    <row r="20" spans="1:5" x14ac:dyDescent="0.25">
      <c r="A20" t="s">
        <v>338</v>
      </c>
      <c r="B20" t="s">
        <v>89</v>
      </c>
      <c r="C20">
        <v>1.2436</v>
      </c>
      <c r="D20">
        <v>0.53610000000000002</v>
      </c>
      <c r="E20">
        <v>0.37140000000000001</v>
      </c>
    </row>
    <row r="21" spans="1:5" x14ac:dyDescent="0.25">
      <c r="A21" t="s">
        <v>338</v>
      </c>
      <c r="B21" t="s">
        <v>90</v>
      </c>
      <c r="C21">
        <v>1.2436</v>
      </c>
      <c r="D21">
        <v>1.3785000000000001</v>
      </c>
      <c r="E21">
        <v>0.63680000000000003</v>
      </c>
    </row>
    <row r="22" spans="1:5" x14ac:dyDescent="0.25">
      <c r="A22" t="s">
        <v>338</v>
      </c>
      <c r="B22" t="s">
        <v>91</v>
      </c>
      <c r="C22">
        <v>1.2436</v>
      </c>
      <c r="D22">
        <v>1.2061999999999999</v>
      </c>
      <c r="E22">
        <v>1.1143000000000001</v>
      </c>
    </row>
    <row r="23" spans="1:5" x14ac:dyDescent="0.25">
      <c r="A23" t="s">
        <v>338</v>
      </c>
      <c r="B23" t="s">
        <v>92</v>
      </c>
      <c r="C23">
        <v>1.2436</v>
      </c>
      <c r="D23">
        <v>0.96489999999999998</v>
      </c>
      <c r="E23">
        <v>0.66859999999999997</v>
      </c>
    </row>
    <row r="24" spans="1:5" x14ac:dyDescent="0.25">
      <c r="A24" t="s">
        <v>338</v>
      </c>
      <c r="B24" t="s">
        <v>93</v>
      </c>
      <c r="C24">
        <v>1.2436</v>
      </c>
      <c r="D24">
        <v>0.80410000000000004</v>
      </c>
      <c r="E24">
        <v>0.92859999999999998</v>
      </c>
    </row>
    <row r="25" spans="1:5" x14ac:dyDescent="0.25">
      <c r="A25" t="s">
        <v>338</v>
      </c>
      <c r="B25" t="s">
        <v>94</v>
      </c>
      <c r="C25">
        <v>1.2436</v>
      </c>
      <c r="D25">
        <v>1.2866</v>
      </c>
      <c r="E25">
        <v>0.22289999999999999</v>
      </c>
    </row>
    <row r="26" spans="1:5" x14ac:dyDescent="0.25">
      <c r="A26" t="s">
        <v>338</v>
      </c>
      <c r="B26" t="s">
        <v>95</v>
      </c>
      <c r="C26">
        <v>1.2436</v>
      </c>
      <c r="D26">
        <v>0.93810000000000004</v>
      </c>
      <c r="E26">
        <v>1.1143000000000001</v>
      </c>
    </row>
    <row r="27" spans="1:5" x14ac:dyDescent="0.25">
      <c r="A27" t="s">
        <v>338</v>
      </c>
      <c r="B27" t="s">
        <v>96</v>
      </c>
      <c r="C27">
        <v>1.2436</v>
      </c>
      <c r="D27">
        <v>1.7231000000000001</v>
      </c>
      <c r="E27">
        <v>0.63680000000000003</v>
      </c>
    </row>
    <row r="28" spans="1:5" x14ac:dyDescent="0.25">
      <c r="A28" t="s">
        <v>350</v>
      </c>
      <c r="B28" t="s">
        <v>97</v>
      </c>
      <c r="C28">
        <v>1.6042000000000001</v>
      </c>
      <c r="D28">
        <v>1.2466999999999999</v>
      </c>
      <c r="E28">
        <v>1.2</v>
      </c>
    </row>
    <row r="29" spans="1:5" x14ac:dyDescent="0.25">
      <c r="A29" t="s">
        <v>350</v>
      </c>
      <c r="B29" t="s">
        <v>98</v>
      </c>
      <c r="C29">
        <v>1.6042000000000001</v>
      </c>
      <c r="D29">
        <v>0.93500000000000005</v>
      </c>
      <c r="E29">
        <v>0.6</v>
      </c>
    </row>
    <row r="30" spans="1:5" x14ac:dyDescent="0.25">
      <c r="A30" t="s">
        <v>350</v>
      </c>
      <c r="B30" t="s">
        <v>99</v>
      </c>
      <c r="C30">
        <v>1.6042000000000001</v>
      </c>
      <c r="D30">
        <v>0.62339999999999995</v>
      </c>
      <c r="E30">
        <v>1</v>
      </c>
    </row>
    <row r="31" spans="1:5" x14ac:dyDescent="0.25">
      <c r="A31" t="s">
        <v>350</v>
      </c>
      <c r="B31" t="s">
        <v>100</v>
      </c>
      <c r="C31">
        <v>1.6042000000000001</v>
      </c>
      <c r="D31">
        <v>0.46750000000000003</v>
      </c>
      <c r="E31">
        <v>0.6</v>
      </c>
    </row>
    <row r="32" spans="1:5" x14ac:dyDescent="0.25">
      <c r="A32" t="s">
        <v>350</v>
      </c>
      <c r="B32" t="s">
        <v>101</v>
      </c>
      <c r="C32">
        <v>1.6042000000000001</v>
      </c>
      <c r="D32">
        <v>0.41560000000000002</v>
      </c>
      <c r="E32">
        <v>1.0667</v>
      </c>
    </row>
    <row r="33" spans="1:5" x14ac:dyDescent="0.25">
      <c r="A33" t="s">
        <v>350</v>
      </c>
      <c r="B33" t="s">
        <v>102</v>
      </c>
      <c r="C33">
        <v>1.6042000000000001</v>
      </c>
      <c r="D33">
        <v>0.46750000000000003</v>
      </c>
      <c r="E33">
        <v>1.4</v>
      </c>
    </row>
    <row r="34" spans="1:5" x14ac:dyDescent="0.25">
      <c r="A34" t="s">
        <v>350</v>
      </c>
      <c r="B34" t="s">
        <v>103</v>
      </c>
      <c r="C34">
        <v>1.6042000000000001</v>
      </c>
      <c r="D34">
        <v>1.0909</v>
      </c>
      <c r="E34">
        <v>0.8</v>
      </c>
    </row>
    <row r="35" spans="1:5" x14ac:dyDescent="0.25">
      <c r="A35" t="s">
        <v>350</v>
      </c>
      <c r="B35" t="s">
        <v>104</v>
      </c>
      <c r="C35">
        <v>1.6042000000000001</v>
      </c>
      <c r="D35">
        <v>1.2466999999999999</v>
      </c>
      <c r="E35">
        <v>1</v>
      </c>
    </row>
    <row r="36" spans="1:5" x14ac:dyDescent="0.25">
      <c r="A36" t="s">
        <v>350</v>
      </c>
      <c r="B36" t="s">
        <v>105</v>
      </c>
      <c r="C36">
        <v>1.6042000000000001</v>
      </c>
      <c r="D36">
        <v>2.0259</v>
      </c>
      <c r="E36">
        <v>0.4</v>
      </c>
    </row>
    <row r="37" spans="1:5" x14ac:dyDescent="0.25">
      <c r="A37" t="s">
        <v>350</v>
      </c>
      <c r="B37" t="s">
        <v>106</v>
      </c>
      <c r="C37">
        <v>1.6042000000000001</v>
      </c>
      <c r="D37">
        <v>1.6207</v>
      </c>
      <c r="E37">
        <v>1.1200000000000001</v>
      </c>
    </row>
    <row r="38" spans="1:5" x14ac:dyDescent="0.25">
      <c r="A38" t="s">
        <v>350</v>
      </c>
      <c r="B38" t="s">
        <v>107</v>
      </c>
      <c r="C38">
        <v>1.6042000000000001</v>
      </c>
      <c r="D38">
        <v>0.46750000000000003</v>
      </c>
      <c r="E38">
        <v>1</v>
      </c>
    </row>
    <row r="39" spans="1:5" x14ac:dyDescent="0.25">
      <c r="A39" t="s">
        <v>350</v>
      </c>
      <c r="B39" t="s">
        <v>108</v>
      </c>
      <c r="C39">
        <v>1.6042000000000001</v>
      </c>
      <c r="D39">
        <v>1.0909</v>
      </c>
      <c r="E39">
        <v>1.8</v>
      </c>
    </row>
    <row r="40" spans="1:5" x14ac:dyDescent="0.25">
      <c r="A40" t="s">
        <v>339</v>
      </c>
      <c r="B40" t="s">
        <v>109</v>
      </c>
      <c r="C40">
        <v>1.1635</v>
      </c>
      <c r="D40">
        <v>0.70320000000000005</v>
      </c>
      <c r="E40">
        <v>0.60440000000000005</v>
      </c>
    </row>
    <row r="41" spans="1:5" x14ac:dyDescent="0.25">
      <c r="A41" t="s">
        <v>339</v>
      </c>
      <c r="B41" t="s">
        <v>110</v>
      </c>
      <c r="C41">
        <v>1.1635</v>
      </c>
      <c r="D41">
        <v>1.2033</v>
      </c>
      <c r="E41">
        <v>1.0447</v>
      </c>
    </row>
    <row r="42" spans="1:5" x14ac:dyDescent="0.25">
      <c r="A42" t="s">
        <v>339</v>
      </c>
      <c r="B42" t="s">
        <v>111</v>
      </c>
      <c r="C42">
        <v>1.1635</v>
      </c>
      <c r="D42">
        <v>1.8048999999999999</v>
      </c>
      <c r="E42">
        <v>0.47489999999999999</v>
      </c>
    </row>
    <row r="43" spans="1:5" x14ac:dyDescent="0.25">
      <c r="A43" t="s">
        <v>339</v>
      </c>
      <c r="B43" t="s">
        <v>112</v>
      </c>
      <c r="C43">
        <v>1.1635</v>
      </c>
      <c r="D43">
        <v>0.70320000000000005</v>
      </c>
      <c r="E43">
        <v>0.77710000000000001</v>
      </c>
    </row>
    <row r="44" spans="1:5" x14ac:dyDescent="0.25">
      <c r="A44" t="s">
        <v>339</v>
      </c>
      <c r="B44" t="s">
        <v>113</v>
      </c>
      <c r="C44">
        <v>1.1635</v>
      </c>
      <c r="D44">
        <v>1.1719999999999999</v>
      </c>
      <c r="E44">
        <v>1.4678</v>
      </c>
    </row>
    <row r="45" spans="1:5" x14ac:dyDescent="0.25">
      <c r="A45" t="s">
        <v>339</v>
      </c>
      <c r="B45" t="s">
        <v>114</v>
      </c>
      <c r="C45">
        <v>1.1635</v>
      </c>
      <c r="D45">
        <v>1.2891999999999999</v>
      </c>
      <c r="E45">
        <v>1.3297000000000001</v>
      </c>
    </row>
    <row r="46" spans="1:5" x14ac:dyDescent="0.25">
      <c r="A46" t="s">
        <v>339</v>
      </c>
      <c r="B46" t="s">
        <v>115</v>
      </c>
      <c r="C46">
        <v>1.1635</v>
      </c>
      <c r="D46">
        <v>1.0939000000000001</v>
      </c>
      <c r="E46">
        <v>0.86339999999999995</v>
      </c>
    </row>
    <row r="47" spans="1:5" x14ac:dyDescent="0.25">
      <c r="A47" t="s">
        <v>339</v>
      </c>
      <c r="B47" t="s">
        <v>116</v>
      </c>
      <c r="C47">
        <v>1.1635</v>
      </c>
      <c r="D47">
        <v>0.42970000000000003</v>
      </c>
      <c r="E47">
        <v>1.6146</v>
      </c>
    </row>
    <row r="48" spans="1:5" x14ac:dyDescent="0.25">
      <c r="A48" t="s">
        <v>339</v>
      </c>
      <c r="B48" t="s">
        <v>117</v>
      </c>
      <c r="C48">
        <v>1.1635</v>
      </c>
      <c r="D48">
        <v>0.94540000000000002</v>
      </c>
      <c r="E48">
        <v>1.2346999999999999</v>
      </c>
    </row>
    <row r="49" spans="1:5" x14ac:dyDescent="0.25">
      <c r="A49" t="s">
        <v>339</v>
      </c>
      <c r="B49" t="s">
        <v>118</v>
      </c>
      <c r="C49">
        <v>1.1635</v>
      </c>
      <c r="D49">
        <v>1.0157</v>
      </c>
      <c r="E49">
        <v>1.2950999999999999</v>
      </c>
    </row>
    <row r="50" spans="1:5" x14ac:dyDescent="0.25">
      <c r="A50" t="s">
        <v>339</v>
      </c>
      <c r="B50" t="s">
        <v>119</v>
      </c>
      <c r="C50">
        <v>1.1635</v>
      </c>
      <c r="D50">
        <v>1.3752</v>
      </c>
      <c r="E50">
        <v>1.1396999999999999</v>
      </c>
    </row>
    <row r="51" spans="1:5" x14ac:dyDescent="0.25">
      <c r="A51" t="s">
        <v>339</v>
      </c>
      <c r="B51" t="s">
        <v>120</v>
      </c>
      <c r="C51">
        <v>1.1635</v>
      </c>
      <c r="D51">
        <v>0.85950000000000004</v>
      </c>
      <c r="E51">
        <v>0.8548</v>
      </c>
    </row>
    <row r="52" spans="1:5" x14ac:dyDescent="0.25">
      <c r="A52" t="s">
        <v>339</v>
      </c>
      <c r="B52" t="s">
        <v>121</v>
      </c>
      <c r="C52">
        <v>1.1635</v>
      </c>
      <c r="D52">
        <v>1.4611000000000001</v>
      </c>
      <c r="E52">
        <v>0.66479999999999995</v>
      </c>
    </row>
    <row r="53" spans="1:5" x14ac:dyDescent="0.25">
      <c r="A53" t="s">
        <v>339</v>
      </c>
      <c r="B53" t="s">
        <v>122</v>
      </c>
      <c r="C53">
        <v>1.1635</v>
      </c>
      <c r="D53">
        <v>0.77349999999999997</v>
      </c>
      <c r="E53">
        <v>0.66479999999999995</v>
      </c>
    </row>
    <row r="54" spans="1:5" x14ac:dyDescent="0.25">
      <c r="A54" t="s">
        <v>339</v>
      </c>
      <c r="B54" t="s">
        <v>123</v>
      </c>
      <c r="C54">
        <v>1.1635</v>
      </c>
      <c r="D54">
        <v>1.0314000000000001</v>
      </c>
      <c r="E54">
        <v>1.0447</v>
      </c>
    </row>
    <row r="55" spans="1:5" x14ac:dyDescent="0.25">
      <c r="A55" t="s">
        <v>339</v>
      </c>
      <c r="B55" t="s">
        <v>124</v>
      </c>
      <c r="C55">
        <v>1.1635</v>
      </c>
      <c r="D55">
        <v>0.78129999999999999</v>
      </c>
      <c r="E55">
        <v>1.1224000000000001</v>
      </c>
    </row>
    <row r="56" spans="1:5" x14ac:dyDescent="0.25">
      <c r="A56" t="s">
        <v>339</v>
      </c>
      <c r="B56" t="s">
        <v>125</v>
      </c>
      <c r="C56">
        <v>1.1635</v>
      </c>
      <c r="D56">
        <v>1.5627</v>
      </c>
      <c r="E56">
        <v>1.3815</v>
      </c>
    </row>
    <row r="57" spans="1:5" x14ac:dyDescent="0.25">
      <c r="A57" t="s">
        <v>339</v>
      </c>
      <c r="B57" t="s">
        <v>126</v>
      </c>
      <c r="C57">
        <v>1.1635</v>
      </c>
      <c r="D57">
        <v>0.85950000000000004</v>
      </c>
      <c r="E57">
        <v>0.77710000000000001</v>
      </c>
    </row>
    <row r="58" spans="1:5" x14ac:dyDescent="0.25">
      <c r="A58" t="s">
        <v>339</v>
      </c>
      <c r="B58" t="s">
        <v>127</v>
      </c>
      <c r="C58">
        <v>1.1635</v>
      </c>
      <c r="D58">
        <v>0.85950000000000004</v>
      </c>
      <c r="E58">
        <v>0.84419999999999995</v>
      </c>
    </row>
    <row r="59" spans="1:5" x14ac:dyDescent="0.25">
      <c r="A59" t="s">
        <v>339</v>
      </c>
      <c r="B59" t="s">
        <v>128</v>
      </c>
      <c r="C59">
        <v>1.1635</v>
      </c>
      <c r="D59">
        <v>0.15629999999999999</v>
      </c>
      <c r="E59">
        <v>0.77710000000000001</v>
      </c>
    </row>
    <row r="60" spans="1:5" x14ac:dyDescent="0.25">
      <c r="A60" t="s">
        <v>340</v>
      </c>
      <c r="B60" t="s">
        <v>129</v>
      </c>
      <c r="C60">
        <v>1.4554</v>
      </c>
      <c r="D60">
        <v>1.276</v>
      </c>
      <c r="E60">
        <v>0.69569999999999999</v>
      </c>
    </row>
    <row r="61" spans="1:5" x14ac:dyDescent="0.25">
      <c r="A61" t="s">
        <v>340</v>
      </c>
      <c r="B61" t="s">
        <v>130</v>
      </c>
      <c r="C61">
        <v>1.4554</v>
      </c>
      <c r="D61">
        <v>0.49080000000000001</v>
      </c>
      <c r="E61">
        <v>0.92759999999999998</v>
      </c>
    </row>
    <row r="62" spans="1:5" x14ac:dyDescent="0.25">
      <c r="A62" t="s">
        <v>340</v>
      </c>
      <c r="B62" t="s">
        <v>131</v>
      </c>
      <c r="C62">
        <v>1.4554</v>
      </c>
      <c r="D62">
        <v>1.0797000000000001</v>
      </c>
      <c r="E62">
        <v>0.2319</v>
      </c>
    </row>
    <row r="63" spans="1:5" x14ac:dyDescent="0.25">
      <c r="A63" t="s">
        <v>340</v>
      </c>
      <c r="B63" t="s">
        <v>132</v>
      </c>
      <c r="C63">
        <v>1.4554</v>
      </c>
      <c r="D63">
        <v>1.0797000000000001</v>
      </c>
      <c r="E63">
        <v>1.6232</v>
      </c>
    </row>
    <row r="64" spans="1:5" x14ac:dyDescent="0.25">
      <c r="A64" t="s">
        <v>340</v>
      </c>
      <c r="B64" t="s">
        <v>133</v>
      </c>
      <c r="C64">
        <v>1.4554</v>
      </c>
      <c r="D64">
        <v>0.49080000000000001</v>
      </c>
      <c r="E64">
        <v>1.6232</v>
      </c>
    </row>
    <row r="65" spans="1:5" x14ac:dyDescent="0.25">
      <c r="A65" t="s">
        <v>340</v>
      </c>
      <c r="B65" t="s">
        <v>134</v>
      </c>
      <c r="C65">
        <v>1.4554</v>
      </c>
      <c r="D65">
        <v>1.3742000000000001</v>
      </c>
      <c r="E65">
        <v>1.6232</v>
      </c>
    </row>
    <row r="66" spans="1:5" x14ac:dyDescent="0.25">
      <c r="A66" t="s">
        <v>340</v>
      </c>
      <c r="B66" t="s">
        <v>135</v>
      </c>
      <c r="C66">
        <v>1.4554</v>
      </c>
      <c r="D66">
        <v>2.0613000000000001</v>
      </c>
      <c r="E66">
        <v>0.69569999999999999</v>
      </c>
    </row>
    <row r="67" spans="1:5" x14ac:dyDescent="0.25">
      <c r="A67" t="s">
        <v>340</v>
      </c>
      <c r="B67" t="s">
        <v>136</v>
      </c>
      <c r="C67">
        <v>1.4554</v>
      </c>
      <c r="D67">
        <v>0.7853</v>
      </c>
      <c r="E67">
        <v>0.46379999999999999</v>
      </c>
    </row>
    <row r="68" spans="1:5" x14ac:dyDescent="0.25">
      <c r="A68" t="s">
        <v>340</v>
      </c>
      <c r="B68" t="s">
        <v>137</v>
      </c>
      <c r="C68">
        <v>1.4554</v>
      </c>
      <c r="D68">
        <v>0.88339999999999996</v>
      </c>
      <c r="E68">
        <v>0.69569999999999999</v>
      </c>
    </row>
    <row r="69" spans="1:5" x14ac:dyDescent="0.25">
      <c r="A69" t="s">
        <v>340</v>
      </c>
      <c r="B69" t="s">
        <v>138</v>
      </c>
      <c r="C69">
        <v>1.4554</v>
      </c>
      <c r="D69">
        <v>0.3926</v>
      </c>
      <c r="E69">
        <v>2.0870000000000002</v>
      </c>
    </row>
    <row r="70" spans="1:5" x14ac:dyDescent="0.25">
      <c r="A70" t="s">
        <v>340</v>
      </c>
      <c r="B70" t="s">
        <v>139</v>
      </c>
      <c r="C70">
        <v>1.4554</v>
      </c>
      <c r="D70">
        <v>1.3742000000000001</v>
      </c>
      <c r="E70">
        <v>0.46379999999999999</v>
      </c>
    </row>
    <row r="71" spans="1:5" x14ac:dyDescent="0.25">
      <c r="A71" t="s">
        <v>340</v>
      </c>
      <c r="B71" t="s">
        <v>140</v>
      </c>
      <c r="C71">
        <v>1.4554</v>
      </c>
      <c r="D71">
        <v>1.5705</v>
      </c>
      <c r="E71">
        <v>0.1159</v>
      </c>
    </row>
    <row r="72" spans="1:5" x14ac:dyDescent="0.25">
      <c r="A72" t="s">
        <v>340</v>
      </c>
      <c r="B72" t="s">
        <v>141</v>
      </c>
      <c r="C72">
        <v>1.4554</v>
      </c>
      <c r="D72">
        <v>0.7853</v>
      </c>
      <c r="E72">
        <v>0.69569999999999999</v>
      </c>
    </row>
    <row r="73" spans="1:5" x14ac:dyDescent="0.25">
      <c r="A73" t="s">
        <v>340</v>
      </c>
      <c r="B73" t="s">
        <v>142</v>
      </c>
      <c r="C73">
        <v>1.4554</v>
      </c>
      <c r="D73">
        <v>0.7853</v>
      </c>
      <c r="E73">
        <v>0.69569999999999999</v>
      </c>
    </row>
    <row r="74" spans="1:5" x14ac:dyDescent="0.25">
      <c r="A74" t="s">
        <v>340</v>
      </c>
      <c r="B74" t="s">
        <v>143</v>
      </c>
      <c r="C74">
        <v>1.4554</v>
      </c>
      <c r="D74">
        <v>0.88339999999999996</v>
      </c>
      <c r="E74">
        <v>2.2029999999999998</v>
      </c>
    </row>
    <row r="75" spans="1:5" x14ac:dyDescent="0.25">
      <c r="A75" t="s">
        <v>340</v>
      </c>
      <c r="B75" t="s">
        <v>144</v>
      </c>
      <c r="C75">
        <v>1.4554</v>
      </c>
      <c r="D75">
        <v>0.68710000000000004</v>
      </c>
      <c r="E75">
        <v>1.1595</v>
      </c>
    </row>
    <row r="76" spans="1:5" x14ac:dyDescent="0.25">
      <c r="A76" t="s">
        <v>341</v>
      </c>
      <c r="B76" t="s">
        <v>145</v>
      </c>
      <c r="C76">
        <v>1.2963</v>
      </c>
      <c r="D76">
        <v>1.1571</v>
      </c>
      <c r="E76">
        <v>0.4219</v>
      </c>
    </row>
    <row r="77" spans="1:5" x14ac:dyDescent="0.25">
      <c r="A77" t="s">
        <v>341</v>
      </c>
      <c r="B77" t="s">
        <v>146</v>
      </c>
      <c r="C77">
        <v>1.2963</v>
      </c>
      <c r="D77">
        <v>0.92569999999999997</v>
      </c>
      <c r="E77">
        <v>1.35</v>
      </c>
    </row>
    <row r="78" spans="1:5" x14ac:dyDescent="0.25">
      <c r="A78" t="s">
        <v>341</v>
      </c>
      <c r="B78" t="s">
        <v>147</v>
      </c>
      <c r="C78">
        <v>1.2963</v>
      </c>
      <c r="D78">
        <v>0.77139999999999997</v>
      </c>
      <c r="E78">
        <v>0.63280000000000003</v>
      </c>
    </row>
    <row r="79" spans="1:5" x14ac:dyDescent="0.25">
      <c r="A79" t="s">
        <v>341</v>
      </c>
      <c r="B79" t="s">
        <v>148</v>
      </c>
      <c r="C79">
        <v>1.2963</v>
      </c>
      <c r="D79">
        <v>1.2343</v>
      </c>
      <c r="E79">
        <v>0.84370000000000001</v>
      </c>
    </row>
    <row r="80" spans="1:5" x14ac:dyDescent="0.25">
      <c r="A80" t="s">
        <v>341</v>
      </c>
      <c r="B80" t="s">
        <v>149</v>
      </c>
      <c r="C80">
        <v>1.2963</v>
      </c>
      <c r="D80">
        <v>1.9286000000000001</v>
      </c>
      <c r="E80">
        <v>0.63280000000000003</v>
      </c>
    </row>
    <row r="81" spans="1:5" x14ac:dyDescent="0.25">
      <c r="A81" t="s">
        <v>341</v>
      </c>
      <c r="B81" t="s">
        <v>150</v>
      </c>
      <c r="C81">
        <v>1.2963</v>
      </c>
      <c r="D81">
        <v>1.35</v>
      </c>
      <c r="E81">
        <v>0.84370000000000001</v>
      </c>
    </row>
    <row r="82" spans="1:5" x14ac:dyDescent="0.25">
      <c r="A82" t="s">
        <v>341</v>
      </c>
      <c r="B82" t="s">
        <v>151</v>
      </c>
      <c r="C82">
        <v>1.2963</v>
      </c>
      <c r="D82">
        <v>0.96430000000000005</v>
      </c>
      <c r="E82">
        <v>1.2656000000000001</v>
      </c>
    </row>
    <row r="83" spans="1:5" x14ac:dyDescent="0.25">
      <c r="A83" t="s">
        <v>341</v>
      </c>
      <c r="B83" t="s">
        <v>152</v>
      </c>
      <c r="C83">
        <v>1.2963</v>
      </c>
      <c r="D83">
        <v>0.92569999999999997</v>
      </c>
      <c r="E83">
        <v>1.0125</v>
      </c>
    </row>
    <row r="84" spans="1:5" x14ac:dyDescent="0.25">
      <c r="A84" t="s">
        <v>341</v>
      </c>
      <c r="B84" t="s">
        <v>318</v>
      </c>
      <c r="C84">
        <v>1.2963</v>
      </c>
      <c r="D84">
        <v>0.92569999999999997</v>
      </c>
      <c r="E84">
        <v>0.67500000000000004</v>
      </c>
    </row>
    <row r="85" spans="1:5" x14ac:dyDescent="0.25">
      <c r="A85" t="s">
        <v>341</v>
      </c>
      <c r="B85" t="s">
        <v>153</v>
      </c>
      <c r="C85">
        <v>1.2963</v>
      </c>
      <c r="D85">
        <v>0.61709999999999998</v>
      </c>
      <c r="E85">
        <v>1.0125</v>
      </c>
    </row>
    <row r="86" spans="1:5" x14ac:dyDescent="0.25">
      <c r="A86" t="s">
        <v>341</v>
      </c>
      <c r="B86" t="s">
        <v>154</v>
      </c>
      <c r="C86">
        <v>1.2963</v>
      </c>
      <c r="D86">
        <v>0.46289999999999998</v>
      </c>
      <c r="E86">
        <v>1.6875</v>
      </c>
    </row>
    <row r="87" spans="1:5" x14ac:dyDescent="0.25">
      <c r="A87" t="s">
        <v>341</v>
      </c>
      <c r="B87" t="s">
        <v>319</v>
      </c>
      <c r="C87">
        <v>1.2963</v>
      </c>
      <c r="D87">
        <v>0.96430000000000005</v>
      </c>
      <c r="E87">
        <v>1.4764999999999999</v>
      </c>
    </row>
    <row r="88" spans="1:5" x14ac:dyDescent="0.25">
      <c r="A88" t="s">
        <v>351</v>
      </c>
      <c r="B88" t="s">
        <v>155</v>
      </c>
      <c r="C88">
        <v>1.1933</v>
      </c>
      <c r="D88">
        <v>0.6704</v>
      </c>
      <c r="E88">
        <v>1.1292</v>
      </c>
    </row>
    <row r="89" spans="1:5" x14ac:dyDescent="0.25">
      <c r="A89" t="s">
        <v>351</v>
      </c>
      <c r="B89" t="s">
        <v>156</v>
      </c>
      <c r="C89">
        <v>1.1933</v>
      </c>
      <c r="D89">
        <v>0.46560000000000001</v>
      </c>
      <c r="E89">
        <v>1.1580999999999999</v>
      </c>
    </row>
    <row r="90" spans="1:5" x14ac:dyDescent="0.25">
      <c r="A90" t="s">
        <v>351</v>
      </c>
      <c r="B90" t="s">
        <v>157</v>
      </c>
      <c r="C90">
        <v>1.1933</v>
      </c>
      <c r="D90">
        <v>0.91420000000000001</v>
      </c>
      <c r="E90">
        <v>1.4213</v>
      </c>
    </row>
    <row r="91" spans="1:5" x14ac:dyDescent="0.25">
      <c r="A91" t="s">
        <v>351</v>
      </c>
      <c r="B91" t="s">
        <v>158</v>
      </c>
      <c r="C91">
        <v>1.1933</v>
      </c>
      <c r="D91">
        <v>1.5829</v>
      </c>
      <c r="E91">
        <v>0.48249999999999998</v>
      </c>
    </row>
    <row r="92" spans="1:5" x14ac:dyDescent="0.25">
      <c r="A92" t="s">
        <v>351</v>
      </c>
      <c r="B92" t="s">
        <v>159</v>
      </c>
      <c r="C92">
        <v>1.1933</v>
      </c>
      <c r="D92">
        <v>1.0056</v>
      </c>
      <c r="E92">
        <v>1.0423</v>
      </c>
    </row>
    <row r="93" spans="1:5" x14ac:dyDescent="0.25">
      <c r="A93" t="s">
        <v>351</v>
      </c>
      <c r="B93" t="s">
        <v>160</v>
      </c>
      <c r="C93">
        <v>1.1933</v>
      </c>
      <c r="D93">
        <v>1.0242</v>
      </c>
      <c r="E93">
        <v>0.67559999999999998</v>
      </c>
    </row>
    <row r="94" spans="1:5" x14ac:dyDescent="0.25">
      <c r="A94" t="s">
        <v>351</v>
      </c>
      <c r="B94" t="s">
        <v>161</v>
      </c>
      <c r="C94">
        <v>1.1933</v>
      </c>
      <c r="D94">
        <v>1.3408</v>
      </c>
      <c r="E94">
        <v>0.78169999999999995</v>
      </c>
    </row>
    <row r="95" spans="1:5" x14ac:dyDescent="0.25">
      <c r="A95" t="s">
        <v>351</v>
      </c>
      <c r="B95" t="s">
        <v>162</v>
      </c>
      <c r="C95">
        <v>1.1933</v>
      </c>
      <c r="D95">
        <v>0.50280000000000002</v>
      </c>
      <c r="E95">
        <v>1.6503000000000001</v>
      </c>
    </row>
    <row r="96" spans="1:5" x14ac:dyDescent="0.25">
      <c r="A96" t="s">
        <v>351</v>
      </c>
      <c r="B96" t="s">
        <v>163</v>
      </c>
      <c r="C96">
        <v>1.1933</v>
      </c>
      <c r="D96">
        <v>1.5084</v>
      </c>
      <c r="E96">
        <v>0.43430000000000002</v>
      </c>
    </row>
    <row r="97" spans="1:5" x14ac:dyDescent="0.25">
      <c r="A97" t="s">
        <v>351</v>
      </c>
      <c r="B97" t="s">
        <v>164</v>
      </c>
      <c r="C97">
        <v>1.1933</v>
      </c>
      <c r="D97">
        <v>1.0666</v>
      </c>
      <c r="E97">
        <v>0.86860000000000004</v>
      </c>
    </row>
    <row r="98" spans="1:5" x14ac:dyDescent="0.25">
      <c r="A98" t="s">
        <v>351</v>
      </c>
      <c r="B98" t="s">
        <v>165</v>
      </c>
      <c r="C98">
        <v>1.1933</v>
      </c>
      <c r="D98">
        <v>0.41899999999999998</v>
      </c>
      <c r="E98">
        <v>1.3028999999999999</v>
      </c>
    </row>
    <row r="99" spans="1:5" x14ac:dyDescent="0.25">
      <c r="A99" t="s">
        <v>351</v>
      </c>
      <c r="B99" t="s">
        <v>166</v>
      </c>
      <c r="C99">
        <v>1.1933</v>
      </c>
      <c r="D99">
        <v>1.5084</v>
      </c>
      <c r="E99">
        <v>0.95540000000000003</v>
      </c>
    </row>
    <row r="100" spans="1:5" x14ac:dyDescent="0.25">
      <c r="A100" t="s">
        <v>342</v>
      </c>
      <c r="B100" t="s">
        <v>167</v>
      </c>
      <c r="C100">
        <v>1.3533999999999999</v>
      </c>
      <c r="D100">
        <v>1.7051000000000001</v>
      </c>
      <c r="E100">
        <v>0.95909999999999995</v>
      </c>
    </row>
    <row r="101" spans="1:5" x14ac:dyDescent="0.25">
      <c r="A101" t="s">
        <v>342</v>
      </c>
      <c r="B101" t="s">
        <v>168</v>
      </c>
      <c r="C101">
        <v>1.3533999999999999</v>
      </c>
      <c r="D101">
        <v>1.0027999999999999</v>
      </c>
      <c r="E101">
        <v>1.1281000000000001</v>
      </c>
    </row>
    <row r="102" spans="1:5" x14ac:dyDescent="0.25">
      <c r="A102" t="s">
        <v>342</v>
      </c>
      <c r="B102" t="s">
        <v>169</v>
      </c>
      <c r="C102">
        <v>1.3533999999999999</v>
      </c>
      <c r="D102">
        <v>1.0027999999999999</v>
      </c>
      <c r="E102">
        <v>0.89059999999999995</v>
      </c>
    </row>
    <row r="103" spans="1:5" x14ac:dyDescent="0.25">
      <c r="A103" t="s">
        <v>342</v>
      </c>
      <c r="B103" t="s">
        <v>170</v>
      </c>
      <c r="C103">
        <v>1.3533999999999999</v>
      </c>
      <c r="D103">
        <v>0.80049999999999999</v>
      </c>
      <c r="E103">
        <v>1.2468999999999999</v>
      </c>
    </row>
    <row r="104" spans="1:5" x14ac:dyDescent="0.25">
      <c r="A104" t="s">
        <v>342</v>
      </c>
      <c r="B104" t="s">
        <v>171</v>
      </c>
      <c r="C104">
        <v>1.3533999999999999</v>
      </c>
      <c r="D104">
        <v>0.7389</v>
      </c>
      <c r="E104">
        <v>1.087</v>
      </c>
    </row>
    <row r="105" spans="1:5" x14ac:dyDescent="0.25">
      <c r="A105" t="s">
        <v>342</v>
      </c>
      <c r="B105" t="s">
        <v>172</v>
      </c>
      <c r="C105">
        <v>1.3533999999999999</v>
      </c>
      <c r="D105">
        <v>0.42220000000000002</v>
      </c>
      <c r="E105">
        <v>1.3063</v>
      </c>
    </row>
    <row r="106" spans="1:5" x14ac:dyDescent="0.25">
      <c r="A106" t="s">
        <v>342</v>
      </c>
      <c r="B106" t="s">
        <v>173</v>
      </c>
      <c r="C106">
        <v>1.3533999999999999</v>
      </c>
      <c r="D106">
        <v>1.2504</v>
      </c>
      <c r="E106">
        <v>0.63939999999999997</v>
      </c>
    </row>
    <row r="107" spans="1:5" x14ac:dyDescent="0.25">
      <c r="A107" t="s">
        <v>342</v>
      </c>
      <c r="B107" t="s">
        <v>174</v>
      </c>
      <c r="C107">
        <v>1.3533999999999999</v>
      </c>
      <c r="D107">
        <v>1.0027999999999999</v>
      </c>
      <c r="E107">
        <v>0.65310000000000001</v>
      </c>
    </row>
    <row r="108" spans="1:5" x14ac:dyDescent="0.25">
      <c r="A108" t="s">
        <v>342</v>
      </c>
      <c r="B108" t="s">
        <v>175</v>
      </c>
      <c r="C108">
        <v>1.3533999999999999</v>
      </c>
      <c r="D108">
        <v>1.4209000000000001</v>
      </c>
      <c r="E108">
        <v>0.63939999999999997</v>
      </c>
    </row>
    <row r="109" spans="1:5" x14ac:dyDescent="0.25">
      <c r="A109" t="s">
        <v>342</v>
      </c>
      <c r="B109" t="s">
        <v>176</v>
      </c>
      <c r="C109">
        <v>1.3533999999999999</v>
      </c>
      <c r="D109">
        <v>0.68200000000000005</v>
      </c>
      <c r="E109">
        <v>1.4706999999999999</v>
      </c>
    </row>
    <row r="110" spans="1:5" x14ac:dyDescent="0.25">
      <c r="A110" t="s">
        <v>343</v>
      </c>
      <c r="B110" t="s">
        <v>177</v>
      </c>
      <c r="C110">
        <v>1.2907</v>
      </c>
      <c r="D110">
        <v>0.99609999999999999</v>
      </c>
      <c r="E110">
        <v>0.82569999999999999</v>
      </c>
    </row>
    <row r="111" spans="1:5" x14ac:dyDescent="0.25">
      <c r="A111" t="s">
        <v>343</v>
      </c>
      <c r="B111" t="s">
        <v>178</v>
      </c>
      <c r="C111">
        <v>1.2907</v>
      </c>
      <c r="D111">
        <v>1.0329999999999999</v>
      </c>
      <c r="E111">
        <v>1.1856</v>
      </c>
    </row>
    <row r="112" spans="1:5" x14ac:dyDescent="0.25">
      <c r="A112" t="s">
        <v>343</v>
      </c>
      <c r="B112" t="s">
        <v>179</v>
      </c>
      <c r="C112">
        <v>1.2907</v>
      </c>
      <c r="D112">
        <v>1.3708</v>
      </c>
      <c r="E112">
        <v>1.2996000000000001</v>
      </c>
    </row>
    <row r="113" spans="1:5" x14ac:dyDescent="0.25">
      <c r="A113" t="s">
        <v>343</v>
      </c>
      <c r="B113" t="s">
        <v>180</v>
      </c>
      <c r="C113">
        <v>1.2907</v>
      </c>
      <c r="D113">
        <v>0.66410000000000002</v>
      </c>
      <c r="E113">
        <v>1.2068000000000001</v>
      </c>
    </row>
    <row r="114" spans="1:5" x14ac:dyDescent="0.25">
      <c r="A114" t="s">
        <v>343</v>
      </c>
      <c r="B114" t="s">
        <v>181</v>
      </c>
      <c r="C114">
        <v>1.2907</v>
      </c>
      <c r="D114">
        <v>1.1879999999999999</v>
      </c>
      <c r="E114">
        <v>1.3633999999999999</v>
      </c>
    </row>
    <row r="115" spans="1:5" x14ac:dyDescent="0.25">
      <c r="A115" t="s">
        <v>343</v>
      </c>
      <c r="B115" t="s">
        <v>182</v>
      </c>
      <c r="C115">
        <v>1.2907</v>
      </c>
      <c r="D115">
        <v>1.5495000000000001</v>
      </c>
      <c r="E115">
        <v>1.0162</v>
      </c>
    </row>
    <row r="116" spans="1:5" x14ac:dyDescent="0.25">
      <c r="A116" t="s">
        <v>343</v>
      </c>
      <c r="B116" t="s">
        <v>183</v>
      </c>
      <c r="C116">
        <v>1.2907</v>
      </c>
      <c r="D116">
        <v>0.87809999999999999</v>
      </c>
      <c r="E116">
        <v>1.482</v>
      </c>
    </row>
    <row r="117" spans="1:5" x14ac:dyDescent="0.25">
      <c r="A117" t="s">
        <v>343</v>
      </c>
      <c r="B117" t="s">
        <v>184</v>
      </c>
      <c r="C117">
        <v>1.2907</v>
      </c>
      <c r="D117">
        <v>1.6091</v>
      </c>
      <c r="E117">
        <v>0.68400000000000005</v>
      </c>
    </row>
    <row r="118" spans="1:5" x14ac:dyDescent="0.25">
      <c r="A118" t="s">
        <v>343</v>
      </c>
      <c r="B118" t="s">
        <v>185</v>
      </c>
      <c r="C118">
        <v>1.2907</v>
      </c>
      <c r="D118">
        <v>0.87809999999999999</v>
      </c>
      <c r="E118">
        <v>0.65210000000000001</v>
      </c>
    </row>
    <row r="119" spans="1:5" x14ac:dyDescent="0.25">
      <c r="A119" t="s">
        <v>343</v>
      </c>
      <c r="B119" t="s">
        <v>186</v>
      </c>
      <c r="C119">
        <v>1.2907</v>
      </c>
      <c r="D119">
        <v>0.61980000000000002</v>
      </c>
      <c r="E119">
        <v>1.0669999999999999</v>
      </c>
    </row>
    <row r="120" spans="1:5" x14ac:dyDescent="0.25">
      <c r="A120" t="s">
        <v>343</v>
      </c>
      <c r="B120" t="s">
        <v>187</v>
      </c>
      <c r="C120">
        <v>1.2907</v>
      </c>
      <c r="D120">
        <v>1.2912999999999999</v>
      </c>
      <c r="E120">
        <v>0.65210000000000001</v>
      </c>
    </row>
    <row r="121" spans="1:5" x14ac:dyDescent="0.25">
      <c r="A121" t="s">
        <v>343</v>
      </c>
      <c r="B121" t="s">
        <v>188</v>
      </c>
      <c r="C121">
        <v>1.2907</v>
      </c>
      <c r="D121">
        <v>0.82640000000000002</v>
      </c>
      <c r="E121">
        <v>0.94850000000000001</v>
      </c>
    </row>
    <row r="122" spans="1:5" x14ac:dyDescent="0.25">
      <c r="A122" t="s">
        <v>343</v>
      </c>
      <c r="B122" t="s">
        <v>189</v>
      </c>
      <c r="C122">
        <v>1.2907</v>
      </c>
      <c r="D122">
        <v>0.66410000000000002</v>
      </c>
      <c r="E122">
        <v>1.3973</v>
      </c>
    </row>
    <row r="123" spans="1:5" x14ac:dyDescent="0.25">
      <c r="A123" t="s">
        <v>343</v>
      </c>
      <c r="B123" t="s">
        <v>190</v>
      </c>
      <c r="C123">
        <v>1.2907</v>
      </c>
      <c r="D123">
        <v>0.56820000000000004</v>
      </c>
      <c r="E123">
        <v>0.71140000000000003</v>
      </c>
    </row>
    <row r="124" spans="1:5" x14ac:dyDescent="0.25">
      <c r="A124" t="s">
        <v>343</v>
      </c>
      <c r="B124" t="s">
        <v>191</v>
      </c>
      <c r="C124">
        <v>1.2907</v>
      </c>
      <c r="D124">
        <v>0.61980000000000002</v>
      </c>
      <c r="E124">
        <v>1.0669999999999999</v>
      </c>
    </row>
    <row r="125" spans="1:5" x14ac:dyDescent="0.25">
      <c r="A125" t="s">
        <v>343</v>
      </c>
      <c r="B125" t="s">
        <v>192</v>
      </c>
      <c r="C125">
        <v>1.2907</v>
      </c>
      <c r="D125">
        <v>1.1363000000000001</v>
      </c>
      <c r="E125">
        <v>0.77059999999999995</v>
      </c>
    </row>
    <row r="126" spans="1:5" x14ac:dyDescent="0.25">
      <c r="A126" t="s">
        <v>343</v>
      </c>
      <c r="B126" t="s">
        <v>193</v>
      </c>
      <c r="C126">
        <v>1.2907</v>
      </c>
      <c r="D126">
        <v>0.49809999999999999</v>
      </c>
      <c r="E126">
        <v>1.1433</v>
      </c>
    </row>
    <row r="127" spans="1:5" x14ac:dyDescent="0.25">
      <c r="A127" t="s">
        <v>343</v>
      </c>
      <c r="B127" t="s">
        <v>194</v>
      </c>
      <c r="C127">
        <v>1.2907</v>
      </c>
      <c r="D127">
        <v>1.1068</v>
      </c>
      <c r="E127">
        <v>0.5716</v>
      </c>
    </row>
    <row r="128" spans="1:5" x14ac:dyDescent="0.25">
      <c r="A128" t="s">
        <v>343</v>
      </c>
      <c r="B128" t="s">
        <v>195</v>
      </c>
      <c r="C128">
        <v>1.2907</v>
      </c>
      <c r="D128">
        <v>1.8078000000000001</v>
      </c>
      <c r="E128">
        <v>0.53349999999999997</v>
      </c>
    </row>
    <row r="129" spans="1:5" x14ac:dyDescent="0.25">
      <c r="A129" t="s">
        <v>343</v>
      </c>
      <c r="B129" t="s">
        <v>196</v>
      </c>
      <c r="C129">
        <v>1.2907</v>
      </c>
      <c r="D129">
        <v>0.77480000000000004</v>
      </c>
      <c r="E129">
        <v>1.4608000000000001</v>
      </c>
    </row>
    <row r="130" spans="1:5" x14ac:dyDescent="0.25">
      <c r="A130" t="s">
        <v>344</v>
      </c>
      <c r="B130" t="s">
        <v>197</v>
      </c>
      <c r="C130">
        <v>1.3976999999999999</v>
      </c>
      <c r="D130">
        <v>0.79959999999999998</v>
      </c>
      <c r="E130">
        <v>1.8339000000000001</v>
      </c>
    </row>
    <row r="131" spans="1:5" x14ac:dyDescent="0.25">
      <c r="A131" t="s">
        <v>344</v>
      </c>
      <c r="B131" t="s">
        <v>198</v>
      </c>
      <c r="C131">
        <v>1.3976999999999999</v>
      </c>
      <c r="D131">
        <v>0.56479999999999997</v>
      </c>
      <c r="E131">
        <v>0.99450000000000005</v>
      </c>
    </row>
    <row r="132" spans="1:5" x14ac:dyDescent="0.25">
      <c r="A132" t="s">
        <v>344</v>
      </c>
      <c r="B132" t="s">
        <v>199</v>
      </c>
      <c r="C132">
        <v>1.3976999999999999</v>
      </c>
      <c r="D132">
        <v>1.4309000000000001</v>
      </c>
      <c r="E132">
        <v>0.89500000000000002</v>
      </c>
    </row>
    <row r="133" spans="1:5" x14ac:dyDescent="0.25">
      <c r="A133" t="s">
        <v>344</v>
      </c>
      <c r="B133" t="s">
        <v>200</v>
      </c>
      <c r="C133">
        <v>1.3976999999999999</v>
      </c>
      <c r="D133">
        <v>1.2264999999999999</v>
      </c>
      <c r="E133">
        <v>0.8548</v>
      </c>
    </row>
    <row r="134" spans="1:5" x14ac:dyDescent="0.25">
      <c r="A134" t="s">
        <v>344</v>
      </c>
      <c r="B134" t="s">
        <v>201</v>
      </c>
      <c r="C134">
        <v>1.3976999999999999</v>
      </c>
      <c r="D134">
        <v>0.8417</v>
      </c>
      <c r="E134">
        <v>1.0003</v>
      </c>
    </row>
    <row r="135" spans="1:5" x14ac:dyDescent="0.25">
      <c r="A135" t="s">
        <v>344</v>
      </c>
      <c r="B135" t="s">
        <v>202</v>
      </c>
      <c r="C135">
        <v>1.3976999999999999</v>
      </c>
      <c r="D135">
        <v>1.2358</v>
      </c>
      <c r="E135">
        <v>0.77300000000000002</v>
      </c>
    </row>
    <row r="136" spans="1:5" x14ac:dyDescent="0.25">
      <c r="A136" t="s">
        <v>344</v>
      </c>
      <c r="B136" t="s">
        <v>203</v>
      </c>
      <c r="C136">
        <v>1.3976999999999999</v>
      </c>
      <c r="D136">
        <v>0.82279999999999998</v>
      </c>
      <c r="E136">
        <v>0.94469999999999998</v>
      </c>
    </row>
    <row r="137" spans="1:5" x14ac:dyDescent="0.25">
      <c r="A137" t="s">
        <v>344</v>
      </c>
      <c r="B137" t="s">
        <v>204</v>
      </c>
      <c r="C137">
        <v>1.3976999999999999</v>
      </c>
      <c r="D137">
        <v>0.58919999999999995</v>
      </c>
      <c r="E137">
        <v>1.0003</v>
      </c>
    </row>
    <row r="138" spans="1:5" x14ac:dyDescent="0.25">
      <c r="A138" t="s">
        <v>344</v>
      </c>
      <c r="B138" t="s">
        <v>205</v>
      </c>
      <c r="C138">
        <v>1.3976999999999999</v>
      </c>
      <c r="D138">
        <v>0.96799999999999997</v>
      </c>
      <c r="E138">
        <v>1.2782</v>
      </c>
    </row>
    <row r="139" spans="1:5" x14ac:dyDescent="0.25">
      <c r="A139" t="s">
        <v>344</v>
      </c>
      <c r="B139" t="s">
        <v>206</v>
      </c>
      <c r="C139">
        <v>1.3976999999999999</v>
      </c>
      <c r="D139">
        <v>0.97909999999999997</v>
      </c>
      <c r="E139">
        <v>0.89500000000000002</v>
      </c>
    </row>
    <row r="140" spans="1:5" x14ac:dyDescent="0.25">
      <c r="A140" t="s">
        <v>344</v>
      </c>
      <c r="B140" t="s">
        <v>207</v>
      </c>
      <c r="C140">
        <v>1.3976999999999999</v>
      </c>
      <c r="D140">
        <v>0.6734</v>
      </c>
      <c r="E140">
        <v>1.2782</v>
      </c>
    </row>
    <row r="141" spans="1:5" x14ac:dyDescent="0.25">
      <c r="A141" t="s">
        <v>344</v>
      </c>
      <c r="B141" t="s">
        <v>208</v>
      </c>
      <c r="C141">
        <v>1.3976999999999999</v>
      </c>
      <c r="D141">
        <v>0.85170000000000001</v>
      </c>
      <c r="E141">
        <v>0.98970000000000002</v>
      </c>
    </row>
    <row r="142" spans="1:5" x14ac:dyDescent="0.25">
      <c r="A142" t="s">
        <v>344</v>
      </c>
      <c r="B142" t="s">
        <v>209</v>
      </c>
      <c r="C142">
        <v>1.3976999999999999</v>
      </c>
      <c r="D142">
        <v>0.93010000000000004</v>
      </c>
      <c r="E142">
        <v>0.89749999999999996</v>
      </c>
    </row>
    <row r="143" spans="1:5" x14ac:dyDescent="0.25">
      <c r="A143" t="s">
        <v>344</v>
      </c>
      <c r="B143" t="s">
        <v>210</v>
      </c>
      <c r="C143">
        <v>1.3976999999999999</v>
      </c>
      <c r="D143">
        <v>1.1783999999999999</v>
      </c>
      <c r="E143">
        <v>0.94469999999999998</v>
      </c>
    </row>
    <row r="144" spans="1:5" x14ac:dyDescent="0.25">
      <c r="A144" t="s">
        <v>344</v>
      </c>
      <c r="B144" t="s">
        <v>211</v>
      </c>
      <c r="C144">
        <v>1.3976999999999999</v>
      </c>
      <c r="D144">
        <v>1.2683</v>
      </c>
      <c r="E144">
        <v>0.73</v>
      </c>
    </row>
    <row r="145" spans="1:5" x14ac:dyDescent="0.25">
      <c r="A145" t="s">
        <v>344</v>
      </c>
      <c r="B145" t="s">
        <v>212</v>
      </c>
      <c r="C145">
        <v>1.3976999999999999</v>
      </c>
      <c r="D145">
        <v>1.3513999999999999</v>
      </c>
      <c r="E145">
        <v>1.1022000000000001</v>
      </c>
    </row>
    <row r="146" spans="1:5" x14ac:dyDescent="0.25">
      <c r="A146" t="s">
        <v>344</v>
      </c>
      <c r="B146" t="s">
        <v>213</v>
      </c>
      <c r="C146">
        <v>1.3976999999999999</v>
      </c>
      <c r="D146">
        <v>1.0544</v>
      </c>
      <c r="E146">
        <v>1.1933</v>
      </c>
    </row>
    <row r="147" spans="1:5" x14ac:dyDescent="0.25">
      <c r="A147" t="s">
        <v>344</v>
      </c>
      <c r="B147" t="s">
        <v>214</v>
      </c>
      <c r="C147">
        <v>1.3976999999999999</v>
      </c>
      <c r="D147">
        <v>1.0731999999999999</v>
      </c>
      <c r="E147">
        <v>0.6613</v>
      </c>
    </row>
    <row r="148" spans="1:5" x14ac:dyDescent="0.25">
      <c r="A148" t="s">
        <v>345</v>
      </c>
      <c r="B148" t="s">
        <v>215</v>
      </c>
      <c r="C148">
        <v>1.8543000000000001</v>
      </c>
      <c r="D148">
        <v>1.4020999999999999</v>
      </c>
      <c r="E148">
        <v>0.79469999999999996</v>
      </c>
    </row>
    <row r="149" spans="1:5" x14ac:dyDescent="0.25">
      <c r="A149" t="s">
        <v>345</v>
      </c>
      <c r="B149" t="s">
        <v>216</v>
      </c>
      <c r="C149">
        <v>1.8543000000000001</v>
      </c>
      <c r="D149">
        <v>0.71899999999999997</v>
      </c>
      <c r="E149">
        <v>1.4128000000000001</v>
      </c>
    </row>
    <row r="150" spans="1:5" x14ac:dyDescent="0.25">
      <c r="A150" t="s">
        <v>345</v>
      </c>
      <c r="B150" t="s">
        <v>217</v>
      </c>
      <c r="C150">
        <v>1.8543000000000001</v>
      </c>
      <c r="D150">
        <v>1.0786</v>
      </c>
      <c r="E150">
        <v>0.70640000000000003</v>
      </c>
    </row>
    <row r="151" spans="1:5" x14ac:dyDescent="0.25">
      <c r="A151" t="s">
        <v>345</v>
      </c>
      <c r="B151" t="s">
        <v>218</v>
      </c>
      <c r="C151">
        <v>1.8543000000000001</v>
      </c>
      <c r="D151">
        <v>1.0786</v>
      </c>
      <c r="E151">
        <v>0.63580000000000003</v>
      </c>
    </row>
    <row r="152" spans="1:5" x14ac:dyDescent="0.25">
      <c r="A152" t="s">
        <v>345</v>
      </c>
      <c r="B152" t="s">
        <v>219</v>
      </c>
      <c r="C152">
        <v>1.8543000000000001</v>
      </c>
      <c r="D152">
        <v>0.77900000000000003</v>
      </c>
      <c r="E152">
        <v>0.88300000000000001</v>
      </c>
    </row>
    <row r="153" spans="1:5" x14ac:dyDescent="0.25">
      <c r="A153" t="s">
        <v>345</v>
      </c>
      <c r="B153" t="s">
        <v>220</v>
      </c>
      <c r="C153">
        <v>1.8543000000000001</v>
      </c>
      <c r="D153">
        <v>0.64710000000000001</v>
      </c>
      <c r="E153">
        <v>1.1126</v>
      </c>
    </row>
    <row r="154" spans="1:5" x14ac:dyDescent="0.25">
      <c r="A154" t="s">
        <v>345</v>
      </c>
      <c r="B154" t="s">
        <v>221</v>
      </c>
      <c r="C154">
        <v>1.8543000000000001</v>
      </c>
      <c r="D154">
        <v>1.8574999999999999</v>
      </c>
      <c r="E154">
        <v>0.79469999999999996</v>
      </c>
    </row>
    <row r="155" spans="1:5" x14ac:dyDescent="0.25">
      <c r="A155" t="s">
        <v>345</v>
      </c>
      <c r="B155" t="s">
        <v>222</v>
      </c>
      <c r="C155">
        <v>1.8543000000000001</v>
      </c>
      <c r="D155">
        <v>1.0786</v>
      </c>
      <c r="E155">
        <v>1.2362</v>
      </c>
    </row>
    <row r="156" spans="1:5" x14ac:dyDescent="0.25">
      <c r="A156" t="s">
        <v>345</v>
      </c>
      <c r="B156" t="s">
        <v>223</v>
      </c>
      <c r="C156">
        <v>1.8543000000000001</v>
      </c>
      <c r="D156">
        <v>1.3782000000000001</v>
      </c>
      <c r="E156">
        <v>0.88300000000000001</v>
      </c>
    </row>
    <row r="157" spans="1:5" x14ac:dyDescent="0.25">
      <c r="A157" t="s">
        <v>345</v>
      </c>
      <c r="B157" t="s">
        <v>224</v>
      </c>
      <c r="C157">
        <v>1.8543000000000001</v>
      </c>
      <c r="D157">
        <v>0.755</v>
      </c>
      <c r="E157">
        <v>0.87419999999999998</v>
      </c>
    </row>
    <row r="158" spans="1:5" x14ac:dyDescent="0.25">
      <c r="A158" t="s">
        <v>345</v>
      </c>
      <c r="B158" t="s">
        <v>225</v>
      </c>
      <c r="C158">
        <v>1.8543000000000001</v>
      </c>
      <c r="D158">
        <v>0.64710000000000001</v>
      </c>
      <c r="E158">
        <v>0.71530000000000005</v>
      </c>
    </row>
    <row r="159" spans="1:5" x14ac:dyDescent="0.25">
      <c r="A159" t="s">
        <v>345</v>
      </c>
      <c r="B159" t="s">
        <v>226</v>
      </c>
      <c r="C159">
        <v>1.8543000000000001</v>
      </c>
      <c r="D159">
        <v>0.65910000000000002</v>
      </c>
      <c r="E159">
        <v>1.5011000000000001</v>
      </c>
    </row>
    <row r="160" spans="1:5" x14ac:dyDescent="0.25">
      <c r="A160" t="s">
        <v>345</v>
      </c>
      <c r="B160" t="s">
        <v>227</v>
      </c>
      <c r="C160">
        <v>1.8543000000000001</v>
      </c>
      <c r="D160">
        <v>1.1983999999999999</v>
      </c>
      <c r="E160">
        <v>0.70640000000000003</v>
      </c>
    </row>
    <row r="161" spans="1:5" x14ac:dyDescent="0.25">
      <c r="A161" t="s">
        <v>345</v>
      </c>
      <c r="B161" t="s">
        <v>228</v>
      </c>
      <c r="C161">
        <v>1.8543000000000001</v>
      </c>
      <c r="D161">
        <v>0.59919999999999995</v>
      </c>
      <c r="E161">
        <v>1.5893999999999999</v>
      </c>
    </row>
    <row r="162" spans="1:5" x14ac:dyDescent="0.25">
      <c r="A162" t="s">
        <v>345</v>
      </c>
      <c r="B162" t="s">
        <v>229</v>
      </c>
      <c r="C162">
        <v>1.8543000000000001</v>
      </c>
      <c r="D162">
        <v>0.97070000000000001</v>
      </c>
      <c r="E162">
        <v>0.95369999999999999</v>
      </c>
    </row>
    <row r="163" spans="1:5" x14ac:dyDescent="0.25">
      <c r="A163" t="s">
        <v>345</v>
      </c>
      <c r="B163" t="s">
        <v>230</v>
      </c>
      <c r="C163">
        <v>1.8543000000000001</v>
      </c>
      <c r="D163">
        <v>1.1863999999999999</v>
      </c>
      <c r="E163">
        <v>1.2716000000000001</v>
      </c>
    </row>
    <row r="164" spans="1:5" x14ac:dyDescent="0.25">
      <c r="A164" t="s">
        <v>346</v>
      </c>
      <c r="B164" t="s">
        <v>231</v>
      </c>
      <c r="C164">
        <v>1.5146999999999999</v>
      </c>
      <c r="D164">
        <v>1.1003000000000001</v>
      </c>
      <c r="E164">
        <v>1.5316000000000001</v>
      </c>
    </row>
    <row r="165" spans="1:5" x14ac:dyDescent="0.25">
      <c r="A165" t="s">
        <v>346</v>
      </c>
      <c r="B165" t="s">
        <v>232</v>
      </c>
      <c r="C165">
        <v>1.5146999999999999</v>
      </c>
      <c r="D165">
        <v>0.49509999999999998</v>
      </c>
      <c r="E165">
        <v>0.91890000000000005</v>
      </c>
    </row>
    <row r="166" spans="1:5" x14ac:dyDescent="0.25">
      <c r="A166" t="s">
        <v>346</v>
      </c>
      <c r="B166" t="s">
        <v>233</v>
      </c>
      <c r="C166">
        <v>1.5146999999999999</v>
      </c>
      <c r="D166">
        <v>0.92430000000000001</v>
      </c>
      <c r="E166">
        <v>0.91890000000000005</v>
      </c>
    </row>
    <row r="167" spans="1:5" x14ac:dyDescent="0.25">
      <c r="A167" t="s">
        <v>346</v>
      </c>
      <c r="B167" t="s">
        <v>234</v>
      </c>
      <c r="C167">
        <v>1.5146999999999999</v>
      </c>
      <c r="D167">
        <v>1.3204</v>
      </c>
      <c r="E167">
        <v>0.18379999999999999</v>
      </c>
    </row>
    <row r="168" spans="1:5" x14ac:dyDescent="0.25">
      <c r="A168" t="s">
        <v>346</v>
      </c>
      <c r="B168" t="s">
        <v>235</v>
      </c>
      <c r="C168">
        <v>1.5146999999999999</v>
      </c>
      <c r="D168">
        <v>1.1553</v>
      </c>
      <c r="E168">
        <v>0.45950000000000002</v>
      </c>
    </row>
    <row r="169" spans="1:5" x14ac:dyDescent="0.25">
      <c r="A169" t="s">
        <v>346</v>
      </c>
      <c r="B169" t="s">
        <v>322</v>
      </c>
      <c r="C169">
        <v>1.5146999999999999</v>
      </c>
      <c r="D169">
        <v>0.82520000000000004</v>
      </c>
      <c r="E169">
        <v>2.2974000000000001</v>
      </c>
    </row>
    <row r="170" spans="1:5" x14ac:dyDescent="0.25">
      <c r="A170" t="s">
        <v>346</v>
      </c>
      <c r="B170" t="s">
        <v>236</v>
      </c>
      <c r="C170">
        <v>1.5146999999999999</v>
      </c>
      <c r="D170">
        <v>1.3204</v>
      </c>
      <c r="E170">
        <v>0.45950000000000002</v>
      </c>
    </row>
    <row r="171" spans="1:5" x14ac:dyDescent="0.25">
      <c r="A171" t="s">
        <v>346</v>
      </c>
      <c r="B171" t="s">
        <v>237</v>
      </c>
      <c r="C171">
        <v>1.5146999999999999</v>
      </c>
      <c r="D171">
        <v>1.1553</v>
      </c>
      <c r="E171">
        <v>1.8379000000000001</v>
      </c>
    </row>
    <row r="172" spans="1:5" x14ac:dyDescent="0.25">
      <c r="A172" t="s">
        <v>346</v>
      </c>
      <c r="B172" t="s">
        <v>238</v>
      </c>
      <c r="C172">
        <v>1.5146999999999999</v>
      </c>
      <c r="D172">
        <v>1.3204</v>
      </c>
      <c r="E172">
        <v>0.45950000000000002</v>
      </c>
    </row>
    <row r="173" spans="1:5" x14ac:dyDescent="0.25">
      <c r="A173" t="s">
        <v>346</v>
      </c>
      <c r="B173" t="s">
        <v>321</v>
      </c>
      <c r="C173">
        <v>1.5146999999999999</v>
      </c>
      <c r="D173">
        <v>0.99029999999999996</v>
      </c>
      <c r="E173">
        <v>0.68920000000000003</v>
      </c>
    </row>
    <row r="174" spans="1:5" x14ac:dyDescent="0.25">
      <c r="A174" t="s">
        <v>346</v>
      </c>
      <c r="B174" t="s">
        <v>239</v>
      </c>
      <c r="C174">
        <v>1.5146999999999999</v>
      </c>
      <c r="D174">
        <v>1.3204</v>
      </c>
      <c r="E174">
        <v>1.8379000000000001</v>
      </c>
    </row>
    <row r="175" spans="1:5" x14ac:dyDescent="0.25">
      <c r="A175" t="s">
        <v>346</v>
      </c>
      <c r="B175" t="s">
        <v>240</v>
      </c>
      <c r="C175">
        <v>1.5146999999999999</v>
      </c>
      <c r="D175">
        <v>0.66020000000000001</v>
      </c>
      <c r="E175">
        <v>0.68920000000000003</v>
      </c>
    </row>
    <row r="176" spans="1:5" x14ac:dyDescent="0.25">
      <c r="A176" t="s">
        <v>346</v>
      </c>
      <c r="B176" t="s">
        <v>241</v>
      </c>
      <c r="C176">
        <v>1.5146999999999999</v>
      </c>
      <c r="D176">
        <v>0.66020000000000001</v>
      </c>
      <c r="E176">
        <v>1.3784000000000001</v>
      </c>
    </row>
    <row r="177" spans="1:5" x14ac:dyDescent="0.25">
      <c r="A177" t="s">
        <v>346</v>
      </c>
      <c r="B177" t="s">
        <v>320</v>
      </c>
      <c r="C177">
        <v>1.5146999999999999</v>
      </c>
      <c r="D177">
        <v>0.82520000000000004</v>
      </c>
      <c r="E177">
        <v>1.8379000000000001</v>
      </c>
    </row>
    <row r="178" spans="1:5" x14ac:dyDescent="0.25">
      <c r="A178" t="s">
        <v>346</v>
      </c>
      <c r="B178" t="s">
        <v>242</v>
      </c>
      <c r="C178">
        <v>1.5146999999999999</v>
      </c>
      <c r="D178">
        <v>0.3301</v>
      </c>
      <c r="E178">
        <v>0.91890000000000005</v>
      </c>
    </row>
    <row r="179" spans="1:5" x14ac:dyDescent="0.25">
      <c r="A179" t="s">
        <v>346</v>
      </c>
      <c r="B179" t="s">
        <v>243</v>
      </c>
      <c r="C179">
        <v>1.5146999999999999</v>
      </c>
      <c r="D179">
        <v>1.1553</v>
      </c>
      <c r="E179">
        <v>0.91890000000000005</v>
      </c>
    </row>
    <row r="180" spans="1:5" x14ac:dyDescent="0.25">
      <c r="A180" t="s">
        <v>346</v>
      </c>
      <c r="B180" t="s">
        <v>244</v>
      </c>
      <c r="C180">
        <v>1.5146999999999999</v>
      </c>
      <c r="D180">
        <v>1.4854000000000001</v>
      </c>
      <c r="E180">
        <v>0.22969999999999999</v>
      </c>
    </row>
    <row r="181" spans="1:5" x14ac:dyDescent="0.25">
      <c r="A181" t="s">
        <v>346</v>
      </c>
      <c r="B181" t="s">
        <v>245</v>
      </c>
      <c r="C181">
        <v>1.5146999999999999</v>
      </c>
      <c r="D181">
        <v>1.3204</v>
      </c>
      <c r="E181">
        <v>1.1487000000000001</v>
      </c>
    </row>
    <row r="182" spans="1:5" x14ac:dyDescent="0.25">
      <c r="A182" t="s">
        <v>347</v>
      </c>
      <c r="B182" t="s">
        <v>246</v>
      </c>
      <c r="C182">
        <v>1.2639</v>
      </c>
      <c r="D182">
        <v>0.59340000000000004</v>
      </c>
      <c r="E182">
        <v>1.8306</v>
      </c>
    </row>
    <row r="183" spans="1:5" x14ac:dyDescent="0.25">
      <c r="A183" t="s">
        <v>347</v>
      </c>
      <c r="B183" t="s">
        <v>247</v>
      </c>
      <c r="C183">
        <v>1.2639</v>
      </c>
      <c r="D183">
        <v>1.5824</v>
      </c>
      <c r="E183">
        <v>0.73219999999999996</v>
      </c>
    </row>
    <row r="184" spans="1:5" x14ac:dyDescent="0.25">
      <c r="A184" t="s">
        <v>347</v>
      </c>
      <c r="B184" t="s">
        <v>248</v>
      </c>
      <c r="C184">
        <v>1.2639</v>
      </c>
      <c r="D184">
        <v>1.1868000000000001</v>
      </c>
      <c r="E184">
        <v>0.9153</v>
      </c>
    </row>
    <row r="185" spans="1:5" x14ac:dyDescent="0.25">
      <c r="A185" t="s">
        <v>347</v>
      </c>
      <c r="B185" t="s">
        <v>249</v>
      </c>
      <c r="C185">
        <v>1.2639</v>
      </c>
      <c r="D185">
        <v>1.1076999999999999</v>
      </c>
      <c r="E185">
        <v>1.9525999999999999</v>
      </c>
    </row>
    <row r="186" spans="1:5" x14ac:dyDescent="0.25">
      <c r="A186" t="s">
        <v>347</v>
      </c>
      <c r="B186" t="s">
        <v>324</v>
      </c>
      <c r="C186">
        <v>1.2639</v>
      </c>
      <c r="D186">
        <v>2.1758000000000002</v>
      </c>
      <c r="E186">
        <v>0</v>
      </c>
    </row>
    <row r="187" spans="1:5" x14ac:dyDescent="0.25">
      <c r="A187" t="s">
        <v>347</v>
      </c>
      <c r="B187" t="s">
        <v>250</v>
      </c>
      <c r="C187">
        <v>1.2639</v>
      </c>
      <c r="D187">
        <v>0.1978</v>
      </c>
      <c r="E187">
        <v>0.9153</v>
      </c>
    </row>
    <row r="188" spans="1:5" x14ac:dyDescent="0.25">
      <c r="A188" t="s">
        <v>347</v>
      </c>
      <c r="B188" t="s">
        <v>251</v>
      </c>
      <c r="C188">
        <v>1.2639</v>
      </c>
      <c r="D188">
        <v>0.59340000000000004</v>
      </c>
      <c r="E188">
        <v>0.9153</v>
      </c>
    </row>
    <row r="189" spans="1:5" x14ac:dyDescent="0.25">
      <c r="A189" t="s">
        <v>347</v>
      </c>
      <c r="B189" t="s">
        <v>323</v>
      </c>
      <c r="C189">
        <v>1.2639</v>
      </c>
      <c r="D189">
        <v>0.63300000000000001</v>
      </c>
      <c r="E189">
        <v>0.97629999999999995</v>
      </c>
    </row>
    <row r="190" spans="1:5" x14ac:dyDescent="0.25">
      <c r="A190" t="s">
        <v>347</v>
      </c>
      <c r="B190" t="s">
        <v>252</v>
      </c>
      <c r="C190">
        <v>1.2639</v>
      </c>
      <c r="D190">
        <v>2.5714000000000001</v>
      </c>
      <c r="E190">
        <v>0.9153</v>
      </c>
    </row>
    <row r="191" spans="1:5" x14ac:dyDescent="0.25">
      <c r="A191" t="s">
        <v>347</v>
      </c>
      <c r="B191" t="s">
        <v>253</v>
      </c>
      <c r="C191">
        <v>1.2639</v>
      </c>
      <c r="D191">
        <v>1.4241999999999999</v>
      </c>
      <c r="E191">
        <v>0.73219999999999996</v>
      </c>
    </row>
    <row r="192" spans="1:5" x14ac:dyDescent="0.25">
      <c r="A192" t="s">
        <v>347</v>
      </c>
      <c r="B192" t="s">
        <v>255</v>
      </c>
      <c r="C192">
        <v>1.2639</v>
      </c>
      <c r="D192">
        <v>0.63300000000000001</v>
      </c>
      <c r="E192">
        <v>1.4644999999999999</v>
      </c>
    </row>
    <row r="193" spans="1:5" x14ac:dyDescent="0.25">
      <c r="A193" t="s">
        <v>347</v>
      </c>
      <c r="B193" t="s">
        <v>256</v>
      </c>
      <c r="C193">
        <v>1.2639</v>
      </c>
      <c r="D193">
        <v>0.1978</v>
      </c>
      <c r="E193">
        <v>1.2203999999999999</v>
      </c>
    </row>
    <row r="194" spans="1:5" x14ac:dyDescent="0.25">
      <c r="A194" t="s">
        <v>347</v>
      </c>
      <c r="B194" t="s">
        <v>257</v>
      </c>
      <c r="C194">
        <v>1.2639</v>
      </c>
      <c r="D194">
        <v>0.63300000000000001</v>
      </c>
      <c r="E194">
        <v>1.2203999999999999</v>
      </c>
    </row>
    <row r="195" spans="1:5" x14ac:dyDescent="0.25">
      <c r="A195" t="s">
        <v>347</v>
      </c>
      <c r="B195" t="s">
        <v>325</v>
      </c>
      <c r="C195">
        <v>1.2639</v>
      </c>
      <c r="D195">
        <v>0.39560000000000001</v>
      </c>
      <c r="E195">
        <v>0.61019999999999996</v>
      </c>
    </row>
    <row r="196" spans="1:5" x14ac:dyDescent="0.25">
      <c r="A196" t="s">
        <v>347</v>
      </c>
      <c r="B196" t="s">
        <v>258</v>
      </c>
      <c r="C196">
        <v>1.2639</v>
      </c>
      <c r="D196">
        <v>1.1076999999999999</v>
      </c>
      <c r="E196">
        <v>0.73219999999999996</v>
      </c>
    </row>
    <row r="197" spans="1:5" x14ac:dyDescent="0.25">
      <c r="A197" t="s">
        <v>347</v>
      </c>
      <c r="B197" t="s">
        <v>259</v>
      </c>
      <c r="C197">
        <v>1.2639</v>
      </c>
      <c r="D197">
        <v>0.94940000000000002</v>
      </c>
      <c r="E197">
        <v>0.73219999999999996</v>
      </c>
    </row>
    <row r="198" spans="1:5" x14ac:dyDescent="0.25">
      <c r="A198" t="s">
        <v>348</v>
      </c>
      <c r="B198" t="s">
        <v>260</v>
      </c>
      <c r="C198">
        <v>1.4218999999999999</v>
      </c>
      <c r="D198">
        <v>0.87909999999999999</v>
      </c>
      <c r="E198">
        <v>1.1566000000000001</v>
      </c>
    </row>
    <row r="199" spans="1:5" x14ac:dyDescent="0.25">
      <c r="A199" t="s">
        <v>348</v>
      </c>
      <c r="B199" t="s">
        <v>261</v>
      </c>
      <c r="C199">
        <v>1.4218999999999999</v>
      </c>
      <c r="D199">
        <v>0.87909999999999999</v>
      </c>
      <c r="E199">
        <v>1.3493999999999999</v>
      </c>
    </row>
    <row r="200" spans="1:5" x14ac:dyDescent="0.25">
      <c r="A200" t="s">
        <v>348</v>
      </c>
      <c r="B200" t="s">
        <v>262</v>
      </c>
      <c r="C200">
        <v>1.4218999999999999</v>
      </c>
      <c r="D200">
        <v>0.87909999999999999</v>
      </c>
      <c r="E200">
        <v>0.38550000000000001</v>
      </c>
    </row>
    <row r="201" spans="1:5" x14ac:dyDescent="0.25">
      <c r="A201" t="s">
        <v>348</v>
      </c>
      <c r="B201" t="s">
        <v>263</v>
      </c>
      <c r="C201">
        <v>1.4218999999999999</v>
      </c>
      <c r="D201">
        <v>0.93769999999999998</v>
      </c>
      <c r="E201">
        <v>1.0281</v>
      </c>
    </row>
    <row r="202" spans="1:5" x14ac:dyDescent="0.25">
      <c r="A202" t="s">
        <v>348</v>
      </c>
      <c r="B202" t="s">
        <v>326</v>
      </c>
      <c r="C202">
        <v>1.4218999999999999</v>
      </c>
      <c r="D202">
        <v>1.0548999999999999</v>
      </c>
      <c r="E202">
        <v>0.96379999999999999</v>
      </c>
    </row>
    <row r="203" spans="1:5" x14ac:dyDescent="0.25">
      <c r="A203" t="s">
        <v>348</v>
      </c>
      <c r="B203" t="s">
        <v>264</v>
      </c>
      <c r="C203">
        <v>1.4218999999999999</v>
      </c>
      <c r="D203">
        <v>0.70330000000000004</v>
      </c>
      <c r="E203">
        <v>1.9277</v>
      </c>
    </row>
    <row r="204" spans="1:5" x14ac:dyDescent="0.25">
      <c r="A204" t="s">
        <v>348</v>
      </c>
      <c r="B204" t="s">
        <v>265</v>
      </c>
      <c r="C204">
        <v>1.4218999999999999</v>
      </c>
      <c r="D204">
        <v>0.70330000000000004</v>
      </c>
      <c r="E204">
        <v>1.1566000000000001</v>
      </c>
    </row>
    <row r="205" spans="1:5" x14ac:dyDescent="0.25">
      <c r="A205" t="s">
        <v>348</v>
      </c>
      <c r="B205" t="s">
        <v>266</v>
      </c>
      <c r="C205">
        <v>1.4218999999999999</v>
      </c>
      <c r="D205">
        <v>1.1720999999999999</v>
      </c>
      <c r="E205">
        <v>0.77110000000000001</v>
      </c>
    </row>
    <row r="206" spans="1:5" x14ac:dyDescent="0.25">
      <c r="A206" t="s">
        <v>348</v>
      </c>
      <c r="B206" t="s">
        <v>267</v>
      </c>
      <c r="C206">
        <v>1.4218999999999999</v>
      </c>
      <c r="D206">
        <v>1.4066000000000001</v>
      </c>
      <c r="E206">
        <v>0.57830000000000004</v>
      </c>
    </row>
    <row r="207" spans="1:5" x14ac:dyDescent="0.25">
      <c r="A207" t="s">
        <v>348</v>
      </c>
      <c r="B207" t="s">
        <v>327</v>
      </c>
      <c r="C207">
        <v>1.4218999999999999</v>
      </c>
      <c r="D207">
        <v>0.87909999999999999</v>
      </c>
      <c r="E207">
        <v>1.3493999999999999</v>
      </c>
    </row>
    <row r="208" spans="1:5" x14ac:dyDescent="0.25">
      <c r="A208" t="s">
        <v>348</v>
      </c>
      <c r="B208" t="s">
        <v>268</v>
      </c>
      <c r="C208">
        <v>1.4218999999999999</v>
      </c>
      <c r="D208">
        <v>1.2659</v>
      </c>
      <c r="E208">
        <v>0.77110000000000001</v>
      </c>
    </row>
    <row r="209" spans="1:5" x14ac:dyDescent="0.25">
      <c r="A209" t="s">
        <v>348</v>
      </c>
      <c r="B209" t="s">
        <v>269</v>
      </c>
      <c r="C209">
        <v>1.4218999999999999</v>
      </c>
      <c r="D209">
        <v>1.4066000000000001</v>
      </c>
      <c r="E209">
        <v>0.38550000000000001</v>
      </c>
    </row>
    <row r="210" spans="1:5" x14ac:dyDescent="0.25">
      <c r="A210" t="s">
        <v>348</v>
      </c>
      <c r="B210" t="s">
        <v>270</v>
      </c>
      <c r="C210">
        <v>1.4218999999999999</v>
      </c>
      <c r="D210">
        <v>1.0548999999999999</v>
      </c>
      <c r="E210">
        <v>0.96379999999999999</v>
      </c>
    </row>
    <row r="211" spans="1:5" x14ac:dyDescent="0.25">
      <c r="A211" t="s">
        <v>348</v>
      </c>
      <c r="B211" t="s">
        <v>271</v>
      </c>
      <c r="C211">
        <v>1.4218999999999999</v>
      </c>
      <c r="D211">
        <v>1.1253</v>
      </c>
      <c r="E211">
        <v>1.3878999999999999</v>
      </c>
    </row>
    <row r="212" spans="1:5" x14ac:dyDescent="0.25">
      <c r="A212" t="s">
        <v>348</v>
      </c>
      <c r="B212" t="s">
        <v>272</v>
      </c>
      <c r="C212">
        <v>1.4218999999999999</v>
      </c>
      <c r="D212">
        <v>0.28129999999999999</v>
      </c>
      <c r="E212">
        <v>0.92530000000000001</v>
      </c>
    </row>
    <row r="213" spans="1:5" x14ac:dyDescent="0.25">
      <c r="A213" t="s">
        <v>348</v>
      </c>
      <c r="B213" t="s">
        <v>273</v>
      </c>
      <c r="C213">
        <v>1.4218999999999999</v>
      </c>
      <c r="D213">
        <v>1.641</v>
      </c>
      <c r="E213">
        <v>0.77110000000000001</v>
      </c>
    </row>
    <row r="214" spans="1:5" x14ac:dyDescent="0.25">
      <c r="A214" t="s">
        <v>349</v>
      </c>
      <c r="B214" t="s">
        <v>274</v>
      </c>
      <c r="C214">
        <v>1.4867999999999999</v>
      </c>
      <c r="D214">
        <v>1.2229000000000001</v>
      </c>
      <c r="E214">
        <v>0.52139999999999997</v>
      </c>
    </row>
    <row r="215" spans="1:5" x14ac:dyDescent="0.25">
      <c r="A215" t="s">
        <v>349</v>
      </c>
      <c r="B215" t="s">
        <v>275</v>
      </c>
      <c r="C215">
        <v>1.4867999999999999</v>
      </c>
      <c r="D215">
        <v>0.97150000000000003</v>
      </c>
      <c r="E215">
        <v>1.2746</v>
      </c>
    </row>
    <row r="216" spans="1:5" x14ac:dyDescent="0.25">
      <c r="A216" t="s">
        <v>349</v>
      </c>
      <c r="B216" t="s">
        <v>276</v>
      </c>
      <c r="C216">
        <v>1.4867999999999999</v>
      </c>
      <c r="D216">
        <v>1.4124000000000001</v>
      </c>
      <c r="E216">
        <v>0.76470000000000005</v>
      </c>
    </row>
    <row r="217" spans="1:5" x14ac:dyDescent="0.25">
      <c r="A217" t="s">
        <v>349</v>
      </c>
      <c r="B217" t="s">
        <v>277</v>
      </c>
      <c r="C217">
        <v>1.4867999999999999</v>
      </c>
      <c r="D217">
        <v>1.3452</v>
      </c>
      <c r="E217">
        <v>1.1471</v>
      </c>
    </row>
    <row r="218" spans="1:5" x14ac:dyDescent="0.25">
      <c r="A218" t="s">
        <v>349</v>
      </c>
      <c r="B218" t="s">
        <v>278</v>
      </c>
      <c r="C218">
        <v>1.4867999999999999</v>
      </c>
      <c r="D218">
        <v>0.94159999999999999</v>
      </c>
      <c r="E218">
        <v>1.2426999999999999</v>
      </c>
    </row>
    <row r="219" spans="1:5" x14ac:dyDescent="0.25">
      <c r="A219" t="s">
        <v>349</v>
      </c>
      <c r="B219" t="s">
        <v>279</v>
      </c>
      <c r="C219">
        <v>1.4867999999999999</v>
      </c>
      <c r="D219">
        <v>1.3452</v>
      </c>
      <c r="E219">
        <v>1.2746</v>
      </c>
    </row>
    <row r="220" spans="1:5" x14ac:dyDescent="0.25">
      <c r="A220" t="s">
        <v>349</v>
      </c>
      <c r="B220" t="s">
        <v>280</v>
      </c>
      <c r="C220">
        <v>1.4867999999999999</v>
      </c>
      <c r="D220">
        <v>0.44840000000000002</v>
      </c>
      <c r="E220">
        <v>0.53110000000000002</v>
      </c>
    </row>
    <row r="221" spans="1:5" x14ac:dyDescent="0.25">
      <c r="A221" t="s">
        <v>349</v>
      </c>
      <c r="B221" t="s">
        <v>281</v>
      </c>
      <c r="C221">
        <v>1.4867999999999999</v>
      </c>
      <c r="D221">
        <v>1.2779</v>
      </c>
      <c r="E221">
        <v>1.0515000000000001</v>
      </c>
    </row>
    <row r="222" spans="1:5" x14ac:dyDescent="0.25">
      <c r="A222" t="s">
        <v>349</v>
      </c>
      <c r="B222" t="s">
        <v>282</v>
      </c>
      <c r="C222">
        <v>1.4867999999999999</v>
      </c>
      <c r="D222">
        <v>0.73980000000000001</v>
      </c>
      <c r="E222">
        <v>0.95589999999999997</v>
      </c>
    </row>
    <row r="223" spans="1:5" x14ac:dyDescent="0.25">
      <c r="A223" t="s">
        <v>349</v>
      </c>
      <c r="B223" t="s">
        <v>283</v>
      </c>
      <c r="C223">
        <v>1.4867999999999999</v>
      </c>
      <c r="D223">
        <v>1.5468999999999999</v>
      </c>
      <c r="E223">
        <v>1.1471</v>
      </c>
    </row>
    <row r="224" spans="1:5" x14ac:dyDescent="0.25">
      <c r="A224" t="s">
        <v>349</v>
      </c>
      <c r="B224" t="s">
        <v>284</v>
      </c>
      <c r="C224">
        <v>1.4867999999999999</v>
      </c>
      <c r="D224">
        <v>0.25219999999999998</v>
      </c>
      <c r="E224">
        <v>0.59750000000000003</v>
      </c>
    </row>
    <row r="225" spans="1:5" x14ac:dyDescent="0.25">
      <c r="A225" t="s">
        <v>349</v>
      </c>
      <c r="B225" t="s">
        <v>285</v>
      </c>
      <c r="C225">
        <v>1.4867999999999999</v>
      </c>
      <c r="D225">
        <v>1.1957</v>
      </c>
      <c r="E225">
        <v>0.84970000000000001</v>
      </c>
    </row>
    <row r="226" spans="1:5" x14ac:dyDescent="0.25">
      <c r="A226" t="s">
        <v>349</v>
      </c>
      <c r="B226" t="s">
        <v>286</v>
      </c>
      <c r="C226">
        <v>1.4867999999999999</v>
      </c>
      <c r="D226">
        <v>0.44840000000000002</v>
      </c>
      <c r="E226">
        <v>1.4870000000000001</v>
      </c>
    </row>
    <row r="227" spans="1:5" x14ac:dyDescent="0.25">
      <c r="A227" t="s">
        <v>349</v>
      </c>
      <c r="B227" t="s">
        <v>287</v>
      </c>
      <c r="C227">
        <v>1.4867999999999999</v>
      </c>
      <c r="D227">
        <v>1.1434</v>
      </c>
      <c r="E227">
        <v>1.2426999999999999</v>
      </c>
    </row>
    <row r="228" spans="1:5" x14ac:dyDescent="0.25">
      <c r="A228" t="s">
        <v>349</v>
      </c>
      <c r="B228" t="s">
        <v>288</v>
      </c>
      <c r="C228">
        <v>1.4867999999999999</v>
      </c>
      <c r="D228">
        <v>0.67259999999999998</v>
      </c>
      <c r="E228">
        <v>0.74350000000000005</v>
      </c>
    </row>
    <row r="229" spans="1:5" x14ac:dyDescent="0.25">
      <c r="A229" t="s">
        <v>349</v>
      </c>
      <c r="B229" t="s">
        <v>289</v>
      </c>
      <c r="C229">
        <v>1.4867999999999999</v>
      </c>
      <c r="D229">
        <v>0.74729999999999996</v>
      </c>
      <c r="E229">
        <v>1.1684000000000001</v>
      </c>
    </row>
    <row r="230" spans="1:5" x14ac:dyDescent="0.25">
      <c r="A230" t="s">
        <v>290</v>
      </c>
      <c r="B230" t="s">
        <v>291</v>
      </c>
      <c r="C230">
        <v>1.6108</v>
      </c>
      <c r="D230">
        <v>0.95509999999999995</v>
      </c>
      <c r="E230">
        <v>0.74570000000000003</v>
      </c>
    </row>
    <row r="231" spans="1:5" x14ac:dyDescent="0.25">
      <c r="A231" t="s">
        <v>290</v>
      </c>
      <c r="B231" t="s">
        <v>292</v>
      </c>
      <c r="C231">
        <v>1.6108</v>
      </c>
      <c r="D231">
        <v>0.93120000000000003</v>
      </c>
      <c r="E231">
        <v>1.5423</v>
      </c>
    </row>
    <row r="232" spans="1:5" x14ac:dyDescent="0.25">
      <c r="A232" t="s">
        <v>290</v>
      </c>
      <c r="B232" t="s">
        <v>293</v>
      </c>
      <c r="C232">
        <v>1.6108</v>
      </c>
      <c r="D232">
        <v>0.85960000000000003</v>
      </c>
      <c r="E232">
        <v>1.0168999999999999</v>
      </c>
    </row>
    <row r="233" spans="1:5" x14ac:dyDescent="0.25">
      <c r="A233" t="s">
        <v>290</v>
      </c>
      <c r="B233" t="s">
        <v>294</v>
      </c>
      <c r="C233">
        <v>1.6108</v>
      </c>
      <c r="D233">
        <v>1.1382000000000001</v>
      </c>
      <c r="E233">
        <v>1.0282</v>
      </c>
    </row>
    <row r="234" spans="1:5" x14ac:dyDescent="0.25">
      <c r="A234" t="s">
        <v>290</v>
      </c>
      <c r="B234" t="s">
        <v>295</v>
      </c>
      <c r="C234">
        <v>1.6108</v>
      </c>
      <c r="D234">
        <v>1.0347</v>
      </c>
      <c r="E234">
        <v>0.80779999999999996</v>
      </c>
    </row>
    <row r="235" spans="1:5" x14ac:dyDescent="0.25">
      <c r="A235" t="s">
        <v>290</v>
      </c>
      <c r="B235" t="s">
        <v>296</v>
      </c>
      <c r="C235">
        <v>1.6108</v>
      </c>
      <c r="D235">
        <v>1.0864</v>
      </c>
      <c r="E235">
        <v>1.2484999999999999</v>
      </c>
    </row>
    <row r="236" spans="1:5" x14ac:dyDescent="0.25">
      <c r="A236" t="s">
        <v>290</v>
      </c>
      <c r="B236" t="s">
        <v>297</v>
      </c>
      <c r="C236">
        <v>1.6108</v>
      </c>
      <c r="D236">
        <v>1.1852</v>
      </c>
      <c r="E236">
        <v>0.64090000000000003</v>
      </c>
    </row>
    <row r="237" spans="1:5" x14ac:dyDescent="0.25">
      <c r="A237" t="s">
        <v>290</v>
      </c>
      <c r="B237" t="s">
        <v>298</v>
      </c>
      <c r="C237">
        <v>1.6108</v>
      </c>
      <c r="D237">
        <v>0.50790000000000002</v>
      </c>
      <c r="E237">
        <v>1.0415000000000001</v>
      </c>
    </row>
    <row r="238" spans="1:5" x14ac:dyDescent="0.25">
      <c r="A238" t="s">
        <v>290</v>
      </c>
      <c r="B238" t="s">
        <v>299</v>
      </c>
      <c r="C238">
        <v>1.6108</v>
      </c>
      <c r="D238">
        <v>0.9829</v>
      </c>
      <c r="E238">
        <v>0.88129999999999997</v>
      </c>
    </row>
    <row r="239" spans="1:5" x14ac:dyDescent="0.25">
      <c r="A239" t="s">
        <v>290</v>
      </c>
      <c r="B239" t="s">
        <v>300</v>
      </c>
      <c r="C239">
        <v>1.6108</v>
      </c>
      <c r="D239">
        <v>0.9073</v>
      </c>
      <c r="E239">
        <v>1.1525000000000001</v>
      </c>
    </row>
    <row r="240" spans="1:5" x14ac:dyDescent="0.25">
      <c r="A240" t="s">
        <v>290</v>
      </c>
      <c r="B240" t="s">
        <v>301</v>
      </c>
      <c r="C240">
        <v>1.6108</v>
      </c>
      <c r="D240">
        <v>0.7641</v>
      </c>
      <c r="E240">
        <v>1.7625999999999999</v>
      </c>
    </row>
    <row r="241" spans="1:5" x14ac:dyDescent="0.25">
      <c r="A241" t="s">
        <v>290</v>
      </c>
      <c r="B241" t="s">
        <v>302</v>
      </c>
      <c r="C241">
        <v>1.6108</v>
      </c>
      <c r="D241">
        <v>1.2416</v>
      </c>
      <c r="E241">
        <v>1.288</v>
      </c>
    </row>
    <row r="242" spans="1:5" x14ac:dyDescent="0.25">
      <c r="A242" t="s">
        <v>290</v>
      </c>
      <c r="B242" t="s">
        <v>303</v>
      </c>
      <c r="C242">
        <v>1.6108</v>
      </c>
      <c r="D242">
        <v>1.0027999999999999</v>
      </c>
      <c r="E242">
        <v>1.0168999999999999</v>
      </c>
    </row>
    <row r="243" spans="1:5" x14ac:dyDescent="0.25">
      <c r="A243" t="s">
        <v>290</v>
      </c>
      <c r="B243" t="s">
        <v>304</v>
      </c>
      <c r="C243">
        <v>1.6108</v>
      </c>
      <c r="D243">
        <v>0.77600000000000002</v>
      </c>
      <c r="E243">
        <v>0.5141</v>
      </c>
    </row>
    <row r="244" spans="1:5" x14ac:dyDescent="0.25">
      <c r="A244" t="s">
        <v>290</v>
      </c>
      <c r="B244" t="s">
        <v>305</v>
      </c>
      <c r="C244">
        <v>1.6108</v>
      </c>
      <c r="D244">
        <v>1.3746</v>
      </c>
      <c r="E244">
        <v>0.88129999999999997</v>
      </c>
    </row>
    <row r="245" spans="1:5" x14ac:dyDescent="0.25">
      <c r="A245" t="s">
        <v>290</v>
      </c>
      <c r="B245" t="s">
        <v>306</v>
      </c>
      <c r="C245">
        <v>1.6108</v>
      </c>
      <c r="D245">
        <v>1.2416</v>
      </c>
      <c r="E245">
        <v>0.94910000000000005</v>
      </c>
    </row>
    <row r="246" spans="1:5" x14ac:dyDescent="0.25">
      <c r="A246" t="s">
        <v>290</v>
      </c>
      <c r="B246" t="s">
        <v>307</v>
      </c>
      <c r="C246">
        <v>1.6108</v>
      </c>
      <c r="D246">
        <v>1.5003</v>
      </c>
      <c r="E246">
        <v>0.80779999999999996</v>
      </c>
    </row>
    <row r="247" spans="1:5" x14ac:dyDescent="0.25">
      <c r="A247" t="s">
        <v>290</v>
      </c>
      <c r="B247" t="s">
        <v>308</v>
      </c>
      <c r="C247">
        <v>1.6108</v>
      </c>
      <c r="D247">
        <v>0.79010000000000002</v>
      </c>
      <c r="E247">
        <v>0.72109999999999996</v>
      </c>
    </row>
    <row r="248" spans="1:5" x14ac:dyDescent="0.25">
      <c r="A248" t="s">
        <v>290</v>
      </c>
      <c r="B248" t="s">
        <v>309</v>
      </c>
      <c r="C248">
        <v>1.6108</v>
      </c>
      <c r="D248">
        <v>1.0984</v>
      </c>
      <c r="E248">
        <v>0.88129999999999997</v>
      </c>
    </row>
    <row r="249" spans="1:5" x14ac:dyDescent="0.25">
      <c r="A249" t="s">
        <v>290</v>
      </c>
      <c r="B249" t="s">
        <v>310</v>
      </c>
      <c r="C249">
        <v>1.6108</v>
      </c>
      <c r="D249">
        <v>0.85960000000000003</v>
      </c>
      <c r="E249">
        <v>0.67789999999999995</v>
      </c>
    </row>
    <row r="250" spans="1:5" x14ac:dyDescent="0.25">
      <c r="A250" t="s">
        <v>290</v>
      </c>
      <c r="B250" t="s">
        <v>311</v>
      </c>
      <c r="C250">
        <v>1.6108</v>
      </c>
      <c r="D250">
        <v>1.0864</v>
      </c>
      <c r="E250">
        <v>1.3219000000000001</v>
      </c>
    </row>
    <row r="251" spans="1:5" x14ac:dyDescent="0.25">
      <c r="A251" t="s">
        <v>290</v>
      </c>
      <c r="B251" t="s">
        <v>312</v>
      </c>
      <c r="C251">
        <v>1.6108</v>
      </c>
      <c r="D251">
        <v>1.0027999999999999</v>
      </c>
      <c r="E251">
        <v>0.8135</v>
      </c>
    </row>
    <row r="252" spans="1:5" x14ac:dyDescent="0.25">
      <c r="A252" t="s">
        <v>290</v>
      </c>
      <c r="B252" t="s">
        <v>313</v>
      </c>
      <c r="C252">
        <v>1.6108</v>
      </c>
      <c r="D252">
        <v>0.82769999999999999</v>
      </c>
      <c r="E252">
        <v>1.3954</v>
      </c>
    </row>
    <row r="253" spans="1:5" x14ac:dyDescent="0.25">
      <c r="A253" t="s">
        <v>290</v>
      </c>
      <c r="B253" t="s">
        <v>314</v>
      </c>
      <c r="C253">
        <v>1.6108</v>
      </c>
      <c r="D253">
        <v>0.9073</v>
      </c>
      <c r="E253">
        <v>0.74570000000000003</v>
      </c>
    </row>
    <row r="254" spans="1:5" x14ac:dyDescent="0.25">
      <c r="A254" t="s">
        <v>290</v>
      </c>
      <c r="B254" t="s">
        <v>315</v>
      </c>
      <c r="C254">
        <v>1.6108</v>
      </c>
      <c r="D254">
        <v>1.1939</v>
      </c>
      <c r="E254">
        <v>0.8135</v>
      </c>
    </row>
    <row r="255" spans="1:5" x14ac:dyDescent="0.25">
      <c r="A255" t="s">
        <v>290</v>
      </c>
      <c r="B255" t="s">
        <v>316</v>
      </c>
      <c r="C255">
        <v>1.6108</v>
      </c>
      <c r="D255">
        <v>0.79010000000000002</v>
      </c>
      <c r="E255">
        <v>1.2819</v>
      </c>
    </row>
    <row r="256" spans="1:5" x14ac:dyDescent="0.25">
      <c r="A256" t="s">
        <v>290</v>
      </c>
      <c r="B256" t="s">
        <v>317</v>
      </c>
      <c r="C256">
        <v>1.6108</v>
      </c>
      <c r="D256">
        <v>0.82769999999999999</v>
      </c>
      <c r="E256">
        <v>1.0282</v>
      </c>
    </row>
    <row r="257" spans="1:5" x14ac:dyDescent="0.25">
      <c r="A257" t="s">
        <v>357</v>
      </c>
      <c r="B257" t="s">
        <v>335</v>
      </c>
      <c r="C257">
        <v>2</v>
      </c>
      <c r="D257">
        <v>2</v>
      </c>
      <c r="E257">
        <v>0.70730000000000004</v>
      </c>
    </row>
    <row r="258" spans="1:5" x14ac:dyDescent="0.25">
      <c r="A258" t="s">
        <v>357</v>
      </c>
      <c r="B258" t="s">
        <v>334</v>
      </c>
      <c r="C258">
        <v>2</v>
      </c>
      <c r="D258">
        <v>0.66669999999999996</v>
      </c>
      <c r="E258">
        <v>0.94310000000000005</v>
      </c>
    </row>
    <row r="259" spans="1:5" x14ac:dyDescent="0.25">
      <c r="A259" t="s">
        <v>357</v>
      </c>
      <c r="B259" t="s">
        <v>330</v>
      </c>
      <c r="C259">
        <v>2</v>
      </c>
      <c r="D259">
        <v>0.66669999999999996</v>
      </c>
      <c r="E259">
        <v>1.1789000000000001</v>
      </c>
    </row>
    <row r="260" spans="1:5" x14ac:dyDescent="0.25">
      <c r="A260" t="s">
        <v>357</v>
      </c>
      <c r="B260" t="s">
        <v>332</v>
      </c>
      <c r="C260">
        <v>2</v>
      </c>
      <c r="D260">
        <v>0.5</v>
      </c>
      <c r="E260">
        <v>0.94310000000000005</v>
      </c>
    </row>
    <row r="261" spans="1:5" x14ac:dyDescent="0.25">
      <c r="A261" t="s">
        <v>357</v>
      </c>
      <c r="B261" t="s">
        <v>328</v>
      </c>
      <c r="C261">
        <v>2</v>
      </c>
      <c r="D261">
        <v>0.75</v>
      </c>
      <c r="E261">
        <v>1.5914999999999999</v>
      </c>
    </row>
    <row r="262" spans="1:5" x14ac:dyDescent="0.25">
      <c r="A262" t="s">
        <v>357</v>
      </c>
      <c r="B262" t="s">
        <v>337</v>
      </c>
      <c r="C262">
        <v>2</v>
      </c>
      <c r="D262">
        <v>1.5</v>
      </c>
      <c r="E262">
        <v>0.94310000000000005</v>
      </c>
    </row>
    <row r="263" spans="1:5" x14ac:dyDescent="0.25">
      <c r="A263" t="s">
        <v>357</v>
      </c>
      <c r="B263" t="s">
        <v>336</v>
      </c>
      <c r="C263">
        <v>2</v>
      </c>
      <c r="D263">
        <v>0.83330000000000004</v>
      </c>
      <c r="E263">
        <v>0.94310000000000005</v>
      </c>
    </row>
    <row r="264" spans="1:5" x14ac:dyDescent="0.25">
      <c r="A264" t="s">
        <v>357</v>
      </c>
      <c r="B264" t="s">
        <v>331</v>
      </c>
      <c r="C264">
        <v>2</v>
      </c>
      <c r="D264">
        <v>1</v>
      </c>
      <c r="E264">
        <v>1.4146000000000001</v>
      </c>
    </row>
    <row r="265" spans="1:5" x14ac:dyDescent="0.25">
      <c r="A265" t="s">
        <v>357</v>
      </c>
      <c r="B265" t="s">
        <v>329</v>
      </c>
      <c r="C265">
        <v>2</v>
      </c>
      <c r="D265">
        <v>1</v>
      </c>
      <c r="E265">
        <v>0</v>
      </c>
    </row>
    <row r="266" spans="1:5" x14ac:dyDescent="0.25">
      <c r="A266" t="s">
        <v>357</v>
      </c>
      <c r="B266" t="s">
        <v>333</v>
      </c>
      <c r="C266">
        <v>2</v>
      </c>
      <c r="D266">
        <v>1.25</v>
      </c>
      <c r="E266">
        <v>0.70730000000000004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zoomScale="80" zoomScaleNormal="80" workbookViewId="0">
      <selection activeCell="A2" sqref="A2:E266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0.89739999999999998</v>
      </c>
      <c r="D2">
        <v>1.3001</v>
      </c>
      <c r="E2">
        <v>1.3402000000000001</v>
      </c>
    </row>
    <row r="3" spans="1:5" x14ac:dyDescent="0.25">
      <c r="A3" t="s">
        <v>338</v>
      </c>
      <c r="B3" t="s">
        <v>72</v>
      </c>
      <c r="C3">
        <v>0.89739999999999998</v>
      </c>
      <c r="D3">
        <v>0.47760000000000002</v>
      </c>
      <c r="E3">
        <v>0.45950000000000002</v>
      </c>
    </row>
    <row r="4" spans="1:5" x14ac:dyDescent="0.25">
      <c r="A4" t="s">
        <v>338</v>
      </c>
      <c r="B4" t="s">
        <v>73</v>
      </c>
      <c r="C4">
        <v>0.89739999999999998</v>
      </c>
      <c r="D4">
        <v>0.1857</v>
      </c>
      <c r="E4">
        <v>1.7423</v>
      </c>
    </row>
    <row r="5" spans="1:5" x14ac:dyDescent="0.25">
      <c r="A5" t="s">
        <v>338</v>
      </c>
      <c r="B5" t="s">
        <v>74</v>
      </c>
      <c r="C5">
        <v>0.89739999999999998</v>
      </c>
      <c r="D5">
        <v>1.1143000000000001</v>
      </c>
      <c r="E5">
        <v>1.6082000000000001</v>
      </c>
    </row>
    <row r="6" spans="1:5" x14ac:dyDescent="0.25">
      <c r="A6" t="s">
        <v>338</v>
      </c>
      <c r="B6" t="s">
        <v>75</v>
      </c>
      <c r="C6">
        <v>0.89739999999999998</v>
      </c>
      <c r="D6">
        <v>0.63680000000000003</v>
      </c>
      <c r="E6">
        <v>0.57440000000000002</v>
      </c>
    </row>
    <row r="7" spans="1:5" x14ac:dyDescent="0.25">
      <c r="A7" t="s">
        <v>338</v>
      </c>
      <c r="B7" t="s">
        <v>76</v>
      </c>
      <c r="C7">
        <v>0.89739999999999998</v>
      </c>
      <c r="D7">
        <v>1.2735000000000001</v>
      </c>
      <c r="E7">
        <v>0.57440000000000002</v>
      </c>
    </row>
    <row r="8" spans="1:5" x14ac:dyDescent="0.25">
      <c r="A8" t="s">
        <v>338</v>
      </c>
      <c r="B8" t="s">
        <v>77</v>
      </c>
      <c r="C8">
        <v>0.89739999999999998</v>
      </c>
      <c r="D8">
        <v>0.37140000000000001</v>
      </c>
      <c r="E8">
        <v>0.67010000000000003</v>
      </c>
    </row>
    <row r="9" spans="1:5" x14ac:dyDescent="0.25">
      <c r="A9" t="s">
        <v>338</v>
      </c>
      <c r="B9" t="s">
        <v>78</v>
      </c>
      <c r="C9">
        <v>0.89739999999999998</v>
      </c>
      <c r="D9">
        <v>0.7429</v>
      </c>
      <c r="E9">
        <v>1.0722</v>
      </c>
    </row>
    <row r="10" spans="1:5" x14ac:dyDescent="0.25">
      <c r="A10" t="s">
        <v>338</v>
      </c>
      <c r="B10" t="s">
        <v>79</v>
      </c>
      <c r="C10">
        <v>0.89739999999999998</v>
      </c>
      <c r="D10">
        <v>0.1857</v>
      </c>
      <c r="E10">
        <v>0.40210000000000001</v>
      </c>
    </row>
    <row r="11" spans="1:5" x14ac:dyDescent="0.25">
      <c r="A11" t="s">
        <v>338</v>
      </c>
      <c r="B11" t="s">
        <v>80</v>
      </c>
      <c r="C11">
        <v>0.89739999999999998</v>
      </c>
      <c r="D11">
        <v>1.9103000000000001</v>
      </c>
      <c r="E11">
        <v>1.0339</v>
      </c>
    </row>
    <row r="12" spans="1:5" x14ac:dyDescent="0.25">
      <c r="A12" t="s">
        <v>338</v>
      </c>
      <c r="B12" t="s">
        <v>81</v>
      </c>
      <c r="C12">
        <v>0.89739999999999998</v>
      </c>
      <c r="D12">
        <v>0.44569999999999999</v>
      </c>
      <c r="E12">
        <v>1.6082000000000001</v>
      </c>
    </row>
    <row r="13" spans="1:5" x14ac:dyDescent="0.25">
      <c r="A13" t="s">
        <v>338</v>
      </c>
      <c r="B13" t="s">
        <v>82</v>
      </c>
      <c r="C13">
        <v>0.89739999999999998</v>
      </c>
      <c r="D13">
        <v>1.5601</v>
      </c>
      <c r="E13">
        <v>1.4474</v>
      </c>
    </row>
    <row r="14" spans="1:5" x14ac:dyDescent="0.25">
      <c r="A14" t="s">
        <v>338</v>
      </c>
      <c r="B14" t="s">
        <v>83</v>
      </c>
      <c r="C14">
        <v>0.89739999999999998</v>
      </c>
      <c r="D14">
        <v>0.44569999999999999</v>
      </c>
      <c r="E14">
        <v>0.48249999999999998</v>
      </c>
    </row>
    <row r="15" spans="1:5" x14ac:dyDescent="0.25">
      <c r="A15" t="s">
        <v>338</v>
      </c>
      <c r="B15" t="s">
        <v>84</v>
      </c>
      <c r="C15">
        <v>0.89739999999999998</v>
      </c>
      <c r="D15">
        <v>1.1143000000000001</v>
      </c>
      <c r="E15">
        <v>0.67010000000000003</v>
      </c>
    </row>
    <row r="16" spans="1:5" x14ac:dyDescent="0.25">
      <c r="A16" t="s">
        <v>338</v>
      </c>
      <c r="B16" t="s">
        <v>85</v>
      </c>
      <c r="C16">
        <v>0.89739999999999998</v>
      </c>
      <c r="D16">
        <v>2.2286999999999999</v>
      </c>
      <c r="E16">
        <v>1.2866</v>
      </c>
    </row>
    <row r="17" spans="1:5" x14ac:dyDescent="0.25">
      <c r="A17" t="s">
        <v>338</v>
      </c>
      <c r="B17" t="s">
        <v>86</v>
      </c>
      <c r="C17">
        <v>0.89739999999999998</v>
      </c>
      <c r="D17">
        <v>0.55720000000000003</v>
      </c>
      <c r="E17">
        <v>0.93810000000000004</v>
      </c>
    </row>
    <row r="18" spans="1:5" x14ac:dyDescent="0.25">
      <c r="A18" t="s">
        <v>338</v>
      </c>
      <c r="B18" t="s">
        <v>87</v>
      </c>
      <c r="C18">
        <v>0.89739999999999998</v>
      </c>
      <c r="D18">
        <v>0.92859999999999998</v>
      </c>
      <c r="E18">
        <v>1.2061999999999999</v>
      </c>
    </row>
    <row r="19" spans="1:5" x14ac:dyDescent="0.25">
      <c r="A19" t="s">
        <v>338</v>
      </c>
      <c r="B19" t="s">
        <v>88</v>
      </c>
      <c r="C19">
        <v>0.89739999999999998</v>
      </c>
      <c r="D19">
        <v>1.6715</v>
      </c>
      <c r="E19">
        <v>1.3402000000000001</v>
      </c>
    </row>
    <row r="20" spans="1:5" x14ac:dyDescent="0.25">
      <c r="A20" t="s">
        <v>338</v>
      </c>
      <c r="B20" t="s">
        <v>89</v>
      </c>
      <c r="C20">
        <v>0.89739999999999998</v>
      </c>
      <c r="D20">
        <v>1.1143000000000001</v>
      </c>
      <c r="E20">
        <v>0.26800000000000002</v>
      </c>
    </row>
    <row r="21" spans="1:5" x14ac:dyDescent="0.25">
      <c r="A21" t="s">
        <v>338</v>
      </c>
      <c r="B21" t="s">
        <v>90</v>
      </c>
      <c r="C21">
        <v>0.89739999999999998</v>
      </c>
      <c r="D21">
        <v>2.4514999999999998</v>
      </c>
      <c r="E21">
        <v>0.80410000000000004</v>
      </c>
    </row>
    <row r="22" spans="1:5" x14ac:dyDescent="0.25">
      <c r="A22" t="s">
        <v>338</v>
      </c>
      <c r="B22" t="s">
        <v>91</v>
      </c>
      <c r="C22">
        <v>0.89739999999999998</v>
      </c>
      <c r="D22">
        <v>1.4858</v>
      </c>
      <c r="E22">
        <v>1.0722</v>
      </c>
    </row>
    <row r="23" spans="1:5" x14ac:dyDescent="0.25">
      <c r="A23" t="s">
        <v>338</v>
      </c>
      <c r="B23" t="s">
        <v>92</v>
      </c>
      <c r="C23">
        <v>0.89739999999999998</v>
      </c>
      <c r="D23">
        <v>0.63680000000000003</v>
      </c>
      <c r="E23">
        <v>1.2636000000000001</v>
      </c>
    </row>
    <row r="24" spans="1:5" x14ac:dyDescent="0.25">
      <c r="A24" t="s">
        <v>338</v>
      </c>
      <c r="B24" t="s">
        <v>93</v>
      </c>
      <c r="C24">
        <v>0.89739999999999998</v>
      </c>
      <c r="D24">
        <v>0.92859999999999998</v>
      </c>
      <c r="E24">
        <v>1.3402000000000001</v>
      </c>
    </row>
    <row r="25" spans="1:5" x14ac:dyDescent="0.25">
      <c r="A25" t="s">
        <v>338</v>
      </c>
      <c r="B25" t="s">
        <v>94</v>
      </c>
      <c r="C25">
        <v>0.89739999999999998</v>
      </c>
      <c r="D25">
        <v>1.5919000000000001</v>
      </c>
      <c r="E25">
        <v>0.91900000000000004</v>
      </c>
    </row>
    <row r="26" spans="1:5" x14ac:dyDescent="0.25">
      <c r="A26" t="s">
        <v>338</v>
      </c>
      <c r="B26" t="s">
        <v>95</v>
      </c>
      <c r="C26">
        <v>0.89739999999999998</v>
      </c>
      <c r="D26">
        <v>0.55720000000000003</v>
      </c>
      <c r="E26">
        <v>1.4742</v>
      </c>
    </row>
    <row r="27" spans="1:5" x14ac:dyDescent="0.25">
      <c r="A27" t="s">
        <v>338</v>
      </c>
      <c r="B27" t="s">
        <v>96</v>
      </c>
      <c r="C27">
        <v>0.89739999999999998</v>
      </c>
      <c r="D27">
        <v>0.22289999999999999</v>
      </c>
      <c r="E27">
        <v>0.64329999999999998</v>
      </c>
    </row>
    <row r="28" spans="1:5" x14ac:dyDescent="0.25">
      <c r="A28" t="s">
        <v>350</v>
      </c>
      <c r="B28" t="s">
        <v>97</v>
      </c>
      <c r="C28">
        <v>1.25</v>
      </c>
      <c r="D28">
        <v>0.6</v>
      </c>
      <c r="E28">
        <v>1.5584</v>
      </c>
    </row>
    <row r="29" spans="1:5" x14ac:dyDescent="0.25">
      <c r="A29" t="s">
        <v>350</v>
      </c>
      <c r="B29" t="s">
        <v>98</v>
      </c>
      <c r="C29">
        <v>1.25</v>
      </c>
      <c r="D29">
        <v>0.8</v>
      </c>
      <c r="E29">
        <v>1.0909</v>
      </c>
    </row>
    <row r="30" spans="1:5" x14ac:dyDescent="0.25">
      <c r="A30" t="s">
        <v>350</v>
      </c>
      <c r="B30" t="s">
        <v>99</v>
      </c>
      <c r="C30">
        <v>1.25</v>
      </c>
      <c r="D30">
        <v>0.6</v>
      </c>
      <c r="E30">
        <v>0.62339999999999995</v>
      </c>
    </row>
    <row r="31" spans="1:5" x14ac:dyDescent="0.25">
      <c r="A31" t="s">
        <v>350</v>
      </c>
      <c r="B31" t="s">
        <v>100</v>
      </c>
      <c r="C31">
        <v>1.25</v>
      </c>
      <c r="D31">
        <v>1</v>
      </c>
      <c r="E31">
        <v>0.7792</v>
      </c>
    </row>
    <row r="32" spans="1:5" x14ac:dyDescent="0.25">
      <c r="A32" t="s">
        <v>350</v>
      </c>
      <c r="B32" t="s">
        <v>101</v>
      </c>
      <c r="C32">
        <v>1.25</v>
      </c>
      <c r="D32">
        <v>1.6</v>
      </c>
      <c r="E32">
        <v>0.87270000000000003</v>
      </c>
    </row>
    <row r="33" spans="1:5" x14ac:dyDescent="0.25">
      <c r="A33" t="s">
        <v>350</v>
      </c>
      <c r="B33" t="s">
        <v>102</v>
      </c>
      <c r="C33">
        <v>1.25</v>
      </c>
      <c r="D33">
        <v>0.6</v>
      </c>
      <c r="E33">
        <v>0.46750000000000003</v>
      </c>
    </row>
    <row r="34" spans="1:5" x14ac:dyDescent="0.25">
      <c r="A34" t="s">
        <v>350</v>
      </c>
      <c r="B34" t="s">
        <v>103</v>
      </c>
      <c r="C34">
        <v>1.25</v>
      </c>
      <c r="D34">
        <v>0.6</v>
      </c>
      <c r="E34">
        <v>0.93500000000000005</v>
      </c>
    </row>
    <row r="35" spans="1:5" x14ac:dyDescent="0.25">
      <c r="A35" t="s">
        <v>350</v>
      </c>
      <c r="B35" t="s">
        <v>104</v>
      </c>
      <c r="C35">
        <v>1.25</v>
      </c>
      <c r="D35">
        <v>0.6</v>
      </c>
      <c r="E35">
        <v>1.8701000000000001</v>
      </c>
    </row>
    <row r="36" spans="1:5" x14ac:dyDescent="0.25">
      <c r="A36" t="s">
        <v>350</v>
      </c>
      <c r="B36" t="s">
        <v>105</v>
      </c>
      <c r="C36">
        <v>1.25</v>
      </c>
      <c r="D36">
        <v>1.6</v>
      </c>
      <c r="E36">
        <v>0.31169999999999998</v>
      </c>
    </row>
    <row r="37" spans="1:5" x14ac:dyDescent="0.25">
      <c r="A37" t="s">
        <v>350</v>
      </c>
      <c r="B37" t="s">
        <v>106</v>
      </c>
      <c r="C37">
        <v>1.25</v>
      </c>
      <c r="D37">
        <v>2.1333000000000002</v>
      </c>
      <c r="E37">
        <v>0.62339999999999995</v>
      </c>
    </row>
    <row r="38" spans="1:5" x14ac:dyDescent="0.25">
      <c r="A38" t="s">
        <v>350</v>
      </c>
      <c r="B38" t="s">
        <v>107</v>
      </c>
      <c r="C38">
        <v>1.25</v>
      </c>
      <c r="D38">
        <v>0.8</v>
      </c>
      <c r="E38">
        <v>1.5584</v>
      </c>
    </row>
    <row r="39" spans="1:5" x14ac:dyDescent="0.25">
      <c r="A39" t="s">
        <v>350</v>
      </c>
      <c r="B39" t="s">
        <v>108</v>
      </c>
      <c r="C39">
        <v>1.25</v>
      </c>
      <c r="D39">
        <v>1.2</v>
      </c>
      <c r="E39">
        <v>1.2466999999999999</v>
      </c>
    </row>
    <row r="40" spans="1:5" x14ac:dyDescent="0.25">
      <c r="A40" t="s">
        <v>339</v>
      </c>
      <c r="B40" t="s">
        <v>109</v>
      </c>
      <c r="C40">
        <v>1.0528999999999999</v>
      </c>
      <c r="D40">
        <v>0.94979999999999998</v>
      </c>
      <c r="E40">
        <v>1.528</v>
      </c>
    </row>
    <row r="41" spans="1:5" x14ac:dyDescent="0.25">
      <c r="A41" t="s">
        <v>339</v>
      </c>
      <c r="B41" t="s">
        <v>110</v>
      </c>
      <c r="C41">
        <v>1.0528999999999999</v>
      </c>
      <c r="D41">
        <v>1.1224000000000001</v>
      </c>
      <c r="E41">
        <v>1.0157</v>
      </c>
    </row>
    <row r="42" spans="1:5" x14ac:dyDescent="0.25">
      <c r="A42" t="s">
        <v>339</v>
      </c>
      <c r="B42" t="s">
        <v>111</v>
      </c>
      <c r="C42">
        <v>1.0528999999999999</v>
      </c>
      <c r="D42">
        <v>1.1224000000000001</v>
      </c>
      <c r="E42">
        <v>0.62509999999999999</v>
      </c>
    </row>
    <row r="43" spans="1:5" x14ac:dyDescent="0.25">
      <c r="A43" t="s">
        <v>339</v>
      </c>
      <c r="B43" t="s">
        <v>112</v>
      </c>
      <c r="C43">
        <v>1.0528999999999999</v>
      </c>
      <c r="D43">
        <v>0.94979999999999998</v>
      </c>
      <c r="E43">
        <v>1.0314000000000001</v>
      </c>
    </row>
    <row r="44" spans="1:5" x14ac:dyDescent="0.25">
      <c r="A44" t="s">
        <v>339</v>
      </c>
      <c r="B44" t="s">
        <v>113</v>
      </c>
      <c r="C44">
        <v>1.0528999999999999</v>
      </c>
      <c r="D44">
        <v>0.94979999999999998</v>
      </c>
      <c r="E44">
        <v>1.3752</v>
      </c>
    </row>
    <row r="45" spans="1:5" x14ac:dyDescent="0.25">
      <c r="A45" t="s">
        <v>339</v>
      </c>
      <c r="B45" t="s">
        <v>114</v>
      </c>
      <c r="C45">
        <v>1.0528999999999999</v>
      </c>
      <c r="D45">
        <v>1.4678</v>
      </c>
      <c r="E45">
        <v>0.78129999999999999</v>
      </c>
    </row>
    <row r="46" spans="1:5" x14ac:dyDescent="0.25">
      <c r="A46" t="s">
        <v>339</v>
      </c>
      <c r="B46" t="s">
        <v>115</v>
      </c>
      <c r="C46">
        <v>1.0528999999999999</v>
      </c>
      <c r="D46">
        <v>0.47489999999999999</v>
      </c>
      <c r="E46">
        <v>1.1173</v>
      </c>
    </row>
    <row r="47" spans="1:5" x14ac:dyDescent="0.25">
      <c r="A47" t="s">
        <v>339</v>
      </c>
      <c r="B47" t="s">
        <v>116</v>
      </c>
      <c r="C47">
        <v>1.0528999999999999</v>
      </c>
      <c r="D47">
        <v>1.0361</v>
      </c>
      <c r="E47">
        <v>1.3283</v>
      </c>
    </row>
    <row r="48" spans="1:5" x14ac:dyDescent="0.25">
      <c r="A48" t="s">
        <v>339</v>
      </c>
      <c r="B48" t="s">
        <v>117</v>
      </c>
      <c r="C48">
        <v>1.0528999999999999</v>
      </c>
      <c r="D48">
        <v>0.77710000000000001</v>
      </c>
      <c r="E48">
        <v>0.39069999999999999</v>
      </c>
    </row>
    <row r="49" spans="1:5" x14ac:dyDescent="0.25">
      <c r="A49" t="s">
        <v>339</v>
      </c>
      <c r="B49" t="s">
        <v>118</v>
      </c>
      <c r="C49">
        <v>1.0528999999999999</v>
      </c>
      <c r="D49">
        <v>0.94979999999999998</v>
      </c>
      <c r="E49">
        <v>0.60160000000000002</v>
      </c>
    </row>
    <row r="50" spans="1:5" x14ac:dyDescent="0.25">
      <c r="A50" t="s">
        <v>339</v>
      </c>
      <c r="B50" t="s">
        <v>119</v>
      </c>
      <c r="C50">
        <v>1.0528999999999999</v>
      </c>
      <c r="D50">
        <v>2.3216000000000001</v>
      </c>
      <c r="E50">
        <v>0.57299999999999995</v>
      </c>
    </row>
    <row r="51" spans="1:5" x14ac:dyDescent="0.25">
      <c r="A51" t="s">
        <v>339</v>
      </c>
      <c r="B51" t="s">
        <v>120</v>
      </c>
      <c r="C51">
        <v>1.0528999999999999</v>
      </c>
      <c r="D51">
        <v>1.0361</v>
      </c>
      <c r="E51">
        <v>1.0939000000000001</v>
      </c>
    </row>
    <row r="52" spans="1:5" x14ac:dyDescent="0.25">
      <c r="A52" t="s">
        <v>339</v>
      </c>
      <c r="B52" t="s">
        <v>121</v>
      </c>
      <c r="C52">
        <v>1.0528999999999999</v>
      </c>
      <c r="D52">
        <v>0.94979999999999998</v>
      </c>
      <c r="E52">
        <v>1.2891999999999999</v>
      </c>
    </row>
    <row r="53" spans="1:5" x14ac:dyDescent="0.25">
      <c r="A53" t="s">
        <v>339</v>
      </c>
      <c r="B53" t="s">
        <v>122</v>
      </c>
      <c r="C53">
        <v>1.0528999999999999</v>
      </c>
      <c r="D53">
        <v>0.63319999999999999</v>
      </c>
      <c r="E53">
        <v>1.0505</v>
      </c>
    </row>
    <row r="54" spans="1:5" x14ac:dyDescent="0.25">
      <c r="A54" t="s">
        <v>339</v>
      </c>
      <c r="B54" t="s">
        <v>123</v>
      </c>
      <c r="C54">
        <v>1.0528999999999999</v>
      </c>
      <c r="D54">
        <v>1.2088000000000001</v>
      </c>
      <c r="E54">
        <v>0.93759999999999999</v>
      </c>
    </row>
    <row r="55" spans="1:5" x14ac:dyDescent="0.25">
      <c r="A55" t="s">
        <v>339</v>
      </c>
      <c r="B55" t="s">
        <v>124</v>
      </c>
      <c r="C55">
        <v>1.0528999999999999</v>
      </c>
      <c r="D55">
        <v>0.75980000000000003</v>
      </c>
      <c r="E55">
        <v>1.0314000000000001</v>
      </c>
    </row>
    <row r="56" spans="1:5" x14ac:dyDescent="0.25">
      <c r="A56" t="s">
        <v>339</v>
      </c>
      <c r="B56" t="s">
        <v>125</v>
      </c>
      <c r="C56">
        <v>1.0528999999999999</v>
      </c>
      <c r="D56">
        <v>1.2663</v>
      </c>
      <c r="E56">
        <v>0.66849999999999998</v>
      </c>
    </row>
    <row r="57" spans="1:5" x14ac:dyDescent="0.25">
      <c r="A57" t="s">
        <v>339</v>
      </c>
      <c r="B57" t="s">
        <v>126</v>
      </c>
      <c r="C57">
        <v>1.0528999999999999</v>
      </c>
      <c r="D57">
        <v>0.8548</v>
      </c>
      <c r="E57">
        <v>1.3752</v>
      </c>
    </row>
    <row r="58" spans="1:5" x14ac:dyDescent="0.25">
      <c r="A58" t="s">
        <v>339</v>
      </c>
      <c r="B58" t="s">
        <v>127</v>
      </c>
      <c r="C58">
        <v>1.0528999999999999</v>
      </c>
      <c r="D58">
        <v>0.79149999999999998</v>
      </c>
      <c r="E58">
        <v>1.2176</v>
      </c>
    </row>
    <row r="59" spans="1:5" x14ac:dyDescent="0.25">
      <c r="A59" t="s">
        <v>339</v>
      </c>
      <c r="B59" t="s">
        <v>128</v>
      </c>
      <c r="C59">
        <v>1.0528999999999999</v>
      </c>
      <c r="D59">
        <v>0.51800000000000002</v>
      </c>
      <c r="E59">
        <v>0.93759999999999999</v>
      </c>
    </row>
    <row r="60" spans="1:5" x14ac:dyDescent="0.25">
      <c r="A60" t="s">
        <v>340</v>
      </c>
      <c r="B60" t="s">
        <v>129</v>
      </c>
      <c r="C60">
        <v>1.2321</v>
      </c>
      <c r="D60">
        <v>0.69569999999999999</v>
      </c>
      <c r="E60">
        <v>0.98160000000000003</v>
      </c>
    </row>
    <row r="61" spans="1:5" x14ac:dyDescent="0.25">
      <c r="A61" t="s">
        <v>340</v>
      </c>
      <c r="B61" t="s">
        <v>130</v>
      </c>
      <c r="C61">
        <v>1.2321</v>
      </c>
      <c r="D61">
        <v>0.92759999999999998</v>
      </c>
      <c r="E61">
        <v>1.4722999999999999</v>
      </c>
    </row>
    <row r="62" spans="1:5" x14ac:dyDescent="0.25">
      <c r="A62" t="s">
        <v>340</v>
      </c>
      <c r="B62" t="s">
        <v>131</v>
      </c>
      <c r="C62">
        <v>1.2321</v>
      </c>
      <c r="D62">
        <v>1.3914</v>
      </c>
      <c r="E62">
        <v>0.88339999999999996</v>
      </c>
    </row>
    <row r="63" spans="1:5" x14ac:dyDescent="0.25">
      <c r="A63" t="s">
        <v>340</v>
      </c>
      <c r="B63" t="s">
        <v>132</v>
      </c>
      <c r="C63">
        <v>1.2321</v>
      </c>
      <c r="D63">
        <v>0.57969999999999999</v>
      </c>
      <c r="E63">
        <v>1.3742000000000001</v>
      </c>
    </row>
    <row r="64" spans="1:5" x14ac:dyDescent="0.25">
      <c r="A64" t="s">
        <v>340</v>
      </c>
      <c r="B64" t="s">
        <v>133</v>
      </c>
      <c r="C64">
        <v>1.2321</v>
      </c>
      <c r="D64">
        <v>0.81159999999999999</v>
      </c>
      <c r="E64">
        <v>1.4722999999999999</v>
      </c>
    </row>
    <row r="65" spans="1:5" x14ac:dyDescent="0.25">
      <c r="A65" t="s">
        <v>340</v>
      </c>
      <c r="B65" t="s">
        <v>134</v>
      </c>
      <c r="C65">
        <v>1.2321</v>
      </c>
      <c r="D65">
        <v>0.81159999999999999</v>
      </c>
      <c r="E65">
        <v>0.68710000000000004</v>
      </c>
    </row>
    <row r="66" spans="1:5" x14ac:dyDescent="0.25">
      <c r="A66" t="s">
        <v>340</v>
      </c>
      <c r="B66" t="s">
        <v>135</v>
      </c>
      <c r="C66">
        <v>1.2321</v>
      </c>
      <c r="D66">
        <v>2.0870000000000002</v>
      </c>
      <c r="E66">
        <v>0.7853</v>
      </c>
    </row>
    <row r="67" spans="1:5" x14ac:dyDescent="0.25">
      <c r="A67" t="s">
        <v>340</v>
      </c>
      <c r="B67" t="s">
        <v>136</v>
      </c>
      <c r="C67">
        <v>1.2321</v>
      </c>
      <c r="D67">
        <v>0.46379999999999999</v>
      </c>
      <c r="E67">
        <v>0.68710000000000004</v>
      </c>
    </row>
    <row r="68" spans="1:5" x14ac:dyDescent="0.25">
      <c r="A68" t="s">
        <v>340</v>
      </c>
      <c r="B68" t="s">
        <v>137</v>
      </c>
      <c r="C68">
        <v>1.2321</v>
      </c>
      <c r="D68">
        <v>0.46379999999999999</v>
      </c>
      <c r="E68">
        <v>0.7853</v>
      </c>
    </row>
    <row r="69" spans="1:5" x14ac:dyDescent="0.25">
      <c r="A69" t="s">
        <v>340</v>
      </c>
      <c r="B69" t="s">
        <v>138</v>
      </c>
      <c r="C69">
        <v>1.2321</v>
      </c>
      <c r="D69">
        <v>0.2319</v>
      </c>
      <c r="E69">
        <v>1.5705</v>
      </c>
    </row>
    <row r="70" spans="1:5" x14ac:dyDescent="0.25">
      <c r="A70" t="s">
        <v>340</v>
      </c>
      <c r="B70" t="s">
        <v>139</v>
      </c>
      <c r="C70">
        <v>1.2321</v>
      </c>
      <c r="D70">
        <v>1.8551</v>
      </c>
      <c r="E70">
        <v>0.58889999999999998</v>
      </c>
    </row>
    <row r="71" spans="1:5" x14ac:dyDescent="0.25">
      <c r="A71" t="s">
        <v>340</v>
      </c>
      <c r="B71" t="s">
        <v>140</v>
      </c>
      <c r="C71">
        <v>1.2321</v>
      </c>
      <c r="D71">
        <v>1.6232</v>
      </c>
      <c r="E71">
        <v>0.58889999999999998</v>
      </c>
    </row>
    <row r="72" spans="1:5" x14ac:dyDescent="0.25">
      <c r="A72" t="s">
        <v>340</v>
      </c>
      <c r="B72" t="s">
        <v>141</v>
      </c>
      <c r="C72">
        <v>1.2321</v>
      </c>
      <c r="D72">
        <v>1.5073000000000001</v>
      </c>
      <c r="E72">
        <v>1.0797000000000001</v>
      </c>
    </row>
    <row r="73" spans="1:5" x14ac:dyDescent="0.25">
      <c r="A73" t="s">
        <v>340</v>
      </c>
      <c r="B73" t="s">
        <v>142</v>
      </c>
      <c r="C73">
        <v>1.2321</v>
      </c>
      <c r="D73">
        <v>1.8551</v>
      </c>
      <c r="E73">
        <v>1.1778999999999999</v>
      </c>
    </row>
    <row r="74" spans="1:5" x14ac:dyDescent="0.25">
      <c r="A74" t="s">
        <v>340</v>
      </c>
      <c r="B74" t="s">
        <v>143</v>
      </c>
      <c r="C74">
        <v>1.2321</v>
      </c>
      <c r="D74">
        <v>0.2319</v>
      </c>
      <c r="E74">
        <v>0.98160000000000003</v>
      </c>
    </row>
    <row r="75" spans="1:5" x14ac:dyDescent="0.25">
      <c r="A75" t="s">
        <v>340</v>
      </c>
      <c r="B75" t="s">
        <v>144</v>
      </c>
      <c r="C75">
        <v>1.2321</v>
      </c>
      <c r="D75">
        <v>0.46379999999999999</v>
      </c>
      <c r="E75">
        <v>0.88339999999999996</v>
      </c>
    </row>
    <row r="76" spans="1:5" x14ac:dyDescent="0.25">
      <c r="A76" t="s">
        <v>341</v>
      </c>
      <c r="B76" t="s">
        <v>145</v>
      </c>
      <c r="C76">
        <v>1.1852</v>
      </c>
      <c r="D76">
        <v>1.1812</v>
      </c>
      <c r="E76">
        <v>0.77139999999999997</v>
      </c>
    </row>
    <row r="77" spans="1:5" x14ac:dyDescent="0.25">
      <c r="A77" t="s">
        <v>341</v>
      </c>
      <c r="B77" t="s">
        <v>146</v>
      </c>
      <c r="C77">
        <v>1.1852</v>
      </c>
      <c r="D77">
        <v>0.4219</v>
      </c>
      <c r="E77">
        <v>0.77139999999999997</v>
      </c>
    </row>
    <row r="78" spans="1:5" x14ac:dyDescent="0.25">
      <c r="A78" t="s">
        <v>341</v>
      </c>
      <c r="B78" t="s">
        <v>147</v>
      </c>
      <c r="C78">
        <v>1.1852</v>
      </c>
      <c r="D78">
        <v>1.1812</v>
      </c>
      <c r="E78">
        <v>1.5428999999999999</v>
      </c>
    </row>
    <row r="79" spans="1:5" x14ac:dyDescent="0.25">
      <c r="A79" t="s">
        <v>341</v>
      </c>
      <c r="B79" t="s">
        <v>148</v>
      </c>
      <c r="C79">
        <v>1.1852</v>
      </c>
      <c r="D79">
        <v>2.3203</v>
      </c>
      <c r="E79">
        <v>0.19289999999999999</v>
      </c>
    </row>
    <row r="80" spans="1:5" x14ac:dyDescent="0.25">
      <c r="A80" t="s">
        <v>341</v>
      </c>
      <c r="B80" t="s">
        <v>149</v>
      </c>
      <c r="C80">
        <v>1.1852</v>
      </c>
      <c r="D80">
        <v>1.0125</v>
      </c>
      <c r="E80">
        <v>0.30859999999999999</v>
      </c>
    </row>
    <row r="81" spans="1:5" x14ac:dyDescent="0.25">
      <c r="A81" t="s">
        <v>341</v>
      </c>
      <c r="B81" t="s">
        <v>150</v>
      </c>
      <c r="C81">
        <v>1.1852</v>
      </c>
      <c r="D81">
        <v>1.0125</v>
      </c>
      <c r="E81">
        <v>1.08</v>
      </c>
    </row>
    <row r="82" spans="1:5" x14ac:dyDescent="0.25">
      <c r="A82" t="s">
        <v>341</v>
      </c>
      <c r="B82" t="s">
        <v>151</v>
      </c>
      <c r="C82">
        <v>1.1852</v>
      </c>
      <c r="D82">
        <v>1.0125</v>
      </c>
      <c r="E82">
        <v>1.3886000000000001</v>
      </c>
    </row>
    <row r="83" spans="1:5" x14ac:dyDescent="0.25">
      <c r="A83" t="s">
        <v>341</v>
      </c>
      <c r="B83" t="s">
        <v>152</v>
      </c>
      <c r="C83">
        <v>1.1852</v>
      </c>
      <c r="D83">
        <v>1.4764999999999999</v>
      </c>
      <c r="E83">
        <v>0.77139999999999997</v>
      </c>
    </row>
    <row r="84" spans="1:5" x14ac:dyDescent="0.25">
      <c r="A84" t="s">
        <v>341</v>
      </c>
      <c r="B84" t="s">
        <v>318</v>
      </c>
      <c r="C84">
        <v>1.1852</v>
      </c>
      <c r="D84">
        <v>0.4219</v>
      </c>
      <c r="E84">
        <v>0.96430000000000005</v>
      </c>
    </row>
    <row r="85" spans="1:5" x14ac:dyDescent="0.25">
      <c r="A85" t="s">
        <v>341</v>
      </c>
      <c r="B85" t="s">
        <v>153</v>
      </c>
      <c r="C85">
        <v>1.1852</v>
      </c>
      <c r="D85">
        <v>0.2109</v>
      </c>
      <c r="E85">
        <v>0.96430000000000005</v>
      </c>
    </row>
    <row r="86" spans="1:5" x14ac:dyDescent="0.25">
      <c r="A86" t="s">
        <v>341</v>
      </c>
      <c r="B86" t="s">
        <v>154</v>
      </c>
      <c r="C86">
        <v>1.1852</v>
      </c>
      <c r="D86">
        <v>0.4219</v>
      </c>
      <c r="E86">
        <v>1.7357</v>
      </c>
    </row>
    <row r="87" spans="1:5" x14ac:dyDescent="0.25">
      <c r="A87" t="s">
        <v>341</v>
      </c>
      <c r="B87" t="s">
        <v>319</v>
      </c>
      <c r="C87">
        <v>1.1852</v>
      </c>
      <c r="D87">
        <v>1.1812</v>
      </c>
      <c r="E87">
        <v>1.3886000000000001</v>
      </c>
    </row>
    <row r="88" spans="1:5" x14ac:dyDescent="0.25">
      <c r="A88" t="s">
        <v>351</v>
      </c>
      <c r="B88" t="s">
        <v>155</v>
      </c>
      <c r="C88">
        <v>1.1513</v>
      </c>
      <c r="D88">
        <v>0.78169999999999995</v>
      </c>
      <c r="E88">
        <v>1.4246000000000001</v>
      </c>
    </row>
    <row r="89" spans="1:5" x14ac:dyDescent="0.25">
      <c r="A89" t="s">
        <v>351</v>
      </c>
      <c r="B89" t="s">
        <v>156</v>
      </c>
      <c r="C89">
        <v>1.1513</v>
      </c>
      <c r="D89">
        <v>0.78169999999999995</v>
      </c>
      <c r="E89">
        <v>1.1732</v>
      </c>
    </row>
    <row r="90" spans="1:5" x14ac:dyDescent="0.25">
      <c r="A90" t="s">
        <v>351</v>
      </c>
      <c r="B90" t="s">
        <v>157</v>
      </c>
      <c r="C90">
        <v>1.1513</v>
      </c>
      <c r="D90">
        <v>0.97719999999999996</v>
      </c>
      <c r="E90">
        <v>0.31430000000000002</v>
      </c>
    </row>
    <row r="91" spans="1:5" x14ac:dyDescent="0.25">
      <c r="A91" t="s">
        <v>351</v>
      </c>
      <c r="B91" t="s">
        <v>158</v>
      </c>
      <c r="C91">
        <v>1.1513</v>
      </c>
      <c r="D91">
        <v>1.1843999999999999</v>
      </c>
      <c r="E91">
        <v>0.30470000000000003</v>
      </c>
    </row>
    <row r="92" spans="1:5" x14ac:dyDescent="0.25">
      <c r="A92" t="s">
        <v>351</v>
      </c>
      <c r="B92" t="s">
        <v>159</v>
      </c>
      <c r="C92">
        <v>1.1513</v>
      </c>
      <c r="D92">
        <v>1.3896999999999999</v>
      </c>
      <c r="E92">
        <v>1.3408</v>
      </c>
    </row>
    <row r="93" spans="1:5" x14ac:dyDescent="0.25">
      <c r="A93" t="s">
        <v>351</v>
      </c>
      <c r="B93" t="s">
        <v>160</v>
      </c>
      <c r="C93">
        <v>1.1513</v>
      </c>
      <c r="D93">
        <v>0.63170000000000004</v>
      </c>
      <c r="E93">
        <v>1.2189000000000001</v>
      </c>
    </row>
    <row r="94" spans="1:5" x14ac:dyDescent="0.25">
      <c r="A94" t="s">
        <v>351</v>
      </c>
      <c r="B94" t="s">
        <v>161</v>
      </c>
      <c r="C94">
        <v>1.1513</v>
      </c>
      <c r="D94">
        <v>1.3028999999999999</v>
      </c>
      <c r="E94">
        <v>1.0893999999999999</v>
      </c>
    </row>
    <row r="95" spans="1:5" x14ac:dyDescent="0.25">
      <c r="A95" t="s">
        <v>351</v>
      </c>
      <c r="B95" t="s">
        <v>162</v>
      </c>
      <c r="C95">
        <v>1.1513</v>
      </c>
      <c r="D95">
        <v>0.78169999999999995</v>
      </c>
      <c r="E95">
        <v>1.6759999999999999</v>
      </c>
    </row>
    <row r="96" spans="1:5" x14ac:dyDescent="0.25">
      <c r="A96" t="s">
        <v>351</v>
      </c>
      <c r="B96" t="s">
        <v>163</v>
      </c>
      <c r="C96">
        <v>1.1513</v>
      </c>
      <c r="D96">
        <v>1.6503000000000001</v>
      </c>
      <c r="E96">
        <v>0.75419999999999998</v>
      </c>
    </row>
    <row r="97" spans="1:5" x14ac:dyDescent="0.25">
      <c r="A97" t="s">
        <v>351</v>
      </c>
      <c r="B97" t="s">
        <v>164</v>
      </c>
      <c r="C97">
        <v>1.1513</v>
      </c>
      <c r="D97">
        <v>0.96509999999999996</v>
      </c>
      <c r="E97">
        <v>0.83799999999999997</v>
      </c>
    </row>
    <row r="98" spans="1:5" x14ac:dyDescent="0.25">
      <c r="A98" t="s">
        <v>351</v>
      </c>
      <c r="B98" t="s">
        <v>165</v>
      </c>
      <c r="C98">
        <v>1.1513</v>
      </c>
      <c r="D98">
        <v>0.95540000000000003</v>
      </c>
      <c r="E98">
        <v>1.0893999999999999</v>
      </c>
    </row>
    <row r="99" spans="1:5" x14ac:dyDescent="0.25">
      <c r="A99" t="s">
        <v>351</v>
      </c>
      <c r="B99" t="s">
        <v>166</v>
      </c>
      <c r="C99">
        <v>1.1513</v>
      </c>
      <c r="D99">
        <v>0.60799999999999998</v>
      </c>
      <c r="E99">
        <v>0.6704</v>
      </c>
    </row>
    <row r="100" spans="1:5" x14ac:dyDescent="0.25">
      <c r="A100" t="s">
        <v>342</v>
      </c>
      <c r="B100" t="s">
        <v>167</v>
      </c>
      <c r="C100">
        <v>1.2030000000000001</v>
      </c>
      <c r="D100">
        <v>0.83130000000000004</v>
      </c>
      <c r="E100">
        <v>0.98519999999999996</v>
      </c>
    </row>
    <row r="101" spans="1:5" x14ac:dyDescent="0.25">
      <c r="A101" t="s">
        <v>342</v>
      </c>
      <c r="B101" t="s">
        <v>168</v>
      </c>
      <c r="C101">
        <v>1.2030000000000001</v>
      </c>
      <c r="D101">
        <v>1.087</v>
      </c>
      <c r="E101">
        <v>0.85260000000000002</v>
      </c>
    </row>
    <row r="102" spans="1:5" x14ac:dyDescent="0.25">
      <c r="A102" t="s">
        <v>342</v>
      </c>
      <c r="B102" t="s">
        <v>169</v>
      </c>
      <c r="C102">
        <v>1.2030000000000001</v>
      </c>
      <c r="D102">
        <v>1.3428</v>
      </c>
      <c r="E102">
        <v>1.0799000000000001</v>
      </c>
    </row>
    <row r="103" spans="1:5" x14ac:dyDescent="0.25">
      <c r="A103" t="s">
        <v>342</v>
      </c>
      <c r="B103" t="s">
        <v>170</v>
      </c>
      <c r="C103">
        <v>1.2030000000000001</v>
      </c>
      <c r="D103">
        <v>0.95</v>
      </c>
      <c r="E103">
        <v>1.0555000000000001</v>
      </c>
    </row>
    <row r="104" spans="1:5" x14ac:dyDescent="0.25">
      <c r="A104" t="s">
        <v>342</v>
      </c>
      <c r="B104" t="s">
        <v>171</v>
      </c>
      <c r="C104">
        <v>1.2030000000000001</v>
      </c>
      <c r="D104">
        <v>0.95</v>
      </c>
      <c r="E104">
        <v>1.0555000000000001</v>
      </c>
    </row>
    <row r="105" spans="1:5" x14ac:dyDescent="0.25">
      <c r="A105" t="s">
        <v>342</v>
      </c>
      <c r="B105" t="s">
        <v>172</v>
      </c>
      <c r="C105">
        <v>1.2030000000000001</v>
      </c>
      <c r="D105">
        <v>0.70340000000000003</v>
      </c>
      <c r="E105">
        <v>1.4778</v>
      </c>
    </row>
    <row r="106" spans="1:5" x14ac:dyDescent="0.25">
      <c r="A106" t="s">
        <v>342</v>
      </c>
      <c r="B106" t="s">
        <v>173</v>
      </c>
      <c r="C106">
        <v>1.2030000000000001</v>
      </c>
      <c r="D106">
        <v>1.3428</v>
      </c>
      <c r="E106">
        <v>0.56840000000000002</v>
      </c>
    </row>
    <row r="107" spans="1:5" x14ac:dyDescent="0.25">
      <c r="A107" t="s">
        <v>342</v>
      </c>
      <c r="B107" t="s">
        <v>174</v>
      </c>
      <c r="C107">
        <v>1.2030000000000001</v>
      </c>
      <c r="D107">
        <v>0.83130000000000004</v>
      </c>
      <c r="E107">
        <v>0.51149999999999995</v>
      </c>
    </row>
    <row r="108" spans="1:5" x14ac:dyDescent="0.25">
      <c r="A108" t="s">
        <v>342</v>
      </c>
      <c r="B108" t="s">
        <v>175</v>
      </c>
      <c r="C108">
        <v>1.2030000000000001</v>
      </c>
      <c r="D108">
        <v>1.2468999999999999</v>
      </c>
      <c r="E108">
        <v>1.1611</v>
      </c>
    </row>
    <row r="109" spans="1:5" x14ac:dyDescent="0.25">
      <c r="A109" t="s">
        <v>342</v>
      </c>
      <c r="B109" t="s">
        <v>176</v>
      </c>
      <c r="C109">
        <v>1.2030000000000001</v>
      </c>
      <c r="D109">
        <v>0.71250000000000002</v>
      </c>
      <c r="E109">
        <v>1.2139</v>
      </c>
    </row>
    <row r="110" spans="1:5" x14ac:dyDescent="0.25">
      <c r="A110" t="s">
        <v>343</v>
      </c>
      <c r="B110" t="s">
        <v>177</v>
      </c>
      <c r="C110">
        <v>1.1246</v>
      </c>
      <c r="D110">
        <v>0.94850000000000001</v>
      </c>
      <c r="E110">
        <v>0.92969999999999997</v>
      </c>
    </row>
    <row r="111" spans="1:5" x14ac:dyDescent="0.25">
      <c r="A111" t="s">
        <v>343</v>
      </c>
      <c r="B111" t="s">
        <v>178</v>
      </c>
      <c r="C111">
        <v>1.1246</v>
      </c>
      <c r="D111">
        <v>1.1433</v>
      </c>
      <c r="E111">
        <v>1.0515000000000001</v>
      </c>
    </row>
    <row r="112" spans="1:5" x14ac:dyDescent="0.25">
      <c r="A112" t="s">
        <v>343</v>
      </c>
      <c r="B112" t="s">
        <v>179</v>
      </c>
      <c r="C112">
        <v>1.1246</v>
      </c>
      <c r="D112">
        <v>0.94479999999999997</v>
      </c>
      <c r="E112">
        <v>0.82320000000000004</v>
      </c>
    </row>
    <row r="113" spans="1:5" x14ac:dyDescent="0.25">
      <c r="A113" t="s">
        <v>343</v>
      </c>
      <c r="B113" t="s">
        <v>180</v>
      </c>
      <c r="C113">
        <v>1.1246</v>
      </c>
      <c r="D113">
        <v>0.59279999999999999</v>
      </c>
      <c r="E113">
        <v>0.72309999999999997</v>
      </c>
    </row>
    <row r="114" spans="1:5" x14ac:dyDescent="0.25">
      <c r="A114" t="s">
        <v>343</v>
      </c>
      <c r="B114" t="s">
        <v>181</v>
      </c>
      <c r="C114">
        <v>1.1246</v>
      </c>
      <c r="D114">
        <v>0.76219999999999999</v>
      </c>
      <c r="E114">
        <v>0.94079999999999997</v>
      </c>
    </row>
    <row r="115" spans="1:5" x14ac:dyDescent="0.25">
      <c r="A115" t="s">
        <v>343</v>
      </c>
      <c r="B115" t="s">
        <v>182</v>
      </c>
      <c r="C115">
        <v>1.1246</v>
      </c>
      <c r="D115">
        <v>1.2448999999999999</v>
      </c>
      <c r="E115">
        <v>0.67149999999999999</v>
      </c>
    </row>
    <row r="116" spans="1:5" x14ac:dyDescent="0.25">
      <c r="A116" t="s">
        <v>343</v>
      </c>
      <c r="B116" t="s">
        <v>183</v>
      </c>
      <c r="C116">
        <v>1.1246</v>
      </c>
      <c r="D116">
        <v>0.76219999999999999</v>
      </c>
      <c r="E116">
        <v>0.83009999999999995</v>
      </c>
    </row>
    <row r="117" spans="1:5" x14ac:dyDescent="0.25">
      <c r="A117" t="s">
        <v>343</v>
      </c>
      <c r="B117" t="s">
        <v>184</v>
      </c>
      <c r="C117">
        <v>1.1246</v>
      </c>
      <c r="D117">
        <v>2.0154999999999998</v>
      </c>
      <c r="E117">
        <v>0.41320000000000001</v>
      </c>
    </row>
    <row r="118" spans="1:5" x14ac:dyDescent="0.25">
      <c r="A118" t="s">
        <v>343</v>
      </c>
      <c r="B118" t="s">
        <v>185</v>
      </c>
      <c r="C118">
        <v>1.1246</v>
      </c>
      <c r="D118">
        <v>1.0162</v>
      </c>
      <c r="E118">
        <v>0.60880000000000001</v>
      </c>
    </row>
    <row r="119" spans="1:5" x14ac:dyDescent="0.25">
      <c r="A119" t="s">
        <v>343</v>
      </c>
      <c r="B119" t="s">
        <v>186</v>
      </c>
      <c r="C119">
        <v>1.1246</v>
      </c>
      <c r="D119">
        <v>0.5081</v>
      </c>
      <c r="E119">
        <v>1.6049</v>
      </c>
    </row>
    <row r="120" spans="1:5" x14ac:dyDescent="0.25">
      <c r="A120" t="s">
        <v>343</v>
      </c>
      <c r="B120" t="s">
        <v>187</v>
      </c>
      <c r="C120">
        <v>1.1246</v>
      </c>
      <c r="D120">
        <v>0.82569999999999999</v>
      </c>
      <c r="E120">
        <v>0.66410000000000002</v>
      </c>
    </row>
    <row r="121" spans="1:5" x14ac:dyDescent="0.25">
      <c r="A121" t="s">
        <v>343</v>
      </c>
      <c r="B121" t="s">
        <v>188</v>
      </c>
      <c r="C121">
        <v>1.1246</v>
      </c>
      <c r="D121">
        <v>1.2068000000000001</v>
      </c>
      <c r="E121">
        <v>0.77480000000000004</v>
      </c>
    </row>
    <row r="122" spans="1:5" x14ac:dyDescent="0.25">
      <c r="A122" t="s">
        <v>343</v>
      </c>
      <c r="B122" t="s">
        <v>189</v>
      </c>
      <c r="C122">
        <v>1.1246</v>
      </c>
      <c r="D122">
        <v>1.0078</v>
      </c>
      <c r="E122">
        <v>1.0329999999999999</v>
      </c>
    </row>
    <row r="123" spans="1:5" x14ac:dyDescent="0.25">
      <c r="A123" t="s">
        <v>343</v>
      </c>
      <c r="B123" t="s">
        <v>190</v>
      </c>
      <c r="C123">
        <v>1.1246</v>
      </c>
      <c r="D123">
        <v>1.1433</v>
      </c>
      <c r="E123">
        <v>1.3282</v>
      </c>
    </row>
    <row r="124" spans="1:5" x14ac:dyDescent="0.25">
      <c r="A124" t="s">
        <v>343</v>
      </c>
      <c r="B124" t="s">
        <v>191</v>
      </c>
      <c r="C124">
        <v>1.1246</v>
      </c>
      <c r="D124">
        <v>0.5716</v>
      </c>
      <c r="E124">
        <v>1.3835</v>
      </c>
    </row>
    <row r="125" spans="1:5" x14ac:dyDescent="0.25">
      <c r="A125" t="s">
        <v>343</v>
      </c>
      <c r="B125" t="s">
        <v>192</v>
      </c>
      <c r="C125">
        <v>1.1246</v>
      </c>
      <c r="D125">
        <v>0.82569999999999999</v>
      </c>
      <c r="E125">
        <v>0.71940000000000004</v>
      </c>
    </row>
    <row r="126" spans="1:5" x14ac:dyDescent="0.25">
      <c r="A126" t="s">
        <v>343</v>
      </c>
      <c r="B126" t="s">
        <v>193</v>
      </c>
      <c r="C126">
        <v>1.1246</v>
      </c>
      <c r="D126">
        <v>0.82989999999999997</v>
      </c>
      <c r="E126">
        <v>1.5495000000000001</v>
      </c>
    </row>
    <row r="127" spans="1:5" x14ac:dyDescent="0.25">
      <c r="A127" t="s">
        <v>343</v>
      </c>
      <c r="B127" t="s">
        <v>194</v>
      </c>
      <c r="C127">
        <v>1.1246</v>
      </c>
      <c r="D127">
        <v>1.3973</v>
      </c>
      <c r="E127">
        <v>0.94079999999999997</v>
      </c>
    </row>
    <row r="128" spans="1:5" x14ac:dyDescent="0.25">
      <c r="A128" t="s">
        <v>343</v>
      </c>
      <c r="B128" t="s">
        <v>195</v>
      </c>
      <c r="C128">
        <v>1.1246</v>
      </c>
      <c r="D128">
        <v>1.8419000000000001</v>
      </c>
      <c r="E128">
        <v>0.94079999999999997</v>
      </c>
    </row>
    <row r="129" spans="1:5" x14ac:dyDescent="0.25">
      <c r="A129" t="s">
        <v>343</v>
      </c>
      <c r="B129" t="s">
        <v>196</v>
      </c>
      <c r="C129">
        <v>1.1246</v>
      </c>
      <c r="D129">
        <v>0.41499999999999998</v>
      </c>
      <c r="E129">
        <v>2.0661</v>
      </c>
    </row>
    <row r="130" spans="1:5" x14ac:dyDescent="0.25">
      <c r="A130" t="s">
        <v>344</v>
      </c>
      <c r="B130" t="s">
        <v>197</v>
      </c>
      <c r="C130">
        <v>1.0585</v>
      </c>
      <c r="D130">
        <v>0.94469999999999998</v>
      </c>
      <c r="E130">
        <v>1.4730000000000001</v>
      </c>
    </row>
    <row r="131" spans="1:5" x14ac:dyDescent="0.25">
      <c r="A131" t="s">
        <v>344</v>
      </c>
      <c r="B131" t="s">
        <v>198</v>
      </c>
      <c r="C131">
        <v>1.0585</v>
      </c>
      <c r="D131">
        <v>0.89219999999999999</v>
      </c>
      <c r="E131">
        <v>0.71550000000000002</v>
      </c>
    </row>
    <row r="132" spans="1:5" x14ac:dyDescent="0.25">
      <c r="A132" t="s">
        <v>344</v>
      </c>
      <c r="B132" t="s">
        <v>199</v>
      </c>
      <c r="C132">
        <v>1.0585</v>
      </c>
      <c r="D132">
        <v>1.3425</v>
      </c>
      <c r="E132">
        <v>0.86609999999999998</v>
      </c>
    </row>
    <row r="133" spans="1:5" x14ac:dyDescent="0.25">
      <c r="A133" t="s">
        <v>344</v>
      </c>
      <c r="B133" t="s">
        <v>200</v>
      </c>
      <c r="C133">
        <v>1.0585</v>
      </c>
      <c r="D133">
        <v>1.2282</v>
      </c>
      <c r="E133">
        <v>0.85860000000000003</v>
      </c>
    </row>
    <row r="134" spans="1:5" x14ac:dyDescent="0.25">
      <c r="A134" t="s">
        <v>344</v>
      </c>
      <c r="B134" t="s">
        <v>201</v>
      </c>
      <c r="C134">
        <v>1.0585</v>
      </c>
      <c r="D134">
        <v>0.61129999999999995</v>
      </c>
      <c r="E134">
        <v>1.2625999999999999</v>
      </c>
    </row>
    <row r="135" spans="1:5" x14ac:dyDescent="0.25">
      <c r="A135" t="s">
        <v>344</v>
      </c>
      <c r="B135" t="s">
        <v>202</v>
      </c>
      <c r="C135">
        <v>1.0585</v>
      </c>
      <c r="D135">
        <v>1.0736000000000001</v>
      </c>
      <c r="E135">
        <v>0.6179</v>
      </c>
    </row>
    <row r="136" spans="1:5" x14ac:dyDescent="0.25">
      <c r="A136" t="s">
        <v>344</v>
      </c>
      <c r="B136" t="s">
        <v>203</v>
      </c>
      <c r="C136">
        <v>1.0585</v>
      </c>
      <c r="D136">
        <v>1.1809000000000001</v>
      </c>
      <c r="E136">
        <v>0.89429999999999998</v>
      </c>
    </row>
    <row r="137" spans="1:5" x14ac:dyDescent="0.25">
      <c r="A137" t="s">
        <v>344</v>
      </c>
      <c r="B137" t="s">
        <v>204</v>
      </c>
      <c r="C137">
        <v>1.0585</v>
      </c>
      <c r="D137">
        <v>0.83360000000000001</v>
      </c>
      <c r="E137">
        <v>1.2625999999999999</v>
      </c>
    </row>
    <row r="138" spans="1:5" x14ac:dyDescent="0.25">
      <c r="A138" t="s">
        <v>344</v>
      </c>
      <c r="B138" t="s">
        <v>205</v>
      </c>
      <c r="C138">
        <v>1.0585</v>
      </c>
      <c r="D138">
        <v>1.1114999999999999</v>
      </c>
      <c r="E138">
        <v>1.4309000000000001</v>
      </c>
    </row>
    <row r="139" spans="1:5" x14ac:dyDescent="0.25">
      <c r="A139" t="s">
        <v>344</v>
      </c>
      <c r="B139" t="s">
        <v>206</v>
      </c>
      <c r="C139">
        <v>1.0585</v>
      </c>
      <c r="D139">
        <v>1.3646</v>
      </c>
      <c r="E139">
        <v>0.8347</v>
      </c>
    </row>
    <row r="140" spans="1:5" x14ac:dyDescent="0.25">
      <c r="A140" t="s">
        <v>344</v>
      </c>
      <c r="B140" t="s">
        <v>207</v>
      </c>
      <c r="C140">
        <v>1.0585</v>
      </c>
      <c r="D140">
        <v>0.73480000000000001</v>
      </c>
      <c r="E140">
        <v>1.0731999999999999</v>
      </c>
    </row>
    <row r="141" spans="1:5" x14ac:dyDescent="0.25">
      <c r="A141" t="s">
        <v>344</v>
      </c>
      <c r="B141" t="s">
        <v>208</v>
      </c>
      <c r="C141">
        <v>1.0585</v>
      </c>
      <c r="D141">
        <v>1.1247</v>
      </c>
      <c r="E141">
        <v>0.68140000000000001</v>
      </c>
    </row>
    <row r="142" spans="1:5" x14ac:dyDescent="0.25">
      <c r="A142" t="s">
        <v>344</v>
      </c>
      <c r="B142" t="s">
        <v>209</v>
      </c>
      <c r="C142">
        <v>1.0585</v>
      </c>
      <c r="D142">
        <v>1.2146999999999999</v>
      </c>
      <c r="E142">
        <v>0.98799999999999999</v>
      </c>
    </row>
    <row r="143" spans="1:5" x14ac:dyDescent="0.25">
      <c r="A143" t="s">
        <v>344</v>
      </c>
      <c r="B143" t="s">
        <v>210</v>
      </c>
      <c r="C143">
        <v>1.0585</v>
      </c>
      <c r="D143">
        <v>0.73480000000000001</v>
      </c>
      <c r="E143">
        <v>1.6296999999999999</v>
      </c>
    </row>
    <row r="144" spans="1:5" x14ac:dyDescent="0.25">
      <c r="A144" t="s">
        <v>344</v>
      </c>
      <c r="B144" t="s">
        <v>211</v>
      </c>
      <c r="C144">
        <v>1.0585</v>
      </c>
      <c r="D144">
        <v>0.70850000000000002</v>
      </c>
      <c r="E144">
        <v>0.85860000000000003</v>
      </c>
    </row>
    <row r="145" spans="1:5" x14ac:dyDescent="0.25">
      <c r="A145" t="s">
        <v>344</v>
      </c>
      <c r="B145" t="s">
        <v>212</v>
      </c>
      <c r="C145">
        <v>1.0585</v>
      </c>
      <c r="D145">
        <v>0.99199999999999999</v>
      </c>
      <c r="E145">
        <v>1.3951</v>
      </c>
    </row>
    <row r="146" spans="1:5" x14ac:dyDescent="0.25">
      <c r="A146" t="s">
        <v>344</v>
      </c>
      <c r="B146" t="s">
        <v>213</v>
      </c>
      <c r="C146">
        <v>1.0585</v>
      </c>
      <c r="D146">
        <v>1.0939000000000001</v>
      </c>
      <c r="E146">
        <v>0.6401</v>
      </c>
    </row>
    <row r="147" spans="1:5" x14ac:dyDescent="0.25">
      <c r="A147" t="s">
        <v>344</v>
      </c>
      <c r="B147" t="s">
        <v>214</v>
      </c>
      <c r="C147">
        <v>1.0585</v>
      </c>
      <c r="D147">
        <v>0.70850000000000002</v>
      </c>
      <c r="E147">
        <v>0.78700000000000003</v>
      </c>
    </row>
    <row r="148" spans="1:5" x14ac:dyDescent="0.25">
      <c r="A148" t="s">
        <v>345</v>
      </c>
      <c r="B148" t="s">
        <v>215</v>
      </c>
      <c r="C148">
        <v>1.2583</v>
      </c>
      <c r="D148">
        <v>1.2362</v>
      </c>
      <c r="E148">
        <v>0.5393</v>
      </c>
    </row>
    <row r="149" spans="1:5" x14ac:dyDescent="0.25">
      <c r="A149" t="s">
        <v>345</v>
      </c>
      <c r="B149" t="s">
        <v>216</v>
      </c>
      <c r="C149">
        <v>1.2583</v>
      </c>
      <c r="D149">
        <v>0.79469999999999996</v>
      </c>
      <c r="E149">
        <v>1.1863999999999999</v>
      </c>
    </row>
    <row r="150" spans="1:5" x14ac:dyDescent="0.25">
      <c r="A150" t="s">
        <v>345</v>
      </c>
      <c r="B150" t="s">
        <v>217</v>
      </c>
      <c r="C150">
        <v>1.2583</v>
      </c>
      <c r="D150">
        <v>1.0330999999999999</v>
      </c>
      <c r="E150">
        <v>1.1325000000000001</v>
      </c>
    </row>
    <row r="151" spans="1:5" x14ac:dyDescent="0.25">
      <c r="A151" t="s">
        <v>345</v>
      </c>
      <c r="B151" t="s">
        <v>218</v>
      </c>
      <c r="C151">
        <v>1.2583</v>
      </c>
      <c r="D151">
        <v>0.61809999999999998</v>
      </c>
      <c r="E151">
        <v>0.83889999999999998</v>
      </c>
    </row>
    <row r="152" spans="1:5" x14ac:dyDescent="0.25">
      <c r="A152" t="s">
        <v>345</v>
      </c>
      <c r="B152" t="s">
        <v>219</v>
      </c>
      <c r="C152">
        <v>1.2583</v>
      </c>
      <c r="D152">
        <v>1.4305000000000001</v>
      </c>
      <c r="E152">
        <v>0.755</v>
      </c>
    </row>
    <row r="153" spans="1:5" x14ac:dyDescent="0.25">
      <c r="A153" t="s">
        <v>345</v>
      </c>
      <c r="B153" t="s">
        <v>220</v>
      </c>
      <c r="C153">
        <v>1.2583</v>
      </c>
      <c r="D153">
        <v>0.79469999999999996</v>
      </c>
      <c r="E153">
        <v>0.83889999999999998</v>
      </c>
    </row>
    <row r="154" spans="1:5" x14ac:dyDescent="0.25">
      <c r="A154" t="s">
        <v>345</v>
      </c>
      <c r="B154" t="s">
        <v>221</v>
      </c>
      <c r="C154">
        <v>1.2583</v>
      </c>
      <c r="D154">
        <v>1.1920999999999999</v>
      </c>
      <c r="E154">
        <v>0.755</v>
      </c>
    </row>
    <row r="155" spans="1:5" x14ac:dyDescent="0.25">
      <c r="A155" t="s">
        <v>345</v>
      </c>
      <c r="B155" t="s">
        <v>222</v>
      </c>
      <c r="C155">
        <v>1.2583</v>
      </c>
      <c r="D155">
        <v>0.71530000000000005</v>
      </c>
      <c r="E155">
        <v>1.1863999999999999</v>
      </c>
    </row>
    <row r="156" spans="1:5" x14ac:dyDescent="0.25">
      <c r="A156" t="s">
        <v>345</v>
      </c>
      <c r="B156" t="s">
        <v>223</v>
      </c>
      <c r="C156">
        <v>1.2583</v>
      </c>
      <c r="D156">
        <v>1.351</v>
      </c>
      <c r="E156">
        <v>0.80889999999999995</v>
      </c>
    </row>
    <row r="157" spans="1:5" x14ac:dyDescent="0.25">
      <c r="A157" t="s">
        <v>345</v>
      </c>
      <c r="B157" t="s">
        <v>224</v>
      </c>
      <c r="C157">
        <v>1.2583</v>
      </c>
      <c r="D157">
        <v>1.0596000000000001</v>
      </c>
      <c r="E157">
        <v>1.2583</v>
      </c>
    </row>
    <row r="158" spans="1:5" x14ac:dyDescent="0.25">
      <c r="A158" t="s">
        <v>345</v>
      </c>
      <c r="B158" t="s">
        <v>225</v>
      </c>
      <c r="C158">
        <v>1.2583</v>
      </c>
      <c r="D158">
        <v>0.70640000000000003</v>
      </c>
      <c r="E158">
        <v>1.0786</v>
      </c>
    </row>
    <row r="159" spans="1:5" x14ac:dyDescent="0.25">
      <c r="A159" t="s">
        <v>345</v>
      </c>
      <c r="B159" t="s">
        <v>226</v>
      </c>
      <c r="C159">
        <v>1.2583</v>
      </c>
      <c r="D159">
        <v>1.0596000000000001</v>
      </c>
      <c r="E159">
        <v>1.4380999999999999</v>
      </c>
    </row>
    <row r="160" spans="1:5" x14ac:dyDescent="0.25">
      <c r="A160" t="s">
        <v>345</v>
      </c>
      <c r="B160" t="s">
        <v>227</v>
      </c>
      <c r="C160">
        <v>1.2583</v>
      </c>
      <c r="D160">
        <v>0.52980000000000005</v>
      </c>
      <c r="E160">
        <v>1.1385000000000001</v>
      </c>
    </row>
    <row r="161" spans="1:5" x14ac:dyDescent="0.25">
      <c r="A161" t="s">
        <v>345</v>
      </c>
      <c r="B161" t="s">
        <v>228</v>
      </c>
      <c r="C161">
        <v>1.2583</v>
      </c>
      <c r="D161">
        <v>0.95369999999999999</v>
      </c>
      <c r="E161">
        <v>0.91679999999999995</v>
      </c>
    </row>
    <row r="162" spans="1:5" x14ac:dyDescent="0.25">
      <c r="A162" t="s">
        <v>345</v>
      </c>
      <c r="B162" t="s">
        <v>229</v>
      </c>
      <c r="C162">
        <v>1.2583</v>
      </c>
      <c r="D162">
        <v>1.1478999999999999</v>
      </c>
      <c r="E162">
        <v>0.89880000000000004</v>
      </c>
    </row>
    <row r="163" spans="1:5" x14ac:dyDescent="0.25">
      <c r="A163" t="s">
        <v>345</v>
      </c>
      <c r="B163" t="s">
        <v>230</v>
      </c>
      <c r="C163">
        <v>1.2583</v>
      </c>
      <c r="D163">
        <v>1.3245</v>
      </c>
      <c r="E163">
        <v>1.2583</v>
      </c>
    </row>
    <row r="164" spans="1:5" x14ac:dyDescent="0.25">
      <c r="A164" t="s">
        <v>346</v>
      </c>
      <c r="B164" t="s">
        <v>231</v>
      </c>
      <c r="C164">
        <v>1.0882000000000001</v>
      </c>
      <c r="D164">
        <v>0.73519999999999996</v>
      </c>
      <c r="E164">
        <v>1.0563</v>
      </c>
    </row>
    <row r="165" spans="1:5" x14ac:dyDescent="0.25">
      <c r="A165" t="s">
        <v>346</v>
      </c>
      <c r="B165" t="s">
        <v>232</v>
      </c>
      <c r="C165">
        <v>1.0882000000000001</v>
      </c>
      <c r="D165">
        <v>1.5316000000000001</v>
      </c>
      <c r="E165">
        <v>1.1003000000000001</v>
      </c>
    </row>
    <row r="166" spans="1:5" x14ac:dyDescent="0.25">
      <c r="A166" t="s">
        <v>346</v>
      </c>
      <c r="B166" t="s">
        <v>233</v>
      </c>
      <c r="C166">
        <v>1.0882000000000001</v>
      </c>
      <c r="D166">
        <v>0.61260000000000003</v>
      </c>
      <c r="E166">
        <v>1.3204</v>
      </c>
    </row>
    <row r="167" spans="1:5" x14ac:dyDescent="0.25">
      <c r="A167" t="s">
        <v>346</v>
      </c>
      <c r="B167" t="s">
        <v>234</v>
      </c>
      <c r="C167">
        <v>1.0882000000000001</v>
      </c>
      <c r="D167">
        <v>2.4504999999999999</v>
      </c>
      <c r="E167">
        <v>0.88029999999999997</v>
      </c>
    </row>
    <row r="168" spans="1:5" x14ac:dyDescent="0.25">
      <c r="A168" t="s">
        <v>346</v>
      </c>
      <c r="B168" t="s">
        <v>235</v>
      </c>
      <c r="C168">
        <v>1.0882000000000001</v>
      </c>
      <c r="D168">
        <v>0.91890000000000005</v>
      </c>
      <c r="E168">
        <v>0.99029999999999996</v>
      </c>
    </row>
    <row r="169" spans="1:5" x14ac:dyDescent="0.25">
      <c r="A169" t="s">
        <v>346</v>
      </c>
      <c r="B169" t="s">
        <v>322</v>
      </c>
      <c r="C169">
        <v>1.0882000000000001</v>
      </c>
      <c r="D169">
        <v>0.45950000000000002</v>
      </c>
      <c r="E169">
        <v>1.3204</v>
      </c>
    </row>
    <row r="170" spans="1:5" x14ac:dyDescent="0.25">
      <c r="A170" t="s">
        <v>346</v>
      </c>
      <c r="B170" t="s">
        <v>236</v>
      </c>
      <c r="C170">
        <v>1.0882000000000001</v>
      </c>
      <c r="D170">
        <v>0.68920000000000003</v>
      </c>
      <c r="E170">
        <v>0.82520000000000004</v>
      </c>
    </row>
    <row r="171" spans="1:5" x14ac:dyDescent="0.25">
      <c r="A171" t="s">
        <v>346</v>
      </c>
      <c r="B171" t="s">
        <v>237</v>
      </c>
      <c r="C171">
        <v>1.0882000000000001</v>
      </c>
      <c r="D171">
        <v>0.68920000000000003</v>
      </c>
      <c r="E171">
        <v>0.3301</v>
      </c>
    </row>
    <row r="172" spans="1:5" x14ac:dyDescent="0.25">
      <c r="A172" t="s">
        <v>346</v>
      </c>
      <c r="B172" t="s">
        <v>238</v>
      </c>
      <c r="C172">
        <v>1.0882000000000001</v>
      </c>
      <c r="D172">
        <v>0.68920000000000003</v>
      </c>
      <c r="E172">
        <v>0.82520000000000004</v>
      </c>
    </row>
    <row r="173" spans="1:5" x14ac:dyDescent="0.25">
      <c r="A173" t="s">
        <v>346</v>
      </c>
      <c r="B173" t="s">
        <v>321</v>
      </c>
      <c r="C173">
        <v>1.0882000000000001</v>
      </c>
      <c r="D173">
        <v>0.61260000000000003</v>
      </c>
      <c r="E173">
        <v>0.66020000000000001</v>
      </c>
    </row>
    <row r="174" spans="1:5" x14ac:dyDescent="0.25">
      <c r="A174" t="s">
        <v>346</v>
      </c>
      <c r="B174" t="s">
        <v>239</v>
      </c>
      <c r="C174">
        <v>1.0882000000000001</v>
      </c>
      <c r="D174">
        <v>1.6540999999999999</v>
      </c>
      <c r="E174">
        <v>0.92430000000000001</v>
      </c>
    </row>
    <row r="175" spans="1:5" x14ac:dyDescent="0.25">
      <c r="A175" t="s">
        <v>346</v>
      </c>
      <c r="B175" t="s">
        <v>240</v>
      </c>
      <c r="C175">
        <v>1.0882000000000001</v>
      </c>
      <c r="D175">
        <v>1.6082000000000001</v>
      </c>
      <c r="E175">
        <v>0.66020000000000001</v>
      </c>
    </row>
    <row r="176" spans="1:5" x14ac:dyDescent="0.25">
      <c r="A176" t="s">
        <v>346</v>
      </c>
      <c r="B176" t="s">
        <v>241</v>
      </c>
      <c r="C176">
        <v>1.0882000000000001</v>
      </c>
      <c r="D176">
        <v>0.68920000000000003</v>
      </c>
      <c r="E176">
        <v>1.1553</v>
      </c>
    </row>
    <row r="177" spans="1:5" x14ac:dyDescent="0.25">
      <c r="A177" t="s">
        <v>346</v>
      </c>
      <c r="B177" t="s">
        <v>320</v>
      </c>
      <c r="C177">
        <v>1.0882000000000001</v>
      </c>
      <c r="D177">
        <v>0.30630000000000002</v>
      </c>
      <c r="E177">
        <v>0.66020000000000001</v>
      </c>
    </row>
    <row r="178" spans="1:5" x14ac:dyDescent="0.25">
      <c r="A178" t="s">
        <v>346</v>
      </c>
      <c r="B178" t="s">
        <v>242</v>
      </c>
      <c r="C178">
        <v>1.0882000000000001</v>
      </c>
      <c r="D178">
        <v>1.3784000000000001</v>
      </c>
      <c r="E178">
        <v>0.66020000000000001</v>
      </c>
    </row>
    <row r="179" spans="1:5" x14ac:dyDescent="0.25">
      <c r="A179" t="s">
        <v>346</v>
      </c>
      <c r="B179" t="s">
        <v>243</v>
      </c>
      <c r="C179">
        <v>1.0882000000000001</v>
      </c>
      <c r="D179">
        <v>1.3784000000000001</v>
      </c>
      <c r="E179">
        <v>1.6505000000000001</v>
      </c>
    </row>
    <row r="180" spans="1:5" x14ac:dyDescent="0.25">
      <c r="A180" t="s">
        <v>346</v>
      </c>
      <c r="B180" t="s">
        <v>244</v>
      </c>
      <c r="C180">
        <v>1.0882000000000001</v>
      </c>
      <c r="D180">
        <v>1.1487000000000001</v>
      </c>
      <c r="E180">
        <v>1.4854000000000001</v>
      </c>
    </row>
    <row r="181" spans="1:5" x14ac:dyDescent="0.25">
      <c r="A181" t="s">
        <v>346</v>
      </c>
      <c r="B181" t="s">
        <v>245</v>
      </c>
      <c r="C181">
        <v>1.0882000000000001</v>
      </c>
      <c r="D181">
        <v>0.30630000000000002</v>
      </c>
      <c r="E181">
        <v>1.5405</v>
      </c>
    </row>
    <row r="182" spans="1:5" x14ac:dyDescent="0.25">
      <c r="A182" t="s">
        <v>347</v>
      </c>
      <c r="B182" t="s">
        <v>246</v>
      </c>
      <c r="C182">
        <v>0.81940000000000002</v>
      </c>
      <c r="D182">
        <v>0.73219999999999996</v>
      </c>
      <c r="E182">
        <v>2.0571000000000002</v>
      </c>
    </row>
    <row r="183" spans="1:5" x14ac:dyDescent="0.25">
      <c r="A183" t="s">
        <v>347</v>
      </c>
      <c r="B183" t="s">
        <v>247</v>
      </c>
      <c r="C183">
        <v>0.81940000000000002</v>
      </c>
      <c r="D183">
        <v>1.2203999999999999</v>
      </c>
      <c r="E183">
        <v>0.39560000000000001</v>
      </c>
    </row>
    <row r="184" spans="1:5" x14ac:dyDescent="0.25">
      <c r="A184" t="s">
        <v>347</v>
      </c>
      <c r="B184" t="s">
        <v>248</v>
      </c>
      <c r="C184">
        <v>0.81940000000000002</v>
      </c>
      <c r="D184">
        <v>0.48820000000000002</v>
      </c>
      <c r="E184">
        <v>0.63300000000000001</v>
      </c>
    </row>
    <row r="185" spans="1:5" x14ac:dyDescent="0.25">
      <c r="A185" t="s">
        <v>347</v>
      </c>
      <c r="B185" t="s">
        <v>249</v>
      </c>
      <c r="C185">
        <v>0.81940000000000002</v>
      </c>
      <c r="D185">
        <v>0</v>
      </c>
      <c r="E185">
        <v>2.1758000000000002</v>
      </c>
    </row>
    <row r="186" spans="1:5" x14ac:dyDescent="0.25">
      <c r="A186" t="s">
        <v>347</v>
      </c>
      <c r="B186" t="s">
        <v>324</v>
      </c>
      <c r="C186">
        <v>0.81940000000000002</v>
      </c>
      <c r="D186">
        <v>0.24410000000000001</v>
      </c>
      <c r="E186">
        <v>0.63300000000000001</v>
      </c>
    </row>
    <row r="187" spans="1:5" x14ac:dyDescent="0.25">
      <c r="A187" t="s">
        <v>347</v>
      </c>
      <c r="B187" t="s">
        <v>250</v>
      </c>
      <c r="C187">
        <v>0.81940000000000002</v>
      </c>
      <c r="D187">
        <v>1.7085999999999999</v>
      </c>
      <c r="E187">
        <v>0.47470000000000001</v>
      </c>
    </row>
    <row r="188" spans="1:5" x14ac:dyDescent="0.25">
      <c r="A188" t="s">
        <v>347</v>
      </c>
      <c r="B188" t="s">
        <v>251</v>
      </c>
      <c r="C188">
        <v>0.81940000000000002</v>
      </c>
      <c r="D188">
        <v>1.7085999999999999</v>
      </c>
      <c r="E188">
        <v>0.47470000000000001</v>
      </c>
    </row>
    <row r="189" spans="1:5" x14ac:dyDescent="0.25">
      <c r="A189" t="s">
        <v>347</v>
      </c>
      <c r="B189" t="s">
        <v>323</v>
      </c>
      <c r="C189">
        <v>0.81940000000000002</v>
      </c>
      <c r="D189">
        <v>2.1356999999999999</v>
      </c>
      <c r="E189">
        <v>0.39560000000000001</v>
      </c>
    </row>
    <row r="190" spans="1:5" x14ac:dyDescent="0.25">
      <c r="A190" t="s">
        <v>347</v>
      </c>
      <c r="B190" t="s">
        <v>252</v>
      </c>
      <c r="C190">
        <v>0.81940000000000002</v>
      </c>
      <c r="D190">
        <v>0.73219999999999996</v>
      </c>
      <c r="E190">
        <v>0.94940000000000002</v>
      </c>
    </row>
    <row r="191" spans="1:5" x14ac:dyDescent="0.25">
      <c r="A191" t="s">
        <v>347</v>
      </c>
      <c r="B191" t="s">
        <v>253</v>
      </c>
      <c r="C191">
        <v>0.81940000000000002</v>
      </c>
      <c r="D191">
        <v>1.2203999999999999</v>
      </c>
      <c r="E191">
        <v>1.7802</v>
      </c>
    </row>
    <row r="192" spans="1:5" x14ac:dyDescent="0.25">
      <c r="A192" t="s">
        <v>347</v>
      </c>
      <c r="B192" t="s">
        <v>255</v>
      </c>
      <c r="C192">
        <v>0.81940000000000002</v>
      </c>
      <c r="D192">
        <v>0.9153</v>
      </c>
      <c r="E192">
        <v>1.1868000000000001</v>
      </c>
    </row>
    <row r="193" spans="1:5" x14ac:dyDescent="0.25">
      <c r="A193" t="s">
        <v>347</v>
      </c>
      <c r="B193" t="s">
        <v>256</v>
      </c>
      <c r="C193">
        <v>0.81940000000000002</v>
      </c>
      <c r="D193">
        <v>0.97629999999999995</v>
      </c>
      <c r="E193">
        <v>1.1076999999999999</v>
      </c>
    </row>
    <row r="194" spans="1:5" x14ac:dyDescent="0.25">
      <c r="A194" t="s">
        <v>347</v>
      </c>
      <c r="B194" t="s">
        <v>257</v>
      </c>
      <c r="C194">
        <v>0.81940000000000002</v>
      </c>
      <c r="D194">
        <v>0.9153</v>
      </c>
      <c r="E194">
        <v>0.79120000000000001</v>
      </c>
    </row>
    <row r="195" spans="1:5" x14ac:dyDescent="0.25">
      <c r="A195" t="s">
        <v>347</v>
      </c>
      <c r="B195" t="s">
        <v>325</v>
      </c>
      <c r="C195">
        <v>0.81940000000000002</v>
      </c>
      <c r="D195">
        <v>1.2203999999999999</v>
      </c>
      <c r="E195">
        <v>1.2659</v>
      </c>
    </row>
    <row r="196" spans="1:5" x14ac:dyDescent="0.25">
      <c r="A196" t="s">
        <v>347</v>
      </c>
      <c r="B196" t="s">
        <v>258</v>
      </c>
      <c r="C196">
        <v>0.81940000000000002</v>
      </c>
      <c r="D196">
        <v>0.9153</v>
      </c>
      <c r="E196">
        <v>1.3846000000000001</v>
      </c>
    </row>
    <row r="197" spans="1:5" x14ac:dyDescent="0.25">
      <c r="A197" t="s">
        <v>347</v>
      </c>
      <c r="B197" t="s">
        <v>259</v>
      </c>
      <c r="C197">
        <v>0.81940000000000002</v>
      </c>
      <c r="D197">
        <v>0.9153</v>
      </c>
      <c r="E197">
        <v>0.39560000000000001</v>
      </c>
    </row>
    <row r="198" spans="1:5" x14ac:dyDescent="0.25">
      <c r="A198" t="s">
        <v>348</v>
      </c>
      <c r="B198" t="s">
        <v>260</v>
      </c>
      <c r="C198">
        <v>1.2968999999999999</v>
      </c>
      <c r="D198">
        <v>0.77110000000000001</v>
      </c>
      <c r="E198">
        <v>1.4066000000000001</v>
      </c>
    </row>
    <row r="199" spans="1:5" x14ac:dyDescent="0.25">
      <c r="A199" t="s">
        <v>348</v>
      </c>
      <c r="B199" t="s">
        <v>261</v>
      </c>
      <c r="C199">
        <v>1.2968999999999999</v>
      </c>
      <c r="D199">
        <v>1.3493999999999999</v>
      </c>
      <c r="E199">
        <v>1.7582</v>
      </c>
    </row>
    <row r="200" spans="1:5" x14ac:dyDescent="0.25">
      <c r="A200" t="s">
        <v>348</v>
      </c>
      <c r="B200" t="s">
        <v>262</v>
      </c>
      <c r="C200">
        <v>1.2968999999999999</v>
      </c>
      <c r="D200">
        <v>1.1566000000000001</v>
      </c>
      <c r="E200">
        <v>1.0548999999999999</v>
      </c>
    </row>
    <row r="201" spans="1:5" x14ac:dyDescent="0.25">
      <c r="A201" t="s">
        <v>348</v>
      </c>
      <c r="B201" t="s">
        <v>263</v>
      </c>
      <c r="C201">
        <v>1.2968999999999999</v>
      </c>
      <c r="D201">
        <v>1.2337</v>
      </c>
      <c r="E201">
        <v>0.56259999999999999</v>
      </c>
    </row>
    <row r="202" spans="1:5" x14ac:dyDescent="0.25">
      <c r="A202" t="s">
        <v>348</v>
      </c>
      <c r="B202" t="s">
        <v>326</v>
      </c>
      <c r="C202">
        <v>1.2968999999999999</v>
      </c>
      <c r="D202">
        <v>0.77110000000000001</v>
      </c>
      <c r="E202">
        <v>1.0548999999999999</v>
      </c>
    </row>
    <row r="203" spans="1:5" x14ac:dyDescent="0.25">
      <c r="A203" t="s">
        <v>348</v>
      </c>
      <c r="B203" t="s">
        <v>264</v>
      </c>
      <c r="C203">
        <v>1.2968999999999999</v>
      </c>
      <c r="D203">
        <v>1.1566000000000001</v>
      </c>
      <c r="E203">
        <v>1.2306999999999999</v>
      </c>
    </row>
    <row r="204" spans="1:5" x14ac:dyDescent="0.25">
      <c r="A204" t="s">
        <v>348</v>
      </c>
      <c r="B204" t="s">
        <v>265</v>
      </c>
      <c r="C204">
        <v>1.2968999999999999</v>
      </c>
      <c r="D204">
        <v>0.77110000000000001</v>
      </c>
      <c r="E204">
        <v>1.5824</v>
      </c>
    </row>
    <row r="205" spans="1:5" x14ac:dyDescent="0.25">
      <c r="A205" t="s">
        <v>348</v>
      </c>
      <c r="B205" t="s">
        <v>266</v>
      </c>
      <c r="C205">
        <v>1.2968999999999999</v>
      </c>
      <c r="D205">
        <v>1.3878999999999999</v>
      </c>
      <c r="E205">
        <v>0.84389999999999998</v>
      </c>
    </row>
    <row r="206" spans="1:5" x14ac:dyDescent="0.25">
      <c r="A206" t="s">
        <v>348</v>
      </c>
      <c r="B206" t="s">
        <v>267</v>
      </c>
      <c r="C206">
        <v>1.2968999999999999</v>
      </c>
      <c r="D206">
        <v>0.77110000000000001</v>
      </c>
      <c r="E206">
        <v>0.52749999999999997</v>
      </c>
    </row>
    <row r="207" spans="1:5" x14ac:dyDescent="0.25">
      <c r="A207" t="s">
        <v>348</v>
      </c>
      <c r="B207" t="s">
        <v>327</v>
      </c>
      <c r="C207">
        <v>1.2968999999999999</v>
      </c>
      <c r="D207">
        <v>1.1566000000000001</v>
      </c>
      <c r="E207">
        <v>0.70330000000000004</v>
      </c>
    </row>
    <row r="208" spans="1:5" x14ac:dyDescent="0.25">
      <c r="A208" t="s">
        <v>348</v>
      </c>
      <c r="B208" t="s">
        <v>268</v>
      </c>
      <c r="C208">
        <v>1.2968999999999999</v>
      </c>
      <c r="D208">
        <v>1.0281</v>
      </c>
      <c r="E208">
        <v>0.70330000000000004</v>
      </c>
    </row>
    <row r="209" spans="1:5" x14ac:dyDescent="0.25">
      <c r="A209" t="s">
        <v>348</v>
      </c>
      <c r="B209" t="s">
        <v>269</v>
      </c>
      <c r="C209">
        <v>1.2968999999999999</v>
      </c>
      <c r="D209">
        <v>0.77110000000000001</v>
      </c>
      <c r="E209">
        <v>0.70330000000000004</v>
      </c>
    </row>
    <row r="210" spans="1:5" x14ac:dyDescent="0.25">
      <c r="A210" t="s">
        <v>348</v>
      </c>
      <c r="B210" t="s">
        <v>270</v>
      </c>
      <c r="C210">
        <v>1.2968999999999999</v>
      </c>
      <c r="D210">
        <v>0.38550000000000001</v>
      </c>
      <c r="E210">
        <v>0.52749999999999997</v>
      </c>
    </row>
    <row r="211" spans="1:5" x14ac:dyDescent="0.25">
      <c r="A211" t="s">
        <v>348</v>
      </c>
      <c r="B211" t="s">
        <v>271</v>
      </c>
      <c r="C211">
        <v>1.2968999999999999</v>
      </c>
      <c r="D211">
        <v>0.77110000000000001</v>
      </c>
      <c r="E211">
        <v>1.1720999999999999</v>
      </c>
    </row>
    <row r="212" spans="1:5" x14ac:dyDescent="0.25">
      <c r="A212" t="s">
        <v>348</v>
      </c>
      <c r="B212" t="s">
        <v>272</v>
      </c>
      <c r="C212">
        <v>1.2968999999999999</v>
      </c>
      <c r="D212">
        <v>0</v>
      </c>
      <c r="E212">
        <v>1.641</v>
      </c>
    </row>
    <row r="213" spans="1:5" x14ac:dyDescent="0.25">
      <c r="A213" t="s">
        <v>348</v>
      </c>
      <c r="B213" t="s">
        <v>273</v>
      </c>
      <c r="C213">
        <v>1.2968999999999999</v>
      </c>
      <c r="D213">
        <v>1.8506</v>
      </c>
      <c r="E213">
        <v>0.84389999999999998</v>
      </c>
    </row>
    <row r="214" spans="1:5" x14ac:dyDescent="0.25">
      <c r="A214" t="s">
        <v>349</v>
      </c>
      <c r="B214" t="s">
        <v>274</v>
      </c>
      <c r="C214">
        <v>1.0461</v>
      </c>
      <c r="D214">
        <v>1.0753999999999999</v>
      </c>
      <c r="E214">
        <v>0.75670000000000004</v>
      </c>
    </row>
    <row r="215" spans="1:5" x14ac:dyDescent="0.25">
      <c r="A215" t="s">
        <v>349</v>
      </c>
      <c r="B215" t="s">
        <v>275</v>
      </c>
      <c r="C215">
        <v>1.0461</v>
      </c>
      <c r="D215">
        <v>0.5736</v>
      </c>
      <c r="E215">
        <v>1.5468999999999999</v>
      </c>
    </row>
    <row r="216" spans="1:5" x14ac:dyDescent="0.25">
      <c r="A216" t="s">
        <v>349</v>
      </c>
      <c r="B216" t="s">
        <v>276</v>
      </c>
      <c r="C216">
        <v>1.0461</v>
      </c>
      <c r="D216">
        <v>1.0621</v>
      </c>
      <c r="E216">
        <v>0.52310000000000001</v>
      </c>
    </row>
    <row r="217" spans="1:5" x14ac:dyDescent="0.25">
      <c r="A217" t="s">
        <v>349</v>
      </c>
      <c r="B217" t="s">
        <v>277</v>
      </c>
      <c r="C217">
        <v>1.0461</v>
      </c>
      <c r="D217">
        <v>1.4870000000000001</v>
      </c>
      <c r="E217">
        <v>0.59789999999999999</v>
      </c>
    </row>
    <row r="218" spans="1:5" x14ac:dyDescent="0.25">
      <c r="A218" t="s">
        <v>349</v>
      </c>
      <c r="B218" t="s">
        <v>278</v>
      </c>
      <c r="C218">
        <v>1.0461</v>
      </c>
      <c r="D218">
        <v>1.0621</v>
      </c>
      <c r="E218">
        <v>0.97150000000000003</v>
      </c>
    </row>
    <row r="219" spans="1:5" x14ac:dyDescent="0.25">
      <c r="A219" t="s">
        <v>349</v>
      </c>
      <c r="B219" t="s">
        <v>279</v>
      </c>
      <c r="C219">
        <v>1.0461</v>
      </c>
      <c r="D219">
        <v>1.0515000000000001</v>
      </c>
      <c r="E219">
        <v>1.1434</v>
      </c>
    </row>
    <row r="220" spans="1:5" x14ac:dyDescent="0.25">
      <c r="A220" t="s">
        <v>349</v>
      </c>
      <c r="B220" t="s">
        <v>280</v>
      </c>
      <c r="C220">
        <v>1.0461</v>
      </c>
      <c r="D220">
        <v>0.66920000000000002</v>
      </c>
      <c r="E220">
        <v>0.80710000000000004</v>
      </c>
    </row>
    <row r="221" spans="1:5" x14ac:dyDescent="0.25">
      <c r="A221" t="s">
        <v>349</v>
      </c>
      <c r="B221" t="s">
        <v>281</v>
      </c>
      <c r="C221">
        <v>1.0461</v>
      </c>
      <c r="D221">
        <v>1.2746</v>
      </c>
      <c r="E221">
        <v>1.121</v>
      </c>
    </row>
    <row r="222" spans="1:5" x14ac:dyDescent="0.25">
      <c r="A222" t="s">
        <v>349</v>
      </c>
      <c r="B222" t="s">
        <v>282</v>
      </c>
      <c r="C222">
        <v>1.0461</v>
      </c>
      <c r="D222">
        <v>1.0621</v>
      </c>
      <c r="E222">
        <v>0.74729999999999996</v>
      </c>
    </row>
    <row r="223" spans="1:5" x14ac:dyDescent="0.25">
      <c r="A223" t="s">
        <v>349</v>
      </c>
      <c r="B223" t="s">
        <v>283</v>
      </c>
      <c r="C223">
        <v>1.0461</v>
      </c>
      <c r="D223">
        <v>1.6994</v>
      </c>
      <c r="E223">
        <v>0.82199999999999995</v>
      </c>
    </row>
    <row r="224" spans="1:5" x14ac:dyDescent="0.25">
      <c r="A224" t="s">
        <v>349</v>
      </c>
      <c r="B224" t="s">
        <v>284</v>
      </c>
      <c r="C224">
        <v>1.0461</v>
      </c>
      <c r="D224">
        <v>0.86899999999999999</v>
      </c>
      <c r="E224">
        <v>0.85599999999999998</v>
      </c>
    </row>
    <row r="225" spans="1:5" x14ac:dyDescent="0.25">
      <c r="A225" t="s">
        <v>349</v>
      </c>
      <c r="B225" t="s">
        <v>285</v>
      </c>
      <c r="C225">
        <v>1.0461</v>
      </c>
      <c r="D225">
        <v>1.1471</v>
      </c>
      <c r="E225">
        <v>0.73980000000000001</v>
      </c>
    </row>
    <row r="226" spans="1:5" x14ac:dyDescent="0.25">
      <c r="A226" t="s">
        <v>349</v>
      </c>
      <c r="B226" t="s">
        <v>286</v>
      </c>
      <c r="C226">
        <v>1.0461</v>
      </c>
      <c r="D226">
        <v>0.5736</v>
      </c>
      <c r="E226">
        <v>1.5468999999999999</v>
      </c>
    </row>
    <row r="227" spans="1:5" x14ac:dyDescent="0.25">
      <c r="A227" t="s">
        <v>349</v>
      </c>
      <c r="B227" t="s">
        <v>287</v>
      </c>
      <c r="C227">
        <v>1.0461</v>
      </c>
      <c r="D227">
        <v>0.21240000000000001</v>
      </c>
      <c r="E227">
        <v>1.4198999999999999</v>
      </c>
    </row>
    <row r="228" spans="1:5" x14ac:dyDescent="0.25">
      <c r="A228" t="s">
        <v>349</v>
      </c>
      <c r="B228" t="s">
        <v>288</v>
      </c>
      <c r="C228">
        <v>1.0461</v>
      </c>
      <c r="D228">
        <v>1.0515000000000001</v>
      </c>
      <c r="E228">
        <v>1.4124000000000001</v>
      </c>
    </row>
    <row r="229" spans="1:5" x14ac:dyDescent="0.25">
      <c r="A229" t="s">
        <v>349</v>
      </c>
      <c r="B229" t="s">
        <v>289</v>
      </c>
      <c r="C229">
        <v>1.0461</v>
      </c>
      <c r="D229">
        <v>1.2426999999999999</v>
      </c>
      <c r="E229">
        <v>0.87439999999999996</v>
      </c>
    </row>
    <row r="230" spans="1:5" x14ac:dyDescent="0.25">
      <c r="A230" t="s">
        <v>290</v>
      </c>
      <c r="B230" t="s">
        <v>291</v>
      </c>
      <c r="C230">
        <v>1.1347</v>
      </c>
      <c r="D230">
        <v>1.1015999999999999</v>
      </c>
      <c r="E230">
        <v>0.9829</v>
      </c>
    </row>
    <row r="231" spans="1:5" x14ac:dyDescent="0.25">
      <c r="A231" t="s">
        <v>290</v>
      </c>
      <c r="B231" t="s">
        <v>292</v>
      </c>
      <c r="C231">
        <v>1.1347</v>
      </c>
      <c r="D231">
        <v>0.47449999999999998</v>
      </c>
      <c r="E231">
        <v>0.9073</v>
      </c>
    </row>
    <row r="232" spans="1:5" x14ac:dyDescent="0.25">
      <c r="A232" t="s">
        <v>290</v>
      </c>
      <c r="B232" t="s">
        <v>293</v>
      </c>
      <c r="C232">
        <v>1.1347</v>
      </c>
      <c r="D232">
        <v>0.44059999999999999</v>
      </c>
      <c r="E232">
        <v>1.2934000000000001</v>
      </c>
    </row>
    <row r="233" spans="1:5" x14ac:dyDescent="0.25">
      <c r="A233" t="s">
        <v>290</v>
      </c>
      <c r="B233" t="s">
        <v>294</v>
      </c>
      <c r="C233">
        <v>1.1347</v>
      </c>
      <c r="D233">
        <v>0.94910000000000005</v>
      </c>
      <c r="E233">
        <v>0.7641</v>
      </c>
    </row>
    <row r="234" spans="1:5" x14ac:dyDescent="0.25">
      <c r="A234" t="s">
        <v>290</v>
      </c>
      <c r="B234" t="s">
        <v>295</v>
      </c>
      <c r="C234">
        <v>1.1347</v>
      </c>
      <c r="D234">
        <v>1.1015999999999999</v>
      </c>
      <c r="E234">
        <v>0.67249999999999999</v>
      </c>
    </row>
    <row r="235" spans="1:5" x14ac:dyDescent="0.25">
      <c r="A235" t="s">
        <v>290</v>
      </c>
      <c r="B235" t="s">
        <v>296</v>
      </c>
      <c r="C235">
        <v>1.1347</v>
      </c>
      <c r="D235">
        <v>0.5665</v>
      </c>
      <c r="E235">
        <v>0.79820000000000002</v>
      </c>
    </row>
    <row r="236" spans="1:5" x14ac:dyDescent="0.25">
      <c r="A236" t="s">
        <v>290</v>
      </c>
      <c r="B236" t="s">
        <v>297</v>
      </c>
      <c r="C236">
        <v>1.1347</v>
      </c>
      <c r="D236">
        <v>1.2589999999999999</v>
      </c>
      <c r="E236">
        <v>1.2416</v>
      </c>
    </row>
    <row r="237" spans="1:5" x14ac:dyDescent="0.25">
      <c r="A237" t="s">
        <v>290</v>
      </c>
      <c r="B237" t="s">
        <v>298</v>
      </c>
      <c r="C237">
        <v>1.1347</v>
      </c>
      <c r="D237">
        <v>1.0168999999999999</v>
      </c>
      <c r="E237">
        <v>1.4803999999999999</v>
      </c>
    </row>
    <row r="238" spans="1:5" x14ac:dyDescent="0.25">
      <c r="A238" t="s">
        <v>290</v>
      </c>
      <c r="B238" t="s">
        <v>299</v>
      </c>
      <c r="C238">
        <v>1.1347</v>
      </c>
      <c r="D238">
        <v>1.196</v>
      </c>
      <c r="E238">
        <v>1.3746</v>
      </c>
    </row>
    <row r="239" spans="1:5" x14ac:dyDescent="0.25">
      <c r="A239" t="s">
        <v>290</v>
      </c>
      <c r="B239" t="s">
        <v>300</v>
      </c>
      <c r="C239">
        <v>1.1347</v>
      </c>
      <c r="D239">
        <v>0.8135</v>
      </c>
      <c r="E239">
        <v>1.0506</v>
      </c>
    </row>
    <row r="240" spans="1:5" x14ac:dyDescent="0.25">
      <c r="A240" t="s">
        <v>290</v>
      </c>
      <c r="B240" t="s">
        <v>301</v>
      </c>
      <c r="C240">
        <v>1.1347</v>
      </c>
      <c r="D240">
        <v>0.64090000000000003</v>
      </c>
      <c r="E240">
        <v>0.50790000000000002</v>
      </c>
    </row>
    <row r="241" spans="1:5" x14ac:dyDescent="0.25">
      <c r="A241" t="s">
        <v>290</v>
      </c>
      <c r="B241" t="s">
        <v>302</v>
      </c>
      <c r="C241">
        <v>1.1347</v>
      </c>
      <c r="D241">
        <v>0.88129999999999997</v>
      </c>
      <c r="E241">
        <v>0.87949999999999995</v>
      </c>
    </row>
    <row r="242" spans="1:5" x14ac:dyDescent="0.25">
      <c r="A242" t="s">
        <v>290</v>
      </c>
      <c r="B242" t="s">
        <v>303</v>
      </c>
      <c r="C242">
        <v>1.1347</v>
      </c>
      <c r="D242">
        <v>1.1751</v>
      </c>
      <c r="E242">
        <v>1.2934000000000001</v>
      </c>
    </row>
    <row r="243" spans="1:5" x14ac:dyDescent="0.25">
      <c r="A243" t="s">
        <v>290</v>
      </c>
      <c r="B243" t="s">
        <v>304</v>
      </c>
      <c r="C243">
        <v>1.1347</v>
      </c>
      <c r="D243">
        <v>0.88129999999999997</v>
      </c>
      <c r="E243">
        <v>1.1382000000000001</v>
      </c>
    </row>
    <row r="244" spans="1:5" x14ac:dyDescent="0.25">
      <c r="A244" t="s">
        <v>290</v>
      </c>
      <c r="B244" t="s">
        <v>305</v>
      </c>
      <c r="C244">
        <v>1.1347</v>
      </c>
      <c r="D244">
        <v>0.70499999999999996</v>
      </c>
      <c r="E244">
        <v>0.55869999999999997</v>
      </c>
    </row>
    <row r="245" spans="1:5" x14ac:dyDescent="0.25">
      <c r="A245" t="s">
        <v>290</v>
      </c>
      <c r="B245" t="s">
        <v>306</v>
      </c>
      <c r="C245">
        <v>1.1347</v>
      </c>
      <c r="D245">
        <v>1.4914000000000001</v>
      </c>
      <c r="E245">
        <v>0.7641</v>
      </c>
    </row>
    <row r="246" spans="1:5" x14ac:dyDescent="0.25">
      <c r="A246" t="s">
        <v>290</v>
      </c>
      <c r="B246" t="s">
        <v>307</v>
      </c>
      <c r="C246">
        <v>1.1347</v>
      </c>
      <c r="D246">
        <v>1.0282</v>
      </c>
      <c r="E246">
        <v>0.87949999999999995</v>
      </c>
    </row>
    <row r="247" spans="1:5" x14ac:dyDescent="0.25">
      <c r="A247" t="s">
        <v>290</v>
      </c>
      <c r="B247" t="s">
        <v>308</v>
      </c>
      <c r="C247">
        <v>1.1347</v>
      </c>
      <c r="D247">
        <v>1.1015999999999999</v>
      </c>
      <c r="E247">
        <v>0.9829</v>
      </c>
    </row>
    <row r="248" spans="1:5" x14ac:dyDescent="0.25">
      <c r="A248" t="s">
        <v>290</v>
      </c>
      <c r="B248" t="s">
        <v>309</v>
      </c>
      <c r="C248">
        <v>1.1347</v>
      </c>
      <c r="D248">
        <v>0.95469999999999999</v>
      </c>
      <c r="E248">
        <v>1.1899</v>
      </c>
    </row>
    <row r="249" spans="1:5" x14ac:dyDescent="0.25">
      <c r="A249" t="s">
        <v>290</v>
      </c>
      <c r="B249" t="s">
        <v>310</v>
      </c>
      <c r="C249">
        <v>1.1347</v>
      </c>
      <c r="D249">
        <v>1.0415000000000001</v>
      </c>
      <c r="E249">
        <v>0.84660000000000002</v>
      </c>
    </row>
    <row r="250" spans="1:5" x14ac:dyDescent="0.25">
      <c r="A250" t="s">
        <v>290</v>
      </c>
      <c r="B250" t="s">
        <v>311</v>
      </c>
      <c r="C250">
        <v>1.1347</v>
      </c>
      <c r="D250">
        <v>1.0168999999999999</v>
      </c>
      <c r="E250">
        <v>1.1460999999999999</v>
      </c>
    </row>
    <row r="251" spans="1:5" x14ac:dyDescent="0.25">
      <c r="A251" t="s">
        <v>290</v>
      </c>
      <c r="B251" t="s">
        <v>312</v>
      </c>
      <c r="C251">
        <v>1.1347</v>
      </c>
      <c r="D251">
        <v>1.4688000000000001</v>
      </c>
      <c r="E251">
        <v>1.1899</v>
      </c>
    </row>
    <row r="252" spans="1:5" x14ac:dyDescent="0.25">
      <c r="A252" t="s">
        <v>290</v>
      </c>
      <c r="B252" t="s">
        <v>313</v>
      </c>
      <c r="C252">
        <v>1.1347</v>
      </c>
      <c r="D252">
        <v>1.0847</v>
      </c>
      <c r="E252">
        <v>0.9073</v>
      </c>
    </row>
    <row r="253" spans="1:5" x14ac:dyDescent="0.25">
      <c r="A253" t="s">
        <v>290</v>
      </c>
      <c r="B253" t="s">
        <v>314</v>
      </c>
      <c r="C253">
        <v>1.1347</v>
      </c>
      <c r="D253">
        <v>1.3620000000000001</v>
      </c>
      <c r="E253">
        <v>0.50790000000000002</v>
      </c>
    </row>
    <row r="254" spans="1:5" x14ac:dyDescent="0.25">
      <c r="A254" t="s">
        <v>290</v>
      </c>
      <c r="B254" t="s">
        <v>315</v>
      </c>
      <c r="C254">
        <v>1.1347</v>
      </c>
      <c r="D254">
        <v>1.3219000000000001</v>
      </c>
      <c r="E254">
        <v>0.72430000000000005</v>
      </c>
    </row>
    <row r="255" spans="1:5" x14ac:dyDescent="0.25">
      <c r="A255" t="s">
        <v>290</v>
      </c>
      <c r="B255" t="s">
        <v>316</v>
      </c>
      <c r="C255">
        <v>1.1347</v>
      </c>
      <c r="D255">
        <v>0.88129999999999997</v>
      </c>
      <c r="E255">
        <v>1.552</v>
      </c>
    </row>
    <row r="256" spans="1:5" x14ac:dyDescent="0.25">
      <c r="A256" t="s">
        <v>290</v>
      </c>
      <c r="B256" t="s">
        <v>317</v>
      </c>
      <c r="C256">
        <v>1.1347</v>
      </c>
      <c r="D256">
        <v>1.0282</v>
      </c>
      <c r="E256">
        <v>1.0347</v>
      </c>
    </row>
    <row r="257" spans="1:5" x14ac:dyDescent="0.25">
      <c r="A257" t="s">
        <v>357</v>
      </c>
      <c r="B257" t="s">
        <v>335</v>
      </c>
      <c r="C257">
        <v>1.4137999999999999</v>
      </c>
      <c r="D257">
        <v>1.1789000000000001</v>
      </c>
      <c r="E257">
        <v>0.5</v>
      </c>
    </row>
    <row r="258" spans="1:5" x14ac:dyDescent="0.25">
      <c r="A258" t="s">
        <v>357</v>
      </c>
      <c r="B258" t="s">
        <v>334</v>
      </c>
      <c r="C258">
        <v>1.4137999999999999</v>
      </c>
      <c r="D258">
        <v>0.47149999999999997</v>
      </c>
      <c r="E258">
        <v>0.5</v>
      </c>
    </row>
    <row r="259" spans="1:5" x14ac:dyDescent="0.25">
      <c r="A259" t="s">
        <v>357</v>
      </c>
      <c r="B259" t="s">
        <v>330</v>
      </c>
      <c r="C259">
        <v>1.4137999999999999</v>
      </c>
      <c r="D259">
        <v>0.70730000000000004</v>
      </c>
      <c r="E259">
        <v>1.1667000000000001</v>
      </c>
    </row>
    <row r="260" spans="1:5" x14ac:dyDescent="0.25">
      <c r="A260" t="s">
        <v>357</v>
      </c>
      <c r="B260" t="s">
        <v>332</v>
      </c>
      <c r="C260">
        <v>1.4137999999999999</v>
      </c>
      <c r="D260">
        <v>1.4146000000000001</v>
      </c>
      <c r="E260">
        <v>0.75</v>
      </c>
    </row>
    <row r="261" spans="1:5" x14ac:dyDescent="0.25">
      <c r="A261" t="s">
        <v>357</v>
      </c>
      <c r="B261" t="s">
        <v>328</v>
      </c>
      <c r="C261">
        <v>1.4137999999999999</v>
      </c>
      <c r="D261">
        <v>1.0609999999999999</v>
      </c>
      <c r="E261">
        <v>1.5</v>
      </c>
    </row>
    <row r="262" spans="1:5" x14ac:dyDescent="0.25">
      <c r="A262" t="s">
        <v>357</v>
      </c>
      <c r="B262" t="s">
        <v>337</v>
      </c>
      <c r="C262">
        <v>1.4137999999999999</v>
      </c>
      <c r="D262">
        <v>0.94310000000000005</v>
      </c>
      <c r="E262">
        <v>1.1667000000000001</v>
      </c>
    </row>
    <row r="263" spans="1:5" x14ac:dyDescent="0.25">
      <c r="A263" t="s">
        <v>357</v>
      </c>
      <c r="B263" t="s">
        <v>336</v>
      </c>
      <c r="C263">
        <v>1.4137999999999999</v>
      </c>
      <c r="D263">
        <v>0.70730000000000004</v>
      </c>
      <c r="E263">
        <v>1.3332999999999999</v>
      </c>
    </row>
    <row r="264" spans="1:5" x14ac:dyDescent="0.25">
      <c r="A264" t="s">
        <v>357</v>
      </c>
      <c r="B264" t="s">
        <v>331</v>
      </c>
      <c r="C264">
        <v>1.4137999999999999</v>
      </c>
      <c r="D264">
        <v>0.94310000000000005</v>
      </c>
      <c r="E264">
        <v>1.3332999999999999</v>
      </c>
    </row>
    <row r="265" spans="1:5" x14ac:dyDescent="0.25">
      <c r="A265" t="s">
        <v>357</v>
      </c>
      <c r="B265" t="s">
        <v>329</v>
      </c>
      <c r="C265">
        <v>1.4137999999999999</v>
      </c>
      <c r="D265">
        <v>1.1789000000000001</v>
      </c>
      <c r="E265">
        <v>0.83330000000000004</v>
      </c>
    </row>
    <row r="266" spans="1:5" x14ac:dyDescent="0.25">
      <c r="A266" t="s">
        <v>357</v>
      </c>
      <c r="B266" t="s">
        <v>333</v>
      </c>
      <c r="C266">
        <v>1.4137999999999999</v>
      </c>
      <c r="D266">
        <v>1.4146000000000001</v>
      </c>
      <c r="E266">
        <v>1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195"/>
  <sheetViews>
    <sheetView tabSelected="1" zoomScale="80" zoomScaleNormal="80" workbookViewId="0">
      <pane xSplit="12" ySplit="1" topLeftCell="BH1068" activePane="bottomRight" state="frozen"/>
      <selection pane="topRight" activeCell="M1" sqref="M1"/>
      <selection pane="bottomLeft" activeCell="A2" sqref="A2"/>
      <selection pane="bottomRight" activeCell="BP1079" sqref="BP1079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1.2436</v>
      </c>
      <c r="F2">
        <f>VLOOKUP(B2,home!$B$2:$E$405,3,FALSE)</f>
        <v>0.80410000000000004</v>
      </c>
      <c r="G2">
        <f>VLOOKUP(C2,away!$B$2:$E$405,4,FALSE)</f>
        <v>0.48249999999999998</v>
      </c>
      <c r="H2">
        <f>VLOOKUP(A2,away!$A$2:$E$405,3,FALSE)</f>
        <v>0.89739999999999998</v>
      </c>
      <c r="I2">
        <f>VLOOKUP(C2,away!$B$2:$E$405,3,FALSE)</f>
        <v>0.44569999999999999</v>
      </c>
      <c r="J2">
        <f>VLOOKUP(B2,home!$B$2:$E$405,4,FALSE)</f>
        <v>0.7429</v>
      </c>
      <c r="K2" s="3">
        <f>E2*F2*G2</f>
        <v>0.48248975170000002</v>
      </c>
      <c r="L2" s="3">
        <f>H2*I2*J2</f>
        <v>0.29713858962200002</v>
      </c>
      <c r="M2" s="5">
        <f>_xlfn.POISSON.DIST(0,$K2,FALSE) * _xlfn.POISSON.DIST(0,$L2,FALSE)</f>
        <v>0.45857641354114587</v>
      </c>
      <c r="N2" s="5">
        <f>_xlfn.POISSON.DIST(1,K2,FALSE) * _xlfn.POISSON.DIST(0,L2,FALSE)</f>
        <v>0.22125841990494396</v>
      </c>
      <c r="O2" s="5">
        <f>_xlfn.POISSON.DIST(0,K2,FALSE) * _xlfn.POISSON.DIST(1,L2,FALSE)</f>
        <v>0.13626074875353114</v>
      </c>
      <c r="P2" s="5">
        <f>_xlfn.POISSON.DIST(1,K2,FALSE) * _xlfn.POISSON.DIST(1,L2,FALSE)</f>
        <v>6.574441483254731E-2</v>
      </c>
      <c r="Q2" s="5">
        <f>_xlfn.POISSON.DIST(2,K2,FALSE) * _xlfn.POISSON.DIST(0,L2,FALSE)</f>
        <v>5.3377460040735389E-2</v>
      </c>
      <c r="R2" s="5">
        <f>_xlfn.POISSON.DIST(0,K2,FALSE) * _xlfn.POISSON.DIST(2,L2,FALSE)</f>
        <v>2.0244163352730968E-2</v>
      </c>
      <c r="S2" s="5">
        <f>_xlfn.POISSON.DIST(2,K2,FALSE) * _xlfn.POISSON.DIST(2,L2,FALSE)</f>
        <v>2.3563837748963542E-3</v>
      </c>
      <c r="T2" s="5">
        <f>_xlfn.POISSON.DIST(2,K2,FALSE) * _xlfn.POISSON.DIST(1,L2,FALSE)</f>
        <v>1.5860503194108779E-2</v>
      </c>
      <c r="U2" s="5">
        <f>_xlfn.POISSON.DIST(1,K2,FALSE) * _xlfn.POISSON.DIST(2,L2,FALSE)</f>
        <v>9.7676013494334031E-3</v>
      </c>
      <c r="V2" s="5">
        <f>_xlfn.POISSON.DIST(3,K2,FALSE) * _xlfn.POISSON.DIST(3,L2,FALSE)</f>
        <v>3.7536231167906562E-5</v>
      </c>
      <c r="W2" s="5">
        <f>_xlfn.POISSON.DIST(3,K2,FALSE) * _xlfn.POISSON.DIST(0,L2,FALSE)</f>
        <v>8.5846924804770294E-3</v>
      </c>
      <c r="X2" s="5">
        <f>_xlfn.POISSON.DIST(3,K2,FALSE) * _xlfn.POISSON.DIST(1,L2,FALSE)</f>
        <v>2.5508434159875336E-3</v>
      </c>
      <c r="Y2" s="5">
        <f>_xlfn.POISSON.DIST(3,K2,FALSE) * _xlfn.POISSON.DIST(2,L2,FALSE)</f>
        <v>3.7897700748655018E-4</v>
      </c>
      <c r="Z2" s="5">
        <f>_xlfn.POISSON.DIST(0,K2,FALSE) * _xlfn.POISSON.DIST(3,L2,FALSE)</f>
        <v>2.0051073822359533E-3</v>
      </c>
      <c r="AA2" s="5">
        <f>_xlfn.POISSON.DIST(1,K2,FALSE) * _xlfn.POISSON.DIST(3,L2,FALSE)</f>
        <v>9.6744376298686196E-4</v>
      </c>
      <c r="AB2" s="5">
        <f>_xlfn.POISSON.DIST(2,K2,FALSE) * _xlfn.POISSON.DIST(3,L2,FALSE)</f>
        <v>2.333908504936224E-4</v>
      </c>
      <c r="AC2" s="5">
        <f>_xlfn.POISSON.DIST(4,K2,FALSE) * _xlfn.POISSON.DIST(4,L2,FALSE)</f>
        <v>3.3633946822744426E-7</v>
      </c>
      <c r="AD2" s="5">
        <f>_xlfn.POISSON.DIST(4,K2,FALSE) * _xlfn.POISSON.DIST(0,L2,FALSE)</f>
        <v>1.0355065358315547E-3</v>
      </c>
      <c r="AE2" s="5">
        <f>_xlfn.POISSON.DIST(4,K2,FALSE) * _xlfn.POISSON.DIST(1,L2,FALSE)</f>
        <v>3.0768895160135124E-4</v>
      </c>
      <c r="AF2" s="5">
        <f>_xlfn.POISSON.DIST(4,K2,FALSE) * _xlfn.POISSON.DIST(2,L2,FALSE)</f>
        <v>4.5713130560548661E-5</v>
      </c>
      <c r="AG2" s="5">
        <f>_xlfn.POISSON.DIST(4,K2,FALSE) * _xlfn.POISSON.DIST(3,L2,FALSE)</f>
        <v>4.5277117139892594E-6</v>
      </c>
      <c r="AH2" s="5">
        <f>_xlfn.POISSON.DIST(0,K2,FALSE) * _xlfn.POISSON.DIST(4,L2,FALSE)</f>
        <v>1.4894869489956292E-4</v>
      </c>
      <c r="AI2" s="5">
        <f>_xlfn.POISSON.DIST(1,K2,FALSE) * _xlfn.POISSON.DIST(4,L2,FALSE)</f>
        <v>7.1866218818129163E-5</v>
      </c>
      <c r="AJ2" s="5">
        <f>_xlfn.POISSON.DIST(2,K2,FALSE) * _xlfn.POISSON.DIST(4,L2,FALSE)</f>
        <v>1.733735703658851E-5</v>
      </c>
      <c r="AK2" s="5">
        <f>_xlfn.POISSON.DIST(3,K2,FALSE) * _xlfn.POISSON.DIST(4,L2,FALSE)</f>
        <v>2.788365697239279E-6</v>
      </c>
      <c r="AL2" s="5">
        <f>_xlfn.POISSON.DIST(5,K2,FALSE) * _xlfn.POISSON.DIST(5,L2,FALSE)</f>
        <v>1.9287901314374466E-9</v>
      </c>
      <c r="AM2" s="5">
        <f>_xlfn.POISSON.DIST(5,K2,FALSE) * _xlfn.POISSON.DIST(0,L2,FALSE)</f>
        <v>9.992425827141886E-5</v>
      </c>
      <c r="AN2" s="5">
        <f>_xlfn.POISSON.DIST(5,K2,FALSE) * _xlfn.POISSON.DIST(1,L2,FALSE)</f>
        <v>2.9691353171793874E-5</v>
      </c>
      <c r="AO2" s="5">
        <f>_xlfn.POISSON.DIST(5,K2,FALSE) * _xlfn.POISSON.DIST(2,L2,FALSE)</f>
        <v>4.4112234027177641E-6</v>
      </c>
      <c r="AP2" s="5">
        <f>_xlfn.POISSON.DIST(5,K2,FALSE) * _xlfn.POISSON.DIST(3,L2,FALSE)</f>
        <v>4.3691490013037208E-7</v>
      </c>
      <c r="AQ2" s="5">
        <f>_xlfn.POISSON.DIST(5,K2,FALSE) * _xlfn.POISSON.DIST(4,L2,FALSE)</f>
        <v>3.245606930239394E-8</v>
      </c>
      <c r="AR2" s="5">
        <f>_xlfn.POISSON.DIST(0,K2,FALSE) * _xlfn.POISSON.DIST(5,L2,FALSE)</f>
        <v>8.8516810256987492E-6</v>
      </c>
      <c r="AS2" s="5">
        <f>_xlfn.POISSON.DIST(1,K2,FALSE) * _xlfn.POISSON.DIST(5,L2,FALSE)</f>
        <v>4.2708453802169901E-6</v>
      </c>
      <c r="AT2" s="5">
        <f>_xlfn.POISSON.DIST(2,K2,FALSE) * _xlfn.POISSON.DIST(5,L2,FALSE)</f>
        <v>1.030319563524994E-6</v>
      </c>
      <c r="AU2" s="5">
        <f>_xlfn.POISSON.DIST(3,K2,FALSE) * _xlfn.POISSON.DIST(5,L2,FALSE)</f>
        <v>1.6570621012560891E-7</v>
      </c>
      <c r="AV2" s="5">
        <f>_xlfn.POISSON.DIST(4,K2,FALSE) * _xlfn.POISSON.DIST(5,L2,FALSE)</f>
        <v>1.9987887044663267E-8</v>
      </c>
      <c r="AW2" s="5">
        <f>_xlfn.POISSON.DIST(6,K2,FALSE) * _xlfn.POISSON.DIST(6,L2,FALSE)</f>
        <v>7.6812097650771293E-12</v>
      </c>
      <c r="AX2" s="5">
        <f>_xlfn.POISSON.DIST(6,K2,FALSE) * _xlfn.POISSON.DIST(0,L2,FALSE)</f>
        <v>8.0354050936972529E-6</v>
      </c>
      <c r="AY2" s="5">
        <f>_xlfn.POISSON.DIST(6,K2,FALSE) * _xlfn.POISSON.DIST(1,L2,FALSE)</f>
        <v>2.3876289365826373E-6</v>
      </c>
      <c r="AZ2" s="5">
        <f>_xlfn.POISSON.DIST(6,K2,FALSE) * _xlfn.POISSON.DIST(2,L2,FALSE)</f>
        <v>3.5472834737842021E-7</v>
      </c>
      <c r="BA2" s="5">
        <f>_xlfn.POISSON.DIST(6,K2,FALSE) * _xlfn.POISSON.DIST(3,L2,FALSE)</f>
        <v>3.5134493612988894E-8</v>
      </c>
      <c r="BB2" s="5">
        <f>_xlfn.POISSON.DIST(6,K2,FALSE) * _xlfn.POISSON.DIST(4,L2,FALSE)</f>
        <v>2.6099534698116725E-9</v>
      </c>
      <c r="BC2" s="5">
        <f>_xlfn.POISSON.DIST(6,K2,FALSE) * _xlfn.POISSON.DIST(5,L2,FALSE)</f>
        <v>1.5510357859977721E-10</v>
      </c>
      <c r="BD2" s="5">
        <f>_xlfn.POISSON.DIST(0,K2,FALSE) * _xlfn.POISSON.DIST(6,L2,FALSE)</f>
        <v>4.3836266929332365E-7</v>
      </c>
      <c r="BE2" s="5">
        <f>_xlfn.POISSON.DIST(1,K2,FALSE) * _xlfn.POISSON.DIST(6,L2,FALSE)</f>
        <v>2.1150549546188493E-7</v>
      </c>
      <c r="BF2" s="5">
        <f>_xlfn.POISSON.DIST(2,K2,FALSE) * _xlfn.POISSON.DIST(6,L2,FALSE)</f>
        <v>5.1024616994295176E-8</v>
      </c>
      <c r="BG2" s="5">
        <f>_xlfn.POISSON.DIST(3,K2,FALSE) * _xlfn.POISSON.DIST(6,L2,FALSE)</f>
        <v>8.2062849280550272E-9</v>
      </c>
      <c r="BH2" s="5">
        <f>_xlfn.POISSON.DIST(4,K2,FALSE) * _xlfn.POISSON.DIST(6,L2,FALSE)</f>
        <v>9.8986209432918057E-10</v>
      </c>
      <c r="BI2" s="5">
        <f>_xlfn.POISSON.DIST(5,K2,FALSE) * _xlfn.POISSON.DIST(6,L2,FALSE)</f>
        <v>9.5519663222025709E-11</v>
      </c>
      <c r="BJ2" s="8">
        <f>SUM(N2,Q2,T2,W2,X2,Y2,AD2,AE2,AF2,AG2,AM2,AN2,AO2,AP2,AQ2,AX2,AY2,AZ2,BA2,BB2,BC2)</f>
        <v>0.30354964424119035</v>
      </c>
      <c r="BK2" s="8">
        <f>SUM(M2,P2,S2,V2,AC2,AL2,AY2)</f>
        <v>0.52671747427695237</v>
      </c>
      <c r="BL2" s="8">
        <f>SUM(O2,R2,U2,AA2,AB2,AH2,AI2,AJ2,AK2,AR2,AS2,AT2,AU2,AV2,BD2,BE2,BF2,BG2,BH2,BI2)</f>
        <v>0.16772933743014257</v>
      </c>
      <c r="BM2" s="8">
        <f>SUM(S2:BI2)</f>
        <v>4.4537555283631264E-2</v>
      </c>
      <c r="BN2" s="8">
        <f>SUM(M2:R2)</f>
        <v>0.95546162042563465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1.6042000000000001</v>
      </c>
      <c r="F3">
        <f>VLOOKUP(B3,home!$B$2:$E$405,3,FALSE)</f>
        <v>1.6207</v>
      </c>
      <c r="G3">
        <f>VLOOKUP(C3,away!$B$2:$E$405,4,FALSE)</f>
        <v>0.31169999999999998</v>
      </c>
      <c r="H3">
        <f>VLOOKUP(A3,away!$A$2:$E$405,3,FALSE)</f>
        <v>1.25</v>
      </c>
      <c r="I3">
        <f>VLOOKUP(C3,away!$B$2:$E$405,3,FALSE)</f>
        <v>1.6</v>
      </c>
      <c r="J3">
        <f>VLOOKUP(B3,home!$B$2:$E$405,4,FALSE)</f>
        <v>1.1200000000000001</v>
      </c>
      <c r="K3" s="3">
        <f t="shared" ref="K3:K8" si="0">E3*F3*G3</f>
        <v>0.81039722719799989</v>
      </c>
      <c r="L3" s="3">
        <f t="shared" ref="L3:L8" si="1">H3*I3*J3</f>
        <v>2.2400000000000002</v>
      </c>
      <c r="M3" s="5">
        <f>_xlfn.POISSON.DIST(0,K3,FALSE) * _xlfn.POISSON.DIST(0,L3,FALSE)</f>
        <v>4.7340115874179294E-2</v>
      </c>
      <c r="N3" s="5">
        <f>_xlfn.POISSON.DIST(1,K3,FALSE) * _xlfn.POISSON.DIST(0,L3,FALSE)</f>
        <v>3.8364298639666915E-2</v>
      </c>
      <c r="O3" s="5">
        <f>_xlfn.POISSON.DIST(0,K3,FALSE) * _xlfn.POISSON.DIST(1,L3,FALSE)</f>
        <v>0.10604185955816162</v>
      </c>
      <c r="P3" s="5">
        <f>_xlfn.POISSON.DIST(1,K3,FALSE) * _xlfn.POISSON.DIST(1,L3,FALSE)</f>
        <v>8.5936028952853905E-2</v>
      </c>
      <c r="Q3" s="5">
        <f>_xlfn.POISSON.DIST(2,K3,FALSE) * _xlfn.POISSON.DIST(0,L3,FALSE)</f>
        <v>1.5545160620491034E-2</v>
      </c>
      <c r="R3" s="5">
        <f>_xlfn.POISSON.DIST(0,K3,FALSE) * _xlfn.POISSON.DIST(2,L3,FALSE)</f>
        <v>0.11876688270514106</v>
      </c>
      <c r="S3" s="5">
        <f>_xlfn.POISSON.DIST(2,K3,FALSE) * _xlfn.POISSON.DIST(2,L3,FALSE)</f>
        <v>3.8999698964687919E-2</v>
      </c>
      <c r="T3" s="5">
        <f>_xlfn.POISSON.DIST(2,K3,FALSE) * _xlfn.POISSON.DIST(1,L3,FALSE)</f>
        <v>3.4821159789899914E-2</v>
      </c>
      <c r="U3" s="5">
        <f>_xlfn.POISSON.DIST(1,K3,FALSE) * _xlfn.POISSON.DIST(2,L3,FALSE)</f>
        <v>9.6248352427196412E-2</v>
      </c>
      <c r="V3" s="5">
        <f>_xlfn.POISSON.DIST(3,K3,FALSE) * _xlfn.POISSON.DIST(3,L3,FALSE)</f>
        <v>7.866195033521017E-3</v>
      </c>
      <c r="W3" s="5">
        <f>_xlfn.POISSON.DIST(3,K3,FALSE) * _xlfn.POISSON.DIST(0,L3,FALSE)</f>
        <v>4.1992516877311578E-3</v>
      </c>
      <c r="X3" s="5">
        <f>_xlfn.POISSON.DIST(3,K3,FALSE) * _xlfn.POISSON.DIST(1,L3,FALSE)</f>
        <v>9.4063237805177939E-3</v>
      </c>
      <c r="Y3" s="5">
        <f>_xlfn.POISSON.DIST(3,K3,FALSE) * _xlfn.POISSON.DIST(2,L3,FALSE)</f>
        <v>1.0535082634179934E-2</v>
      </c>
      <c r="Z3" s="5">
        <f>_xlfn.POISSON.DIST(0,K3,FALSE) * _xlfn.POISSON.DIST(3,L3,FALSE)</f>
        <v>8.867927241983864E-2</v>
      </c>
      <c r="AA3" s="5">
        <f>_xlfn.POISSON.DIST(1,K3,FALSE) * _xlfn.POISSON.DIST(3,L3,FALSE)</f>
        <v>7.186543647897331E-2</v>
      </c>
      <c r="AB3" s="5">
        <f>_xlfn.POISSON.DIST(2,K3,FALSE) * _xlfn.POISSON.DIST(3,L3,FALSE)</f>
        <v>2.9119775226966977E-2</v>
      </c>
      <c r="AC3" s="5">
        <f>_xlfn.POISSON.DIST(4,K3,FALSE) * _xlfn.POISSON.DIST(4,L3,FALSE)</f>
        <v>8.9246397012697552E-4</v>
      </c>
      <c r="AD3" s="5">
        <f>_xlfn.POISSON.DIST(4,K3,FALSE) * _xlfn.POISSON.DIST(0,L3,FALSE)</f>
        <v>8.507654810109629E-4</v>
      </c>
      <c r="AE3" s="5">
        <f>_xlfn.POISSON.DIST(4,K3,FALSE) * _xlfn.POISSON.DIST(1,L3,FALSE)</f>
        <v>1.9057146774645569E-3</v>
      </c>
      <c r="AF3" s="5">
        <f>_xlfn.POISSON.DIST(4,K3,FALSE) * _xlfn.POISSON.DIST(2,L3,FALSE)</f>
        <v>2.1344004387603044E-3</v>
      </c>
      <c r="AG3" s="5">
        <f>_xlfn.POISSON.DIST(4,K3,FALSE) * _xlfn.POISSON.DIST(3,L3,FALSE)</f>
        <v>1.5936856609410272E-3</v>
      </c>
      <c r="AH3" s="5">
        <f>_xlfn.POISSON.DIST(0,K3,FALSE) * _xlfn.POISSON.DIST(4,L3,FALSE)</f>
        <v>4.9660392555109657E-2</v>
      </c>
      <c r="AI3" s="5">
        <f>_xlfn.POISSON.DIST(1,K3,FALSE) * _xlfn.POISSON.DIST(4,L3,FALSE)</f>
        <v>4.0244644428225063E-2</v>
      </c>
      <c r="AJ3" s="5">
        <f>_xlfn.POISSON.DIST(2,K3,FALSE) * _xlfn.POISSON.DIST(4,L3,FALSE)</f>
        <v>1.6307074127101511E-2</v>
      </c>
      <c r="AK3" s="5">
        <f>_xlfn.POISSON.DIST(3,K3,FALSE) * _xlfn.POISSON.DIST(4,L3,FALSE)</f>
        <v>4.4050692187717708E-3</v>
      </c>
      <c r="AL3" s="5">
        <f>_xlfn.POISSON.DIST(5,K3,FALSE) * _xlfn.POISSON.DIST(5,L3,FALSE)</f>
        <v>6.4803229278145795E-5</v>
      </c>
      <c r="AM3" s="5">
        <f>_xlfn.POISSON.DIST(5,K3,FALSE) * _xlfn.POISSON.DIST(0,L3,FALSE)</f>
        <v>1.3789159736141141E-4</v>
      </c>
      <c r="AN3" s="5">
        <f>_xlfn.POISSON.DIST(5,K3,FALSE) * _xlfn.POISSON.DIST(1,L3,FALSE)</f>
        <v>3.0887717808956159E-4</v>
      </c>
      <c r="AO3" s="5">
        <f>_xlfn.POISSON.DIST(5,K3,FALSE) * _xlfn.POISSON.DIST(2,L3,FALSE)</f>
        <v>3.4594243946030909E-4</v>
      </c>
      <c r="AP3" s="5">
        <f>_xlfn.POISSON.DIST(5,K3,FALSE) * _xlfn.POISSON.DIST(3,L3,FALSE)</f>
        <v>2.5830368813036409E-4</v>
      </c>
      <c r="AQ3" s="5">
        <f>_xlfn.POISSON.DIST(5,K3,FALSE) * _xlfn.POISSON.DIST(4,L3,FALSE)</f>
        <v>1.4465006535300393E-4</v>
      </c>
      <c r="AR3" s="5">
        <f>_xlfn.POISSON.DIST(0,K3,FALSE) * _xlfn.POISSON.DIST(5,L3,FALSE)</f>
        <v>2.2247855864689137E-2</v>
      </c>
      <c r="AS3" s="5">
        <f>_xlfn.POISSON.DIST(1,K3,FALSE) * _xlfn.POISSON.DIST(5,L3,FALSE)</f>
        <v>1.8029600703844836E-2</v>
      </c>
      <c r="AT3" s="5">
        <f>_xlfn.POISSON.DIST(2,K3,FALSE) * _xlfn.POISSON.DIST(5,L3,FALSE)</f>
        <v>7.3055692089414809E-3</v>
      </c>
      <c r="AU3" s="5">
        <f>_xlfn.POISSON.DIST(3,K3,FALSE) * _xlfn.POISSON.DIST(5,L3,FALSE)</f>
        <v>1.9734710100097544E-3</v>
      </c>
      <c r="AV3" s="5">
        <f>_xlfn.POISSON.DIST(4,K3,FALSE) * _xlfn.POISSON.DIST(5,L3,FALSE)</f>
        <v>3.9982385861688522E-4</v>
      </c>
      <c r="AW3" s="5">
        <f>_xlfn.POISSON.DIST(6,K3,FALSE) * _xlfn.POISSON.DIST(6,L3,FALSE)</f>
        <v>3.2676844554968781E-6</v>
      </c>
      <c r="AX3" s="5">
        <f>_xlfn.POISSON.DIST(6,K3,FALSE) * _xlfn.POISSON.DIST(0,L3,FALSE)</f>
        <v>1.8624494692598469E-5</v>
      </c>
      <c r="AY3" s="5">
        <f>_xlfn.POISSON.DIST(6,K3,FALSE) * _xlfn.POISSON.DIST(1,L3,FALSE)</f>
        <v>4.1718868111420568E-5</v>
      </c>
      <c r="AZ3" s="5">
        <f>_xlfn.POISSON.DIST(6,K3,FALSE) * _xlfn.POISSON.DIST(2,L3,FALSE)</f>
        <v>4.6725132284791056E-5</v>
      </c>
      <c r="BA3" s="5">
        <f>_xlfn.POISSON.DIST(6,K3,FALSE) * _xlfn.POISSON.DIST(3,L3,FALSE)</f>
        <v>3.4888098772643983E-5</v>
      </c>
      <c r="BB3" s="5">
        <f>_xlfn.POISSON.DIST(6,K3,FALSE) * _xlfn.POISSON.DIST(4,L3,FALSE)</f>
        <v>1.9537335312680636E-5</v>
      </c>
      <c r="BC3" s="5">
        <f>_xlfn.POISSON.DIST(6,K3,FALSE) * _xlfn.POISSON.DIST(5,L3,FALSE)</f>
        <v>8.7527262200809297E-6</v>
      </c>
      <c r="BD3" s="5">
        <f>_xlfn.POISSON.DIST(0,K3,FALSE) * _xlfn.POISSON.DIST(6,L3,FALSE)</f>
        <v>8.3058661894839392E-3</v>
      </c>
      <c r="BE3" s="5">
        <f>_xlfn.POISSON.DIST(1,K3,FALSE) * _xlfn.POISSON.DIST(6,L3,FALSE)</f>
        <v>6.7310509294354007E-3</v>
      </c>
      <c r="BF3" s="5">
        <f>_xlfn.POISSON.DIST(2,K3,FALSE) * _xlfn.POISSON.DIST(6,L3,FALSE)</f>
        <v>2.7274125046714845E-3</v>
      </c>
      <c r="BG3" s="5">
        <f>_xlfn.POISSON.DIST(3,K3,FALSE) * _xlfn.POISSON.DIST(6,L3,FALSE)</f>
        <v>7.3676251040364097E-4</v>
      </c>
      <c r="BH3" s="5">
        <f>_xlfn.POISSON.DIST(4,K3,FALSE) * _xlfn.POISSON.DIST(6,L3,FALSE)</f>
        <v>1.4926757388363703E-4</v>
      </c>
      <c r="BI3" s="5">
        <f>_xlfn.POISSON.DIST(5,K3,FALSE) * _xlfn.POISSON.DIST(6,L3,FALSE)</f>
        <v>2.4193205597174414E-5</v>
      </c>
      <c r="BJ3" s="8">
        <f>SUM(N3,Q3,T3,W3,X3,Y3,AD3,AE3,AF3,AG3,AM3,AN3,AO3,AP3,AQ3,AX3,AY3,AZ3,BA3,BB3,BC3)</f>
        <v>0.12072175503445245</v>
      </c>
      <c r="BK3" s="8">
        <f>SUM(M3,P3,S3,V3,AC3,AL3,AY3)</f>
        <v>0.18114102489275868</v>
      </c>
      <c r="BL3" s="8">
        <f>SUM(O3,R3,U3,AA3,AB3,AH3,AI3,AJ3,AK3,AR3,AS3,AT3,AU3,AV3,BD3,BE3,BF3,BG3,BH3,BI3)</f>
        <v>0.60129036028522487</v>
      </c>
      <c r="BM3" s="8">
        <f>SUM(S3:BI3)</f>
        <v>0.57979961509812483</v>
      </c>
      <c r="BN3" s="8">
        <f>SUM(M3:R3)</f>
        <v>0.41199434635049387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1.1933</v>
      </c>
      <c r="F4">
        <f>VLOOKUP(B4,home!$B$2:$E$405,3,FALSE)</f>
        <v>0.91420000000000001</v>
      </c>
      <c r="G4">
        <f>VLOOKUP(C4,away!$B$2:$E$405,4,FALSE)</f>
        <v>1.6759999999999999</v>
      </c>
      <c r="H4">
        <f>VLOOKUP(A4,away!$A$2:$E$405,3,FALSE)</f>
        <v>1.1513</v>
      </c>
      <c r="I4">
        <f>VLOOKUP(C4,away!$B$2:$E$405,3,FALSE)</f>
        <v>0.78169999999999995</v>
      </c>
      <c r="J4">
        <f>VLOOKUP(B4,home!$B$2:$E$405,4,FALSE)</f>
        <v>1.4213</v>
      </c>
      <c r="K4" s="3">
        <f t="shared" si="0"/>
        <v>1.82837330536</v>
      </c>
      <c r="L4" s="3">
        <f t="shared" si="1"/>
        <v>1.2791290807729998</v>
      </c>
      <c r="M4" s="5">
        <f t="shared" ref="M4:M8" si="2">_xlfn.POISSON.DIST(0,K4,FALSE) * _xlfn.POISSON.DIST(0,L4,FALSE)</f>
        <v>4.4712490532755153E-2</v>
      </c>
      <c r="N4" s="5">
        <f t="shared" ref="N4:N8" si="3">_xlfn.POISSON.DIST(1,K4,FALSE) * _xlfn.POISSON.DIST(0,L4,FALSE)</f>
        <v>8.1751124106251238E-2</v>
      </c>
      <c r="O4" s="5">
        <f t="shared" ref="O4:O8" si="4">_xlfn.POISSON.DIST(0,K4,FALSE) * _xlfn.POISSON.DIST(1,L4,FALSE)</f>
        <v>5.7193046914234547E-2</v>
      </c>
      <c r="P4" s="5">
        <f t="shared" ref="P4:P8" si="5">_xlfn.POISSON.DIST(1,K4,FALSE) * _xlfn.POISSON.DIST(1,L4,FALSE)</f>
        <v>0.10457024023018856</v>
      </c>
      <c r="Q4" s="5">
        <f t="shared" ref="Q4:Q8" si="6">_xlfn.POISSON.DIST(2,K4,FALSE) * _xlfn.POISSON.DIST(0,L4,FALSE)</f>
        <v>7.4735786499521104E-2</v>
      </c>
      <c r="R4" s="5">
        <f t="shared" ref="R4:R8" si="7">_xlfn.POISSON.DIST(0,K4,FALSE) * _xlfn.POISSON.DIST(2,L4,FALSE)</f>
        <v>3.6578644763005957E-2</v>
      </c>
      <c r="S4" s="5">
        <f t="shared" ref="S4:S8" si="8">_xlfn.POISSON.DIST(2,K4,FALSE) * _xlfn.POISSON.DIST(2,L4,FALSE)</f>
        <v>6.1140270937204443E-2</v>
      </c>
      <c r="T4" s="5">
        <f t="shared" ref="T4:T8" si="9">_xlfn.POISSON.DIST(2,K4,FALSE) * _xlfn.POISSON.DIST(1,L4,FALSE)</f>
        <v>9.5596717885979579E-2</v>
      </c>
      <c r="U4" s="5">
        <f t="shared" ref="U4:U8" si="10">_xlfn.POISSON.DIST(1,K4,FALSE) * _xlfn.POISSON.DIST(2,L4,FALSE)</f>
        <v>6.6879417630926447E-2</v>
      </c>
      <c r="V4" s="5">
        <f t="shared" ref="V4:V8" si="11">_xlfn.POISSON.DIST(3,K4,FALSE) * _xlfn.POISSON.DIST(3,L4,FALSE)</f>
        <v>1.5887812066887948E-2</v>
      </c>
      <c r="W4" s="5">
        <f t="shared" ref="W4:W8" si="12">_xlfn.POISSON.DIST(3,K4,FALSE) * _xlfn.POISSON.DIST(0,L4,FALSE)</f>
        <v>4.5548305663602878E-2</v>
      </c>
      <c r="X4" s="5">
        <f t="shared" ref="X4:X8" si="13">_xlfn.POISSON.DIST(3,K4,FALSE) * _xlfn.POISSON.DIST(1,L4,FALSE)</f>
        <v>5.8262162354251967E-2</v>
      </c>
      <c r="Y4" s="5">
        <f t="shared" ref="Y4:Y8" si="14">_xlfn.POISSON.DIST(3,K4,FALSE) * _xlfn.POISSON.DIST(2,L4,FALSE)</f>
        <v>3.7262413088020807E-2</v>
      </c>
      <c r="Z4" s="5">
        <f t="shared" ref="Z4:Z8" si="15">_xlfn.POISSON.DIST(0,K4,FALSE) * _xlfn.POISSON.DIST(3,L4,FALSE)</f>
        <v>1.5596269417208633E-2</v>
      </c>
      <c r="AA4" s="5">
        <f t="shared" ref="AA4:AA8" si="16">_xlfn.POISSON.DIST(1,K4,FALSE) * _xlfn.POISSON.DIST(3,L4,FALSE)</f>
        <v>2.8515802665626828E-2</v>
      </c>
      <c r="AB4" s="5">
        <f t="shared" ref="AB4:AB8" si="17">_xlfn.POISSON.DIST(2,K4,FALSE) * _xlfn.POISSON.DIST(3,L4,FALSE)</f>
        <v>2.6068766187372819E-2</v>
      </c>
      <c r="AC4" s="5">
        <f t="shared" ref="AC4:AC8" si="18">_xlfn.POISSON.DIST(4,K4,FALSE) * _xlfn.POISSON.DIST(4,L4,FALSE)</f>
        <v>2.3223269168900786E-3</v>
      </c>
      <c r="AD4" s="5">
        <f t="shared" ref="AD4:AD8" si="19">_xlfn.POISSON.DIST(4,K4,FALSE) * _xlfn.POISSON.DIST(0,L4,FALSE)</f>
        <v>2.0819826544927308E-2</v>
      </c>
      <c r="AE4" s="5">
        <f t="shared" ref="AE4:AE8" si="20">_xlfn.POISSON.DIST(4,K4,FALSE) * _xlfn.POISSON.DIST(1,L4,FALSE)</f>
        <v>2.6631245590266164E-2</v>
      </c>
      <c r="AF4" s="5">
        <f t="shared" ref="AF4:AF8" si="21">_xlfn.POISSON.DIST(4,K4,FALSE) * _xlfn.POISSON.DIST(2,L4,FALSE)</f>
        <v>1.7032400345858588E-2</v>
      </c>
      <c r="AG4" s="5">
        <f t="shared" ref="AG4:AG8" si="22">_xlfn.POISSON.DIST(4,K4,FALSE) * _xlfn.POISSON.DIST(3,L4,FALSE)</f>
        <v>7.2622128659186047E-3</v>
      </c>
      <c r="AH4" s="5">
        <f t="shared" ref="AH4:AH8" si="23">_xlfn.POISSON.DIST(0,K4,FALSE) * _xlfn.POISSON.DIST(4,L4,FALSE)</f>
        <v>4.9874104407805304E-3</v>
      </c>
      <c r="AI4" s="5">
        <f t="shared" ref="AI4:AI8" si="24">_xlfn.POISSON.DIST(1,K4,FALSE) * _xlfn.POISSON.DIST(4,L4,FALSE)</f>
        <v>9.1188481127968731E-3</v>
      </c>
      <c r="AJ4" s="5">
        <f t="shared" ref="AJ4:AJ8" si="25">_xlfn.POISSON.DIST(2,K4,FALSE) * _xlfn.POISSON.DIST(4,L4,FALSE)</f>
        <v>8.3363292325351109E-3</v>
      </c>
      <c r="AK4" s="5">
        <f t="shared" ref="AK4:AK8" si="26">_xlfn.POISSON.DIST(3,K4,FALSE) * _xlfn.POISSON.DIST(4,L4,FALSE)</f>
        <v>5.0806406111531368E-3</v>
      </c>
      <c r="AL4" s="5">
        <f t="shared" ref="AL4:AL8" si="27">_xlfn.POISSON.DIST(5,K4,FALSE) * _xlfn.POISSON.DIST(5,L4,FALSE)</f>
        <v>2.1725140398012578E-4</v>
      </c>
      <c r="AM4" s="5">
        <f t="shared" ref="AM4:AM8" si="28">_xlfn.POISSON.DIST(5,K4,FALSE) * _xlfn.POISSON.DIST(0,L4,FALSE)</f>
        <v>7.6132830153941176E-3</v>
      </c>
      <c r="AN4" s="5">
        <f t="shared" ref="AN4:AN8" si="29">_xlfn.POISSON.DIST(5,K4,FALSE) * _xlfn.POISSON.DIST(1,L4,FALSE)</f>
        <v>9.7383717051457673E-3</v>
      </c>
      <c r="AO4" s="5">
        <f t="shared" ref="AO4:AO8" si="30">_xlfn.POISSON.DIST(5,K4,FALSE) * _xlfn.POISSON.DIST(2,L4,FALSE)</f>
        <v>6.2283172237144503E-3</v>
      </c>
      <c r="AP4" s="5">
        <f t="shared" ref="AP4:AP8" si="31">_xlfn.POISSON.DIST(5,K4,FALSE) * _xlfn.POISSON.DIST(3,L4,FALSE)</f>
        <v>2.6556072283775017E-3</v>
      </c>
      <c r="AQ4" s="5">
        <f t="shared" ref="AQ4:AQ8" si="32">_xlfn.POISSON.DIST(5,K4,FALSE) * _xlfn.POISSON.DIST(4,L4,FALSE)</f>
        <v>8.4921610823216159E-4</v>
      </c>
      <c r="AR4" s="5">
        <f t="shared" ref="AR4:AR8" si="33">_xlfn.POISSON.DIST(0,K4,FALSE) * _xlfn.POISSON.DIST(5,L4,FALSE)</f>
        <v>1.2759083465106521E-3</v>
      </c>
      <c r="AS4" s="5">
        <f t="shared" ref="AS4:AS8" si="34">_xlfn.POISSON.DIST(1,K4,FALSE) * _xlfn.POISSON.DIST(5,L4,FALSE)</f>
        <v>2.3328367608460932E-3</v>
      </c>
      <c r="AT4" s="5">
        <f t="shared" ref="AT4:AT8" si="35">_xlfn.POISSON.DIST(2,K4,FALSE) * _xlfn.POISSON.DIST(5,L4,FALSE)</f>
        <v>2.1326482296467443E-3</v>
      </c>
      <c r="AU4" s="5">
        <f t="shared" ref="AU4:AU8" si="36">_xlfn.POISSON.DIST(3,K4,FALSE) * _xlfn.POISSON.DIST(5,L4,FALSE)</f>
        <v>1.2997590309364565E-3</v>
      </c>
      <c r="AV4" s="5">
        <f t="shared" ref="AV4:AV8" si="37">_xlfn.POISSON.DIST(4,K4,FALSE) * _xlfn.POISSON.DIST(5,L4,FALSE)</f>
        <v>5.9411117889120006E-4</v>
      </c>
      <c r="AW4" s="5">
        <f t="shared" ref="AW4:AW8" si="38">_xlfn.POISSON.DIST(6,K4,FALSE) * _xlfn.POISSON.DIST(6,L4,FALSE)</f>
        <v>1.4113649746698416E-5</v>
      </c>
      <c r="AX4" s="5">
        <f t="shared" ref="AX4:AX8" si="39">_xlfn.POISSON.DIST(6,K4,FALSE) * _xlfn.POISSON.DIST(0,L4,FALSE)</f>
        <v>2.3199872385828825E-3</v>
      </c>
      <c r="AY4" s="5">
        <f t="shared" ref="AY4:AY8" si="40">_xlfn.POISSON.DIST(6,K4,FALSE) * _xlfn.POISSON.DIST(1,L4,FALSE)</f>
        <v>2.9675631438936122E-3</v>
      </c>
      <c r="AZ4" s="5">
        <f t="shared" ref="AZ4:AZ8" si="41">_xlfn.POISSON.DIST(6,K4,FALSE) * _xlfn.POISSON.DIST(2,L4,FALSE)</f>
        <v>1.8979481581922351E-3</v>
      </c>
      <c r="BA4" s="5">
        <f t="shared" ref="BA4:BA8" si="42">_xlfn.POISSON.DIST(6,K4,FALSE) * _xlfn.POISSON.DIST(3,L4,FALSE)</f>
        <v>8.0924022764774714E-4</v>
      </c>
      <c r="BB4" s="5">
        <f t="shared" ref="BB4:BB8" si="43">_xlfn.POISSON.DIST(6,K4,FALSE) * _xlfn.POISSON.DIST(4,L4,FALSE)</f>
        <v>2.5878067712889886E-4</v>
      </c>
      <c r="BC4" s="5">
        <f t="shared" ref="BC4:BC8" si="44">_xlfn.POISSON.DIST(6,K4,FALSE) * _xlfn.POISSON.DIST(5,L4,FALSE)</f>
        <v>6.6202777931540557E-5</v>
      </c>
      <c r="BD4" s="5">
        <f t="shared" ref="BD4:BD8" si="45">_xlfn.POISSON.DIST(0,K4,FALSE) * _xlfn.POISSON.DIST(6,L4,FALSE)</f>
        <v>2.7200857840379471E-4</v>
      </c>
      <c r="BE4" s="5">
        <f t="shared" ref="BE4:BE8" si="46">_xlfn.POISSON.DIST(1,K4,FALSE) * _xlfn.POISSON.DIST(6,L4,FALSE)</f>
        <v>4.9733322358242078E-4</v>
      </c>
      <c r="BF4" s="5">
        <f t="shared" ref="BF4:BF8" si="47">_xlfn.POISSON.DIST(2,K4,FALSE) * _xlfn.POISSON.DIST(6,L4,FALSE)</f>
        <v>4.5465539493336741E-4</v>
      </c>
      <c r="BG4" s="5">
        <f t="shared" ref="BG4:BG8" si="48">_xlfn.POISSON.DIST(3,K4,FALSE) * _xlfn.POISSON.DIST(6,L4,FALSE)</f>
        <v>2.7709326241135904E-4</v>
      </c>
      <c r="BH4" s="5">
        <f t="shared" ref="BH4:BH8" si="49">_xlfn.POISSON.DIST(4,K4,FALSE) * _xlfn.POISSON.DIST(6,L4,FALSE)</f>
        <v>1.2665748102201063E-4</v>
      </c>
      <c r="BI4" s="5">
        <f t="shared" ref="BI4:BI8" si="50">_xlfn.POISSON.DIST(5,K4,FALSE) * _xlfn.POISSON.DIST(6,L4,FALSE)</f>
        <v>4.6315431444956977E-5</v>
      </c>
      <c r="BJ4" s="8">
        <f t="shared" ref="BJ4:BJ8" si="51">SUM(N4,Q4,T4,W4,X4,Y4,AD4,AE4,AF4,AG4,AM4,AN4,AO4,AP4,AQ4,AX4,AY4,AZ4,BA4,BB4,BC4)</f>
        <v>0.50030671244883917</v>
      </c>
      <c r="BK4" s="8">
        <f t="shared" ref="BK4:BK8" si="52">SUM(M4,P4,S4,V4,AC4,AL4,AY4)</f>
        <v>0.23181795523179993</v>
      </c>
      <c r="BL4" s="8">
        <f t="shared" ref="BL4:BL8" si="53">SUM(O4,R4,U4,AA4,AB4,AH4,AI4,AJ4,AK4,AR4,AS4,AT4,AU4,AV4,BD4,BE4,BF4,BG4,BH4,BI4)</f>
        <v>0.25206823347706137</v>
      </c>
      <c r="BM4" s="8">
        <f t="shared" ref="BM4:BM8" si="54">SUM(S4:BI4)</f>
        <v>0.59729438803480561</v>
      </c>
      <c r="BN4" s="8">
        <f t="shared" ref="BN4:BN8" si="55">SUM(M4:R4)</f>
        <v>0.39954133304595663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1.5146999999999999</v>
      </c>
      <c r="F5">
        <f>VLOOKUP(B5,home!$B$2:$E$405,3,FALSE)</f>
        <v>0.82520000000000004</v>
      </c>
      <c r="G5">
        <f>VLOOKUP(C5,away!$B$2:$E$405,4,FALSE)</f>
        <v>1.1553</v>
      </c>
      <c r="H5">
        <f>VLOOKUP(A5,away!$A$2:$E$405,3,FALSE)</f>
        <v>1.0882000000000001</v>
      </c>
      <c r="I5">
        <f>VLOOKUP(C5,away!$B$2:$E$405,3,FALSE)</f>
        <v>0.68920000000000003</v>
      </c>
      <c r="J5">
        <f>VLOOKUP(B5,home!$B$2:$E$405,4,FALSE)</f>
        <v>1.8379000000000001</v>
      </c>
      <c r="K5" s="3">
        <f t="shared" si="0"/>
        <v>1.4440446373319999</v>
      </c>
      <c r="L5" s="3">
        <f t="shared" si="1"/>
        <v>1.3784019159760001</v>
      </c>
      <c r="M5" s="5">
        <f t="shared" si="2"/>
        <v>5.9460291836591045E-2</v>
      </c>
      <c r="N5" s="5">
        <f t="shared" si="3"/>
        <v>8.5863315560824993E-2</v>
      </c>
      <c r="O5" s="5">
        <f t="shared" si="4"/>
        <v>8.1960180192049203E-2</v>
      </c>
      <c r="P5" s="5">
        <f t="shared" si="5"/>
        <v>0.11835415868109304</v>
      </c>
      <c r="Q5" s="5">
        <f t="shared" si="6"/>
        <v>6.1995230189577304E-2</v>
      </c>
      <c r="R5" s="5">
        <f t="shared" si="7"/>
        <v>5.6487034705229436E-2</v>
      </c>
      <c r="S5" s="5">
        <f t="shared" si="8"/>
        <v>5.8895215800510138E-2</v>
      </c>
      <c r="T5" s="5">
        <f t="shared" si="9"/>
        <v>8.5454344074686509E-2</v>
      </c>
      <c r="U5" s="5">
        <f t="shared" si="10"/>
        <v>8.1569799544873131E-2</v>
      </c>
      <c r="V5" s="5">
        <f t="shared" si="11"/>
        <v>1.3025487731407425E-2</v>
      </c>
      <c r="W5" s="5">
        <f t="shared" si="12"/>
        <v>2.9841293231807346E-2</v>
      </c>
      <c r="X5" s="5">
        <f t="shared" si="13"/>
        <v>4.1133295765924879E-2</v>
      </c>
      <c r="Y5" s="5">
        <f t="shared" si="14"/>
        <v>2.8349106847079187E-2</v>
      </c>
      <c r="Z5" s="5">
        <f t="shared" si="15"/>
        <v>2.5953945621830343E-2</v>
      </c>
      <c r="AA5" s="5">
        <f t="shared" si="16"/>
        <v>3.7478655992810445E-2</v>
      </c>
      <c r="AB5" s="5">
        <f t="shared" si="17"/>
        <v>2.7060426100414377E-2</v>
      </c>
      <c r="AC5" s="5">
        <f t="shared" si="18"/>
        <v>1.6204308310686488E-3</v>
      </c>
      <c r="AD5" s="5">
        <f t="shared" si="19"/>
        <v>1.0773039865610776E-2</v>
      </c>
      <c r="AE5" s="5">
        <f t="shared" si="20"/>
        <v>1.484957879164372E-2</v>
      </c>
      <c r="AF5" s="5">
        <f t="shared" si="21"/>
        <v>1.0234343928919145E-2</v>
      </c>
      <c r="AG5" s="5">
        <f t="shared" si="22"/>
        <v>4.7023464267931621E-3</v>
      </c>
      <c r="AH5" s="5">
        <f t="shared" si="23"/>
        <v>8.9437420930669701E-3</v>
      </c>
      <c r="AI5" s="5">
        <f t="shared" si="24"/>
        <v>1.2915162807173834E-2</v>
      </c>
      <c r="AJ5" s="5">
        <f t="shared" si="25"/>
        <v>9.3250357959845376E-3</v>
      </c>
      <c r="AK5" s="5">
        <f t="shared" si="26"/>
        <v>4.4885893113734707E-3</v>
      </c>
      <c r="AL5" s="5">
        <f t="shared" si="27"/>
        <v>1.2901701070630318E-4</v>
      </c>
      <c r="AM5" s="5">
        <f t="shared" si="28"/>
        <v>3.1113500891398194E-3</v>
      </c>
      <c r="AN5" s="5">
        <f t="shared" si="29"/>
        <v>4.2886909241424244E-3</v>
      </c>
      <c r="AO5" s="5">
        <f t="shared" si="30"/>
        <v>2.9557698934334015E-3</v>
      </c>
      <c r="AP5" s="5">
        <f t="shared" si="31"/>
        <v>1.358079628097592E-3</v>
      </c>
      <c r="AQ5" s="5">
        <f t="shared" si="32"/>
        <v>4.6799489035442382E-4</v>
      </c>
      <c r="AR5" s="5">
        <f t="shared" si="33"/>
        <v>2.4656142474157429E-3</v>
      </c>
      <c r="AS5" s="5">
        <f t="shared" si="34"/>
        <v>3.5604570317100781E-3</v>
      </c>
      <c r="AT5" s="5">
        <f t="shared" si="35"/>
        <v>2.5707294415459746E-3</v>
      </c>
      <c r="AU5" s="5">
        <f t="shared" si="36"/>
        <v>1.2374160213653176E-3</v>
      </c>
      <c r="AV5" s="5">
        <f t="shared" si="37"/>
        <v>4.4672099245032158E-4</v>
      </c>
      <c r="AW5" s="5">
        <f t="shared" si="38"/>
        <v>7.1334719945251141E-6</v>
      </c>
      <c r="AX5" s="5">
        <f t="shared" si="39"/>
        <v>7.4882140184746458E-4</v>
      </c>
      <c r="AY5" s="5">
        <f t="shared" si="40"/>
        <v>1.0321768550303793E-3</v>
      </c>
      <c r="AZ5" s="5">
        <f t="shared" si="41"/>
        <v>7.1137727729997879E-4</v>
      </c>
      <c r="BA5" s="5">
        <f t="shared" si="42"/>
        <v>3.2685460067069353E-4</v>
      </c>
      <c r="BB5" s="5">
        <f t="shared" si="43"/>
        <v>1.1263425195251363E-4</v>
      </c>
      <c r="BC5" s="5">
        <f t="shared" si="44"/>
        <v>3.1051053739173665E-5</v>
      </c>
      <c r="BD5" s="5">
        <f t="shared" si="45"/>
        <v>5.6643456711593005E-4</v>
      </c>
      <c r="BE5" s="5">
        <f t="shared" si="46"/>
        <v>8.1795679904323154E-4</v>
      </c>
      <c r="BF5" s="5">
        <f t="shared" si="47"/>
        <v>5.9058306461381353E-4</v>
      </c>
      <c r="BG5" s="5">
        <f t="shared" si="48"/>
        <v>2.8427610245155855E-4</v>
      </c>
      <c r="BH5" s="5">
        <f t="shared" si="49"/>
        <v>1.0262684531670383E-4</v>
      </c>
      <c r="BI5" s="5">
        <f t="shared" si="50"/>
        <v>2.9639549125177379E-5</v>
      </c>
      <c r="BJ5" s="8">
        <f t="shared" si="51"/>
        <v>0.38834069554857487</v>
      </c>
      <c r="BK5" s="8">
        <f t="shared" si="52"/>
        <v>0.25251677874640693</v>
      </c>
      <c r="BL5" s="8">
        <f t="shared" si="53"/>
        <v>0.33290108120512923</v>
      </c>
      <c r="BM5" s="8">
        <f t="shared" si="54"/>
        <v>0.53456724657354082</v>
      </c>
      <c r="BN5" s="8">
        <f t="shared" si="55"/>
        <v>0.464120211165365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1.5146999999999999</v>
      </c>
      <c r="F6">
        <f>VLOOKUP(B6,home!$B$2:$E$405,3,FALSE)</f>
        <v>1.3204</v>
      </c>
      <c r="G6">
        <f>VLOOKUP(C6,away!$B$2:$E$405,4,FALSE)</f>
        <v>0.66020000000000001</v>
      </c>
      <c r="H6">
        <f>VLOOKUP(A6,away!$A$2:$E$405,3,FALSE)</f>
        <v>1.0882000000000001</v>
      </c>
      <c r="I6">
        <f>VLOOKUP(C6,away!$B$2:$E$405,3,FALSE)</f>
        <v>0.61260000000000003</v>
      </c>
      <c r="J6">
        <f>VLOOKUP(B6,home!$B$2:$E$405,4,FALSE)</f>
        <v>0.18379999999999999</v>
      </c>
      <c r="K6" s="3">
        <f t="shared" si="0"/>
        <v>1.320406522776</v>
      </c>
      <c r="L6" s="3">
        <f t="shared" si="1"/>
        <v>0.122526836616</v>
      </c>
      <c r="M6" s="5">
        <f t="shared" si="2"/>
        <v>0.23623378275398457</v>
      </c>
      <c r="N6" s="5">
        <f t="shared" si="3"/>
        <v>0.31192462764840978</v>
      </c>
      <c r="O6" s="5">
        <f t="shared" si="4"/>
        <v>2.8944978102677113E-2</v>
      </c>
      <c r="P6" s="5">
        <f t="shared" si="5"/>
        <v>3.8219137888383346E-2</v>
      </c>
      <c r="Q6" s="5">
        <f t="shared" si="6"/>
        <v>0.20593365648071765</v>
      </c>
      <c r="R6" s="5">
        <f t="shared" si="7"/>
        <v>1.7732683014202077E-3</v>
      </c>
      <c r="S6" s="5">
        <f t="shared" si="8"/>
        <v>1.545823044340407E-3</v>
      </c>
      <c r="T6" s="5">
        <f t="shared" si="9"/>
        <v>2.5232399481348367E-2</v>
      </c>
      <c r="U6" s="5">
        <f t="shared" si="10"/>
        <v>2.3414350318271605E-3</v>
      </c>
      <c r="V6" s="5">
        <f t="shared" si="11"/>
        <v>2.7787927043164541E-5</v>
      </c>
      <c r="W6" s="5">
        <f t="shared" si="12"/>
        <v>9.0638714425417197E-2</v>
      </c>
      <c r="X6" s="5">
        <f t="shared" si="13"/>
        <v>1.1105674953487377E-2</v>
      </c>
      <c r="Y6" s="5">
        <f t="shared" si="14"/>
        <v>6.8037161026817555E-4</v>
      </c>
      <c r="Z6" s="5">
        <f t="shared" si="15"/>
        <v>7.2424318481481919E-5</v>
      </c>
      <c r="AA6" s="5">
        <f t="shared" si="16"/>
        <v>9.5629542530555137E-5</v>
      </c>
      <c r="AB6" s="5">
        <f t="shared" si="17"/>
        <v>6.3134935863714956E-5</v>
      </c>
      <c r="AC6" s="5">
        <f t="shared" si="18"/>
        <v>2.8097976793211441E-7</v>
      </c>
      <c r="AD6" s="5">
        <f t="shared" si="19"/>
        <v>2.9919987435838014E-2</v>
      </c>
      <c r="AE6" s="5">
        <f t="shared" si="20"/>
        <v>3.6660014121036978E-3</v>
      </c>
      <c r="AF6" s="5">
        <f t="shared" si="21"/>
        <v>2.2459177802742748E-4</v>
      </c>
      <c r="AG6" s="5">
        <f t="shared" si="22"/>
        <v>9.1728400305545205E-6</v>
      </c>
      <c r="AH6" s="5">
        <f t="shared" si="23"/>
        <v>2.2184806594014198E-6</v>
      </c>
      <c r="AI6" s="5">
        <f t="shared" si="24"/>
        <v>2.9292963333260363E-6</v>
      </c>
      <c r="AJ6" s="5">
        <f t="shared" si="25"/>
        <v>1.9339309928337591E-6</v>
      </c>
      <c r="AK6" s="5">
        <f t="shared" si="26"/>
        <v>8.5119169917878691E-7</v>
      </c>
      <c r="AL6" s="5">
        <f t="shared" si="27"/>
        <v>1.8183351033458048E-9</v>
      </c>
      <c r="AM6" s="5">
        <f t="shared" si="28"/>
        <v>7.9013093143312924E-3</v>
      </c>
      <c r="AN6" s="5">
        <f t="shared" si="29"/>
        <v>9.6812243540954932E-4</v>
      </c>
      <c r="AO6" s="5">
        <f t="shared" si="30"/>
        <v>5.9310489733854923E-5</v>
      </c>
      <c r="AP6" s="5">
        <f t="shared" si="31"/>
        <v>2.4223755617449973E-6</v>
      </c>
      <c r="AQ6" s="5">
        <f t="shared" si="32"/>
        <v>7.4201503669130077E-8</v>
      </c>
      <c r="AR6" s="5">
        <f t="shared" si="33"/>
        <v>5.4364683458046737E-8</v>
      </c>
      <c r="AS6" s="5">
        <f t="shared" si="34"/>
        <v>7.1783482646657407E-8</v>
      </c>
      <c r="AT6" s="5">
        <f t="shared" si="35"/>
        <v>4.739168935711213E-8</v>
      </c>
      <c r="AU6" s="5">
        <f t="shared" si="36"/>
        <v>2.0858765250834924E-8</v>
      </c>
      <c r="AV6" s="5">
        <f t="shared" si="37"/>
        <v>6.8855124235639542E-9</v>
      </c>
      <c r="AW6" s="5">
        <f t="shared" si="38"/>
        <v>8.1716602972104979E-12</v>
      </c>
      <c r="AX6" s="5">
        <f t="shared" si="39"/>
        <v>1.7388233928522989E-3</v>
      </c>
      <c r="AY6" s="5">
        <f t="shared" si="40"/>
        <v>2.1305252976009243E-4</v>
      </c>
      <c r="AZ6" s="5">
        <f t="shared" si="41"/>
        <v>1.3052326252270161E-5</v>
      </c>
      <c r="BA6" s="5">
        <f t="shared" si="42"/>
        <v>5.3308674872354478E-7</v>
      </c>
      <c r="BB6" s="5">
        <f t="shared" si="43"/>
        <v>1.6329358240751094E-8</v>
      </c>
      <c r="BC6" s="5">
        <f t="shared" si="44"/>
        <v>4.0015692184172846E-10</v>
      </c>
      <c r="BD6" s="5">
        <f t="shared" si="45"/>
        <v>1.1101887812907761E-9</v>
      </c>
      <c r="BE6" s="5">
        <f t="shared" si="46"/>
        <v>1.4659005083290787E-9</v>
      </c>
      <c r="BF6" s="5">
        <f t="shared" si="47"/>
        <v>9.6779229646918486E-10</v>
      </c>
      <c r="BG6" s="5">
        <f t="shared" si="48"/>
        <v>4.2595975365009189E-10</v>
      </c>
      <c r="BH6" s="5">
        <f t="shared" si="49"/>
        <v>1.4061000928990992E-10</v>
      </c>
      <c r="BI6" s="5">
        <f t="shared" si="50"/>
        <v>3.7132474686798187E-11</v>
      </c>
      <c r="BJ6" s="8">
        <f t="shared" si="51"/>
        <v>0.69023191494731684</v>
      </c>
      <c r="BK6" s="8">
        <f t="shared" si="52"/>
        <v>0.27623986694161468</v>
      </c>
      <c r="BL6" s="8">
        <f t="shared" si="53"/>
        <v>3.3226584245720441E-2</v>
      </c>
      <c r="BM6" s="8">
        <f t="shared" si="54"/>
        <v>0.17652828675595228</v>
      </c>
      <c r="BN6" s="8">
        <f t="shared" si="55"/>
        <v>0.82302945117559267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1.2639</v>
      </c>
      <c r="F7">
        <f>VLOOKUP(B7,home!$B$2:$E$405,3,FALSE)</f>
        <v>0.1978</v>
      </c>
      <c r="G7">
        <f>VLOOKUP(C7,away!$B$2:$E$405,4,FALSE)</f>
        <v>0.39560000000000001</v>
      </c>
      <c r="H7">
        <f>VLOOKUP(A7,away!$A$2:$E$405,3,FALSE)</f>
        <v>0.81940000000000002</v>
      </c>
      <c r="I7">
        <f>VLOOKUP(C7,away!$B$2:$E$405,3,FALSE)</f>
        <v>0.9153</v>
      </c>
      <c r="J7">
        <f>VLOOKUP(B7,home!$B$2:$E$405,4,FALSE)</f>
        <v>0.9153</v>
      </c>
      <c r="K7" s="3">
        <f t="shared" si="0"/>
        <v>9.8899770551999999E-2</v>
      </c>
      <c r="L7" s="3">
        <f t="shared" si="1"/>
        <v>0.68647208934600001</v>
      </c>
      <c r="M7" s="5">
        <f t="shared" si="2"/>
        <v>0.45595012069201568</v>
      </c>
      <c r="N7" s="5">
        <f t="shared" si="3"/>
        <v>4.5093362319597055E-2</v>
      </c>
      <c r="O7" s="5">
        <f t="shared" si="4"/>
        <v>0.31299703198900886</v>
      </c>
      <c r="P7" s="5">
        <f t="shared" si="5"/>
        <v>3.0955334647169978E-2</v>
      </c>
      <c r="Q7" s="5">
        <f t="shared" si="6"/>
        <v>2.2298615934131746E-3</v>
      </c>
      <c r="R7" s="5">
        <f t="shared" si="7"/>
        <v>0.10743186325429585</v>
      </c>
      <c r="S7" s="5">
        <f t="shared" si="8"/>
        <v>5.2540436970601606E-4</v>
      </c>
      <c r="T7" s="5">
        <f t="shared" si="9"/>
        <v>1.5307377469827427E-3</v>
      </c>
      <c r="U7" s="5">
        <f t="shared" si="10"/>
        <v>1.0624986625823698E-2</v>
      </c>
      <c r="V7" s="5">
        <f t="shared" si="11"/>
        <v>3.9634130896819365E-6</v>
      </c>
      <c r="W7" s="5">
        <f t="shared" si="12"/>
        <v>7.3510933317093348E-5</v>
      </c>
      <c r="X7" s="5">
        <f t="shared" si="13"/>
        <v>5.0463203983959547E-5</v>
      </c>
      <c r="Y7" s="5">
        <f t="shared" si="14"/>
        <v>1.7320790536981051E-5</v>
      </c>
      <c r="Z7" s="5">
        <f t="shared" si="15"/>
        <v>2.4582991876836748E-2</v>
      </c>
      <c r="AA7" s="5">
        <f t="shared" si="16"/>
        <v>2.4312522561008342E-3</v>
      </c>
      <c r="AB7" s="5">
        <f t="shared" si="17"/>
        <v>1.2022514514120237E-4</v>
      </c>
      <c r="AC7" s="5">
        <f t="shared" si="18"/>
        <v>1.6817735779665446E-8</v>
      </c>
      <c r="AD7" s="5">
        <f t="shared" si="19"/>
        <v>1.8175536095309761E-6</v>
      </c>
      <c r="AE7" s="5">
        <f t="shared" si="20"/>
        <v>1.2476998238330929E-6</v>
      </c>
      <c r="AF7" s="5">
        <f t="shared" si="21"/>
        <v>4.2825555247166972E-7</v>
      </c>
      <c r="AG7" s="5">
        <f t="shared" si="22"/>
        <v>9.7995161293084226E-8</v>
      </c>
      <c r="AH7" s="5">
        <f t="shared" si="23"/>
        <v>4.218884449016966E-3</v>
      </c>
      <c r="AI7" s="5">
        <f t="shared" si="24"/>
        <v>4.1724670399317888E-4</v>
      </c>
      <c r="AJ7" s="5">
        <f t="shared" si="25"/>
        <v>2.0632801644251819E-5</v>
      </c>
      <c r="AK7" s="5">
        <f t="shared" si="26"/>
        <v>6.8019311615381089E-7</v>
      </c>
      <c r="AL7" s="5">
        <f t="shared" si="27"/>
        <v>4.5671543043093643E-11</v>
      </c>
      <c r="AM7" s="5">
        <f t="shared" si="28"/>
        <v>3.5951126989714611E-8</v>
      </c>
      <c r="AN7" s="5">
        <f t="shared" si="29"/>
        <v>2.4679445258972758E-8</v>
      </c>
      <c r="AO7" s="5">
        <f t="shared" si="30"/>
        <v>8.4708751754136314E-9</v>
      </c>
      <c r="AP7" s="5">
        <f t="shared" si="31"/>
        <v>1.9383397934184536E-9</v>
      </c>
      <c r="AQ7" s="5">
        <f t="shared" si="32"/>
        <v>3.3265404196261488E-10</v>
      </c>
      <c r="AR7" s="5">
        <f t="shared" si="33"/>
        <v>5.7922928448520504E-4</v>
      </c>
      <c r="AS7" s="5">
        <f t="shared" si="34"/>
        <v>5.7285643332585905E-5</v>
      </c>
      <c r="AT7" s="5">
        <f t="shared" si="35"/>
        <v>2.8327684907582263E-6</v>
      </c>
      <c r="AU7" s="5">
        <f t="shared" si="36"/>
        <v>9.3386717920974603E-8</v>
      </c>
      <c r="AV7" s="5">
        <f t="shared" si="37"/>
        <v>2.3089812437471842E-9</v>
      </c>
      <c r="AW7" s="5">
        <f t="shared" si="38"/>
        <v>8.613136945561282E-14</v>
      </c>
      <c r="AX7" s="5">
        <f t="shared" si="39"/>
        <v>5.9259303506143046E-10</v>
      </c>
      <c r="AY7" s="5">
        <f t="shared" si="40"/>
        <v>4.0679857891050761E-10</v>
      </c>
      <c r="AZ7" s="5">
        <f t="shared" si="41"/>
        <v>1.3962793520383991E-10</v>
      </c>
      <c r="BA7" s="5">
        <f t="shared" si="42"/>
        <v>3.1950226803482636E-11</v>
      </c>
      <c r="BB7" s="5">
        <f t="shared" si="43"/>
        <v>5.4832347372163224E-12</v>
      </c>
      <c r="BC7" s="5">
        <f t="shared" si="44"/>
        <v>7.5281752128629085E-13</v>
      </c>
      <c r="BD7" s="5">
        <f t="shared" si="45"/>
        <v>6.6270789521824546E-5</v>
      </c>
      <c r="BE7" s="5">
        <f t="shared" si="46"/>
        <v>6.5541658780083331E-6</v>
      </c>
      <c r="BF7" s="5">
        <f t="shared" si="47"/>
        <v>3.2410275074738579E-7</v>
      </c>
      <c r="BG7" s="5">
        <f t="shared" si="48"/>
        <v>1.0684562561396163E-8</v>
      </c>
      <c r="BH7" s="5">
        <f t="shared" si="49"/>
        <v>2.641751964426425E-10</v>
      </c>
      <c r="BI7" s="5">
        <f t="shared" si="50"/>
        <v>5.225373262741377E-12</v>
      </c>
      <c r="BJ7" s="8">
        <f t="shared" si="51"/>
        <v>4.8998920641625233E-2</v>
      </c>
      <c r="BK7" s="8">
        <f t="shared" si="52"/>
        <v>0.48743484039218721</v>
      </c>
      <c r="BL7" s="8">
        <f t="shared" si="53"/>
        <v>0.43897540682226249</v>
      </c>
      <c r="BM7" s="8">
        <f t="shared" si="54"/>
        <v>4.5334584830698611E-2</v>
      </c>
      <c r="BN7" s="8">
        <f t="shared" si="55"/>
        <v>0.95465757449550059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1.2639</v>
      </c>
      <c r="F8">
        <f>VLOOKUP(B8,home!$B$2:$E$405,3,FALSE)</f>
        <v>0.1978</v>
      </c>
      <c r="G8">
        <f>VLOOKUP(C8,away!$B$2:$E$405,4,FALSE)</f>
        <v>0.39560000000000001</v>
      </c>
      <c r="H8">
        <f>VLOOKUP(A8,away!$A$2:$E$405,3,FALSE)</f>
        <v>0.81940000000000002</v>
      </c>
      <c r="I8">
        <f>VLOOKUP(C8,away!$B$2:$E$405,3,FALSE)</f>
        <v>2.1356999999999999</v>
      </c>
      <c r="J8">
        <f>VLOOKUP(B8,home!$B$2:$E$405,4,FALSE)</f>
        <v>1.2203999999999999</v>
      </c>
      <c r="K8" s="3">
        <f t="shared" si="0"/>
        <v>9.8899770551999999E-2</v>
      </c>
      <c r="L8" s="3">
        <f t="shared" si="1"/>
        <v>2.135690944632</v>
      </c>
      <c r="M8" s="5">
        <f t="shared" si="2"/>
        <v>0.10703592906986062</v>
      </c>
      <c r="N8" s="5">
        <f t="shared" si="3"/>
        <v>1.058582882582936E-2</v>
      </c>
      <c r="O8" s="5">
        <f t="shared" si="4"/>
        <v>0.22859566446477436</v>
      </c>
      <c r="P8" s="5">
        <f t="shared" si="5"/>
        <v>2.2608058764748161E-2</v>
      </c>
      <c r="Q8" s="5">
        <f t="shared" si="6"/>
        <v>5.2346802098863544E-4</v>
      </c>
      <c r="R8" s="5">
        <f t="shared" si="7"/>
        <v>0.24410484528977688</v>
      </c>
      <c r="S8" s="5">
        <f t="shared" si="8"/>
        <v>1.1938148375782854E-3</v>
      </c>
      <c r="T8" s="5">
        <f t="shared" si="9"/>
        <v>1.1179659122298625E-3</v>
      </c>
      <c r="U8" s="5">
        <f t="shared" si="10"/>
        <v>2.4141913189790389E-2</v>
      </c>
      <c r="V8" s="5">
        <f t="shared" si="11"/>
        <v>2.8017420813469018E-5</v>
      </c>
      <c r="W8" s="5">
        <f t="shared" si="12"/>
        <v>1.7256955722361852E-5</v>
      </c>
      <c r="X8" s="5">
        <f t="shared" si="13"/>
        <v>3.6855524068163579E-5</v>
      </c>
      <c r="Y8" s="5">
        <f t="shared" si="14"/>
        <v>3.9356004506021852E-5</v>
      </c>
      <c r="Z8" s="5">
        <f t="shared" si="15"/>
        <v>0.17377750254205726</v>
      </c>
      <c r="AA8" s="5">
        <f t="shared" si="16"/>
        <v>1.718655512850906E-2</v>
      </c>
      <c r="AB8" s="5">
        <f t="shared" si="17"/>
        <v>8.4987317939442207E-4</v>
      </c>
      <c r="AC8" s="5">
        <f t="shared" si="18"/>
        <v>3.6986382848963927E-7</v>
      </c>
      <c r="AD8" s="5">
        <f t="shared" si="19"/>
        <v>4.2667724034190268E-7</v>
      </c>
      <c r="AE8" s="5">
        <f t="shared" si="20"/>
        <v>9.112507184787729E-7</v>
      </c>
      <c r="AF8" s="5">
        <f t="shared" si="21"/>
        <v>9.7307495387225985E-7</v>
      </c>
      <c r="AG8" s="5">
        <f t="shared" si="22"/>
        <v>6.9272912247772883E-7</v>
      </c>
      <c r="AH8" s="5">
        <f t="shared" si="23"/>
        <v>9.2783759639959024E-2</v>
      </c>
      <c r="AI8" s="5">
        <f t="shared" si="24"/>
        <v>9.1762925393438638E-3</v>
      </c>
      <c r="AJ8" s="5">
        <f t="shared" si="25"/>
        <v>4.5376661332956864E-4</v>
      </c>
      <c r="AK8" s="5">
        <f t="shared" si="26"/>
        <v>1.4959137980817476E-5</v>
      </c>
      <c r="AL8" s="5">
        <f t="shared" si="27"/>
        <v>3.1248958147467776E-9</v>
      </c>
      <c r="AM8" s="5">
        <f t="shared" si="28"/>
        <v>8.4396562339149505E-9</v>
      </c>
      <c r="AN8" s="5">
        <f t="shared" si="29"/>
        <v>1.8024497394579167E-8</v>
      </c>
      <c r="AO8" s="5">
        <f t="shared" si="30"/>
        <v>1.9247377933572908E-8</v>
      </c>
      <c r="AP8" s="5">
        <f t="shared" si="31"/>
        <v>1.3702150253547146E-8</v>
      </c>
      <c r="AQ8" s="5">
        <f t="shared" si="32"/>
        <v>7.3158895546219258E-9</v>
      </c>
      <c r="AR8" s="5">
        <f t="shared" si="33"/>
        <v>3.9631487054394517E-2</v>
      </c>
      <c r="AS8" s="5">
        <f t="shared" si="34"/>
        <v>3.9195449763141758E-3</v>
      </c>
      <c r="AT8" s="5">
        <f t="shared" si="35"/>
        <v>1.9382104941285806E-4</v>
      </c>
      <c r="AU8" s="5">
        <f t="shared" si="36"/>
        <v>6.3896191050265036E-6</v>
      </c>
      <c r="AV8" s="5">
        <f t="shared" si="37"/>
        <v>1.5798296585044921E-7</v>
      </c>
      <c r="AW8" s="5">
        <f t="shared" si="38"/>
        <v>1.8334401258073489E-11</v>
      </c>
      <c r="AX8" s="5">
        <f t="shared" si="39"/>
        <v>1.3911334417865728E-10</v>
      </c>
      <c r="AY8" s="5">
        <f t="shared" si="40"/>
        <v>2.9710310943983307E-10</v>
      </c>
      <c r="AZ8" s="5">
        <f t="shared" si="41"/>
        <v>3.1726021022633084E-10</v>
      </c>
      <c r="BA8" s="5">
        <f t="shared" si="42"/>
        <v>2.2585658602413981E-10</v>
      </c>
      <c r="BB8" s="5">
        <f t="shared" si="43"/>
        <v>1.2058996638931345E-10</v>
      </c>
      <c r="BC8" s="5">
        <f t="shared" si="44"/>
        <v>5.1508579846226807E-11</v>
      </c>
      <c r="BD8" s="5">
        <f t="shared" si="45"/>
        <v>1.4106768004061786E-2</v>
      </c>
      <c r="BE8" s="5">
        <f t="shared" si="46"/>
        <v>1.3951561188320055E-3</v>
      </c>
      <c r="BF8" s="5">
        <f t="shared" si="47"/>
        <v>6.899031001835207E-5</v>
      </c>
      <c r="BG8" s="5">
        <f t="shared" si="48"/>
        <v>2.2743752770421214E-6</v>
      </c>
      <c r="BH8" s="5">
        <f t="shared" si="49"/>
        <v>5.6233798262151814E-8</v>
      </c>
      <c r="BI8" s="5">
        <f t="shared" si="50"/>
        <v>1.1123019490788547E-9</v>
      </c>
      <c r="BJ8" s="8">
        <f t="shared" si="51"/>
        <v>1.2323802856382741E-2</v>
      </c>
      <c r="BK8" s="8">
        <f t="shared" si="52"/>
        <v>0.13086619337882793</v>
      </c>
      <c r="BL8" s="8">
        <f t="shared" si="53"/>
        <v>0.67663227601934006</v>
      </c>
      <c r="BM8" s="8">
        <f t="shared" si="54"/>
        <v>0.38014598008186157</v>
      </c>
      <c r="BN8" s="8">
        <f t="shared" si="55"/>
        <v>0.61345379443597792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1.4218999999999999</v>
      </c>
      <c r="F9">
        <f>VLOOKUP(B9,home!$B$2:$E$405,3,FALSE)</f>
        <v>0.70330000000000004</v>
      </c>
      <c r="G9">
        <f>VLOOKUP(C9,away!$B$2:$E$405,4,FALSE)</f>
        <v>0.56259999999999999</v>
      </c>
      <c r="H9">
        <f>VLOOKUP(A9,away!$A$2:$E$405,3,FALSE)</f>
        <v>1.2968999999999999</v>
      </c>
      <c r="I9">
        <f>VLOOKUP(C9,away!$B$2:$E$405,3,FALSE)</f>
        <v>1.2337</v>
      </c>
      <c r="J9">
        <f>VLOOKUP(B9,home!$B$2:$E$405,4,FALSE)</f>
        <v>1.9277</v>
      </c>
      <c r="K9" s="3">
        <f t="shared" ref="K9:K17" si="56">E9*F9*G9</f>
        <v>0.56261252910199999</v>
      </c>
      <c r="L9" s="3">
        <f t="shared" ref="L9:L17" si="57">H9*I9*J9</f>
        <v>3.0842921061809996</v>
      </c>
      <c r="M9" s="5">
        <f t="shared" ref="M9:M19" si="58">_xlfn.POISSON.DIST(0,K9,FALSE) * _xlfn.POISSON.DIST(0,L9,FALSE)</f>
        <v>2.6071705444480522E-2</v>
      </c>
      <c r="N9" s="5">
        <f t="shared" ref="N9:N19" si="59">_xlfn.POISSON.DIST(1,K9,FALSE) * _xlfn.POISSON.DIST(0,L9,FALSE)</f>
        <v>1.4668268138121571E-2</v>
      </c>
      <c r="O9" s="5">
        <f t="shared" ref="O9:O19" si="60">_xlfn.POISSON.DIST(0,K9,FALSE) * _xlfn.POISSON.DIST(1,L9,FALSE)</f>
        <v>8.0412755297087482E-2</v>
      </c>
      <c r="P9" s="5">
        <f t="shared" ref="P9:P19" si="61">_xlfn.POISSON.DIST(1,K9,FALSE) * _xlfn.POISSON.DIST(1,L9,FALSE)</f>
        <v>4.5241223629754634E-2</v>
      </c>
      <c r="Q9" s="5">
        <f t="shared" ref="Q9:Q19" si="62">_xlfn.POISSON.DIST(2,K9,FALSE) * _xlfn.POISSON.DIST(0,L9,FALSE)</f>
        <v>4.1262757173674298E-3</v>
      </c>
      <c r="R9" s="5">
        <f t="shared" ref="R9:R19" si="63">_xlfn.POISSON.DIST(0,K9,FALSE) * _xlfn.POISSON.DIST(2,L9,FALSE)</f>
        <v>0.12400821319953564</v>
      </c>
      <c r="S9" s="5">
        <f t="shared" ref="S9:S19" si="64">_xlfn.POISSON.DIST(2,K9,FALSE) * _xlfn.POISSON.DIST(2,L9,FALSE)</f>
        <v>1.9626337063718791E-2</v>
      </c>
      <c r="T9" s="5">
        <f t="shared" ref="T9:T19" si="65">_xlfn.POISSON.DIST(2,K9,FALSE) * _xlfn.POISSON.DIST(1,L9,FALSE)</f>
        <v>1.2726639623002708E-2</v>
      </c>
      <c r="U9" s="5">
        <f t="shared" ref="U9:U19" si="66">_xlfn.POISSON.DIST(1,K9,FALSE) * _xlfn.POISSON.DIST(2,L9,FALSE)</f>
        <v>6.9768574457610769E-2</v>
      </c>
      <c r="V9" s="5">
        <f t="shared" ref="V9:V19" si="67">_xlfn.POISSON.DIST(3,K9,FALSE) * _xlfn.POISSON.DIST(3,L9,FALSE)</f>
        <v>3.7840916426236742E-3</v>
      </c>
      <c r="W9" s="5">
        <f t="shared" ref="W9:W19" si="68">_xlfn.POISSON.DIST(3,K9,FALSE) * _xlfn.POISSON.DIST(0,L9,FALSE)</f>
        <v>7.7383147237342E-4</v>
      </c>
      <c r="X9" s="5">
        <f t="shared" ref="X9:X19" si="69">_xlfn.POISSON.DIST(3,K9,FALSE) * _xlfn.POISSON.DIST(1,L9,FALSE)</f>
        <v>2.3867223017557597E-3</v>
      </c>
      <c r="Y9" s="5">
        <f t="shared" ref="Y9:Y19" si="70">_xlfn.POISSON.DIST(3,K9,FALSE) * _xlfn.POISSON.DIST(2,L9,FALSE)</f>
        <v>3.6806743774757179E-3</v>
      </c>
      <c r="Z9" s="5">
        <f t="shared" ref="Z9:Z19" si="71">_xlfn.POISSON.DIST(0,K9,FALSE) * _xlfn.POISSON.DIST(3,L9,FALSE)</f>
        <v>0.12749251769097941</v>
      </c>
      <c r="AA9" s="5">
        <f t="shared" ref="AA9:AA19" si="72">_xlfn.POISSON.DIST(1,K9,FALSE) * _xlfn.POISSON.DIST(3,L9,FALSE)</f>
        <v>7.1728887819703407E-2</v>
      </c>
      <c r="AB9" s="5">
        <f t="shared" ref="AB9:AB19" si="73">_xlfn.POISSON.DIST(2,K9,FALSE) * _xlfn.POISSON.DIST(3,L9,FALSE)</f>
        <v>2.0177785492958483E-2</v>
      </c>
      <c r="AC9" s="5">
        <f t="shared" ref="AC9:AC19" si="74">_xlfn.POISSON.DIST(4,K9,FALSE) * _xlfn.POISSON.DIST(4,L9,FALSE)</f>
        <v>4.1039925591937574E-4</v>
      </c>
      <c r="AD9" s="5">
        <f t="shared" ref="AD9:AD19" si="75">_xlfn.POISSON.DIST(4,K9,FALSE) * _xlfn.POISSON.DIST(0,L9,FALSE)</f>
        <v>1.0884182044268351E-4</v>
      </c>
      <c r="AE9" s="5">
        <f t="shared" ref="AE9:AE19" si="76">_xlfn.POISSON.DIST(4,K9,FALSE) * _xlfn.POISSON.DIST(1,L9,FALSE)</f>
        <v>3.3569996761373855E-4</v>
      </c>
      <c r="AF9" s="5">
        <f t="shared" ref="AF9:AF19" si="77">_xlfn.POISSON.DIST(4,K9,FALSE) * _xlfn.POISSON.DIST(2,L9,FALSE)</f>
        <v>5.1769838007813555E-4</v>
      </c>
      <c r="AG9" s="5">
        <f t="shared" ref="AG9:AG19" si="78">_xlfn.POISSON.DIST(4,K9,FALSE) * _xlfn.POISSON.DIST(3,L9,FALSE)</f>
        <v>5.3224434235256152E-4</v>
      </c>
      <c r="AH9" s="5">
        <f t="shared" ref="AH9:AH19" si="79">_xlfn.POISSON.DIST(0,K9,FALSE) * _xlfn.POISSON.DIST(4,L9,FALSE)</f>
        <v>9.8306041477857306E-2</v>
      </c>
      <c r="AI9" s="5">
        <f t="shared" ref="AI9:AI19" si="80">_xlfn.POISSON.DIST(1,K9,FALSE) * _xlfn.POISSON.DIST(4,L9,FALSE)</f>
        <v>5.5308210621863418E-2</v>
      </c>
      <c r="AJ9" s="5">
        <f t="shared" ref="AJ9:AJ19" si="81">_xlfn.POISSON.DIST(2,K9,FALSE) * _xlfn.POISSON.DIST(4,L9,FALSE)</f>
        <v>1.5558546129036337E-2</v>
      </c>
      <c r="AK9" s="5">
        <f t="shared" ref="AK9:AK19" si="82">_xlfn.POISSON.DIST(3,K9,FALSE) * _xlfn.POISSON.DIST(4,L9,FALSE)</f>
        <v>2.9178109956024228E-3</v>
      </c>
      <c r="AL9" s="5">
        <f t="shared" ref="AL9:AL19" si="83">_xlfn.POISSON.DIST(5,K9,FALSE) * _xlfn.POISSON.DIST(5,L9,FALSE)</f>
        <v>2.8485999205647015E-5</v>
      </c>
      <c r="AM9" s="5">
        <f t="shared" ref="AM9:AM19" si="84">_xlfn.POISSON.DIST(5,K9,FALSE) * _xlfn.POISSON.DIST(0,L9,FALSE)</f>
        <v>1.224715437426479E-5</v>
      </c>
      <c r="AN9" s="5">
        <f t="shared" ref="AN9:AN19" si="85">_xlfn.POISSON.DIST(5,K9,FALSE) * _xlfn.POISSON.DIST(1,L9,FALSE)</f>
        <v>3.7773801559724999E-5</v>
      </c>
      <c r="AO9" s="5">
        <f t="shared" ref="AO9:AO19" si="86">_xlfn.POISSON.DIST(5,K9,FALSE) * _xlfn.POISSON.DIST(2,L9,FALSE)</f>
        <v>5.8252718985553674E-5</v>
      </c>
      <c r="AP9" s="5">
        <f t="shared" ref="AP9:AP19" si="87">_xlfn.POISSON.DIST(5,K9,FALSE) * _xlfn.POISSON.DIST(3,L9,FALSE)</f>
        <v>5.988946711024108E-5</v>
      </c>
      <c r="AQ9" s="5">
        <f t="shared" ref="AQ9:AQ19" si="88">_xlfn.POISSON.DIST(5,K9,FALSE) * _xlfn.POISSON.DIST(4,L9,FALSE)</f>
        <v>4.6179152662875796E-5</v>
      </c>
      <c r="AR9" s="5">
        <f t="shared" ref="AR9:AR19" si="89">_xlfn.POISSON.DIST(0,K9,FALSE) * _xlfn.POISSON.DIST(5,L9,FALSE)</f>
        <v>6.0640909544011433E-2</v>
      </c>
      <c r="AS9" s="5">
        <f t="shared" ref="AS9:AS19" si="90">_xlfn.POISSON.DIST(1,K9,FALSE) * _xlfn.POISSON.DIST(5,L9,FALSE)</f>
        <v>3.4117335485601884E-2</v>
      </c>
      <c r="AT9" s="5">
        <f t="shared" ref="AT9:AT19" si="91">_xlfn.POISSON.DIST(2,K9,FALSE) * _xlfn.POISSON.DIST(5,L9,FALSE)</f>
        <v>9.597420201887941E-3</v>
      </c>
      <c r="AU9" s="5">
        <f t="shared" ref="AU9:AU19" si="92">_xlfn.POISSON.DIST(3,K9,FALSE) * _xlfn.POISSON.DIST(5,L9,FALSE)</f>
        <v>1.7998762842129346E-3</v>
      </c>
      <c r="AV9" s="5">
        <f t="shared" ref="AV9:AV19" si="93">_xlfn.POISSON.DIST(4,K9,FALSE) * _xlfn.POISSON.DIST(5,L9,FALSE)</f>
        <v>2.5315823708293723E-4</v>
      </c>
      <c r="AW9" s="5">
        <f t="shared" ref="AW9:AW19" si="94">_xlfn.POISSON.DIST(6,K9,FALSE) * _xlfn.POISSON.DIST(6,L9,FALSE)</f>
        <v>1.3730737321986151E-6</v>
      </c>
      <c r="AX9" s="5">
        <f t="shared" ref="AX9:AX19" si="95">_xlfn.POISSON.DIST(6,K9,FALSE) * _xlfn.POISSON.DIST(0,L9,FALSE)</f>
        <v>1.1484004161346227E-6</v>
      </c>
      <c r="AY9" s="5">
        <f t="shared" ref="AY9:AY19" si="96">_xlfn.POISSON.DIST(6,K9,FALSE) * _xlfn.POISSON.DIST(1,L9,FALSE)</f>
        <v>3.5420023382189923E-6</v>
      </c>
      <c r="AZ9" s="5">
        <f t="shared" ref="AZ9:AZ19" si="97">_xlfn.POISSON.DIST(6,K9,FALSE) * _xlfn.POISSON.DIST(2,L9,FALSE)</f>
        <v>5.4622849259217409E-6</v>
      </c>
      <c r="BA9" s="5">
        <f t="shared" ref="BA9:BA19" si="98">_xlfn.POISSON.DIST(6,K9,FALSE) * _xlfn.POISSON.DIST(3,L9,FALSE)</f>
        <v>5.6157607595772971E-6</v>
      </c>
      <c r="BB9" s="5">
        <f t="shared" ref="BB9:BB19" si="99">_xlfn.POISSON.DIST(6,K9,FALSE) * _xlfn.POISSON.DIST(4,L9,FALSE)</f>
        <v>4.3301616452413182E-6</v>
      </c>
      <c r="BC9" s="5">
        <f t="shared" ref="BC9:BC19" si="100">_xlfn.POISSON.DIST(6,K9,FALSE) * _xlfn.POISSON.DIST(5,L9,FALSE)</f>
        <v>2.6710966761811049E-6</v>
      </c>
      <c r="BD9" s="5">
        <f t="shared" ref="BD9:BD19" si="101">_xlfn.POISSON.DIST(0,K9,FALSE) * _xlfn.POISSON.DIST(6,L9,FALSE)</f>
        <v>3.1172379769705095E-2</v>
      </c>
      <c r="BE9" s="5">
        <f t="shared" ref="BE9:BE19" si="102">_xlfn.POISSON.DIST(1,K9,FALSE) * _xlfn.POISSON.DIST(6,L9,FALSE)</f>
        <v>1.7537971420361804E-2</v>
      </c>
      <c r="BF9" s="5">
        <f t="shared" ref="BF9:BF19" si="103">_xlfn.POISSON.DIST(2,K9,FALSE) * _xlfn.POISSON.DIST(6,L9,FALSE)</f>
        <v>4.9335412280641739E-3</v>
      </c>
      <c r="BG9" s="5">
        <f t="shared" ref="BG9:BG19" si="104">_xlfn.POISSON.DIST(3,K9,FALSE) * _xlfn.POISSON.DIST(6,L9,FALSE)</f>
        <v>9.2522403591672434E-4</v>
      </c>
      <c r="BH9" s="5">
        <f t="shared" ref="BH9:BH19" si="105">_xlfn.POISSON.DIST(4,K9,FALSE) * _xlfn.POISSON.DIST(6,L9,FALSE)</f>
        <v>1.3013565870826694E-4</v>
      </c>
      <c r="BI9" s="5">
        <f t="shared" ref="BI9:BI19" si="106">_xlfn.POISSON.DIST(5,K9,FALSE) * _xlfn.POISSON.DIST(6,L9,FALSE)</f>
        <v>1.4643190414442557E-5</v>
      </c>
      <c r="BJ9" s="8">
        <f t="shared" ref="BJ9:BJ19" si="107">SUM(N9,Q9,T9,W9,X9,Y9,AD9,AE9,AF9,AG9,AM9,AN9,AO9,AP9,AQ9,AX9,AY9,AZ9,BA9,BB9,BC9)</f>
        <v>4.0094008142037674E-2</v>
      </c>
      <c r="BK9" s="8">
        <f t="shared" ref="BK9:BK19" si="108">SUM(M9,P9,S9,V9,AC9,AL9,AY9)</f>
        <v>9.5165785038040865E-2</v>
      </c>
      <c r="BL9" s="8">
        <f t="shared" ref="BL9:BL19" si="109">SUM(O9,R9,U9,AA9,AB9,AH9,AI9,AJ9,AK9,AR9,AS9,AT9,AU9,AV9,BD9,BE9,BF9,BG9,BH9,BI9)</f>
        <v>0.699309420547223</v>
      </c>
      <c r="BM9" s="8">
        <f t="shared" ref="BM9:BM19" si="110">SUM(S9:BI9)</f>
        <v>0.66753112106332757</v>
      </c>
      <c r="BN9" s="8">
        <f t="shared" ref="BN9:BN19" si="111">SUM(M9:R9)</f>
        <v>0.29452844142634726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1.2436</v>
      </c>
      <c r="F10">
        <f>VLOOKUP(B10,home!$B$2:$E$405,3,FALSE)</f>
        <v>0.67010000000000003</v>
      </c>
      <c r="G10">
        <f>VLOOKUP(C10,away!$B$2:$E$405,4,FALSE)</f>
        <v>1.3402000000000001</v>
      </c>
      <c r="H10">
        <f>VLOOKUP(A10,away!$A$2:$E$405,3,FALSE)</f>
        <v>0.89739999999999998</v>
      </c>
      <c r="I10">
        <f>VLOOKUP(C10,away!$B$2:$E$405,3,FALSE)</f>
        <v>1.3001</v>
      </c>
      <c r="J10">
        <f>VLOOKUP(B10,home!$B$2:$E$405,4,FALSE)</f>
        <v>1.3001</v>
      </c>
      <c r="K10" s="3">
        <f t="shared" si="56"/>
        <v>1.1168373896720003</v>
      </c>
      <c r="L10" s="3">
        <f t="shared" si="57"/>
        <v>1.516839332974</v>
      </c>
      <c r="M10" s="5">
        <f t="shared" si="58"/>
        <v>7.1813936316582977E-2</v>
      </c>
      <c r="N10" s="5">
        <f t="shared" si="59"/>
        <v>8.0204489177883795E-2</v>
      </c>
      <c r="O10" s="5">
        <f t="shared" si="60"/>
        <v>0.10893020326068303</v>
      </c>
      <c r="P10" s="5">
        <f t="shared" si="61"/>
        <v>0.12165732386610166</v>
      </c>
      <c r="Q10" s="5">
        <f t="shared" si="62"/>
        <v>4.4787686166701986E-2</v>
      </c>
      <c r="R10" s="5">
        <f t="shared" si="63"/>
        <v>8.2614808427328379E-2</v>
      </c>
      <c r="S10" s="5">
        <f t="shared" si="64"/>
        <v>5.1523789146633539E-2</v>
      </c>
      <c r="T10" s="5">
        <f t="shared" si="65"/>
        <v>6.7935724010549092E-2</v>
      </c>
      <c r="U10" s="5">
        <f t="shared" si="66"/>
        <v>9.2267306992229806E-2</v>
      </c>
      <c r="V10" s="5">
        <f t="shared" si="67"/>
        <v>9.698282076844195E-3</v>
      </c>
      <c r="W10" s="5">
        <f t="shared" si="68"/>
        <v>1.6673520835956059E-2</v>
      </c>
      <c r="X10" s="5">
        <f t="shared" si="69"/>
        <v>2.5291052223139678E-2</v>
      </c>
      <c r="Y10" s="5">
        <f t="shared" si="70"/>
        <v>1.9181231392178904E-2</v>
      </c>
      <c r="Z10" s="5">
        <f t="shared" si="71"/>
        <v>4.1771130302894512E-2</v>
      </c>
      <c r="AA10" s="5">
        <f t="shared" si="72"/>
        <v>4.6651560131133696E-2</v>
      </c>
      <c r="AB10" s="5">
        <f t="shared" si="73"/>
        <v>2.6051103320490869E-2</v>
      </c>
      <c r="AC10" s="5">
        <f t="shared" si="74"/>
        <v>1.0268437298560547E-3</v>
      </c>
      <c r="AD10" s="5">
        <f t="shared" si="75"/>
        <v>4.6554028717677208E-3</v>
      </c>
      <c r="AE10" s="5">
        <f t="shared" si="76"/>
        <v>7.0614981867373932E-3</v>
      </c>
      <c r="AF10" s="5">
        <f t="shared" si="77"/>
        <v>5.3555790996839304E-3</v>
      </c>
      <c r="AG10" s="5">
        <f t="shared" si="78"/>
        <v>2.7078510097513554E-3</v>
      </c>
      <c r="AH10" s="5">
        <f t="shared" si="79"/>
        <v>1.5840023356553139E-2</v>
      </c>
      <c r="AI10" s="5">
        <f t="shared" si="80"/>
        <v>1.7690730337876322E-2</v>
      </c>
      <c r="AJ10" s="5">
        <f t="shared" si="81"/>
        <v>9.8788345459725323E-3</v>
      </c>
      <c r="AK10" s="5">
        <f t="shared" si="82"/>
        <v>3.6776839291085125E-3</v>
      </c>
      <c r="AL10" s="5">
        <f t="shared" si="83"/>
        <v>6.9581513901293871E-5</v>
      </c>
      <c r="AM10" s="5">
        <f t="shared" si="84"/>
        <v>1.0398655982353185E-3</v>
      </c>
      <c r="AN10" s="5">
        <f t="shared" si="85"/>
        <v>1.5773090404098699E-3</v>
      </c>
      <c r="AO10" s="5">
        <f t="shared" si="86"/>
        <v>1.1962621963745841E-3</v>
      </c>
      <c r="AP10" s="5">
        <f t="shared" si="87"/>
        <v>6.0484585067027859E-4</v>
      </c>
      <c r="AQ10" s="5">
        <f t="shared" si="88"/>
        <v>2.2936349417069927E-4</v>
      </c>
      <c r="AR10" s="5">
        <f t="shared" si="89"/>
        <v>4.8053540924893282E-3</v>
      </c>
      <c r="AS10" s="5">
        <f t="shared" si="90"/>
        <v>5.3667991211054453E-3</v>
      </c>
      <c r="AT10" s="5">
        <f t="shared" si="91"/>
        <v>2.9969209606546966E-3</v>
      </c>
      <c r="AU10" s="5">
        <f t="shared" si="92"/>
        <v>1.115691127583631E-3</v>
      </c>
      <c r="AV10" s="5">
        <f t="shared" si="93"/>
        <v>3.1151139165267843E-4</v>
      </c>
      <c r="AW10" s="5">
        <f t="shared" si="94"/>
        <v>3.2743183310339714E-6</v>
      </c>
      <c r="AX10" s="5">
        <f t="shared" si="95"/>
        <v>1.9356013005714125E-4</v>
      </c>
      <c r="AY10" s="5">
        <f t="shared" si="96"/>
        <v>2.9359961856623482E-4</v>
      </c>
      <c r="AZ10" s="5">
        <f t="shared" si="97"/>
        <v>2.226717247937143E-4</v>
      </c>
      <c r="BA10" s="5">
        <f t="shared" si="98"/>
        <v>1.1258574350275587E-4</v>
      </c>
      <c r="BB10" s="5">
        <f t="shared" si="99"/>
        <v>4.269362101927552E-5</v>
      </c>
      <c r="BC10" s="5">
        <f t="shared" si="100"/>
        <v>1.2951872725824524E-5</v>
      </c>
      <c r="BD10" s="5">
        <f t="shared" si="101"/>
        <v>1.214825016059233E-3</v>
      </c>
      <c r="BE10" s="5">
        <f t="shared" si="102"/>
        <v>1.3567619998438398E-3</v>
      </c>
      <c r="BF10" s="5">
        <f t="shared" si="103"/>
        <v>7.5764126515587879E-4</v>
      </c>
      <c r="BG10" s="5">
        <f t="shared" si="104"/>
        <v>2.8205403096149433E-4</v>
      </c>
      <c r="BH10" s="5">
        <f t="shared" si="105"/>
        <v>7.8752121921375252E-5</v>
      </c>
      <c r="BI10" s="5">
        <f t="shared" si="106"/>
        <v>1.7590662855559964E-5</v>
      </c>
      <c r="BJ10" s="8">
        <f t="shared" si="107"/>
        <v>0.27937974386487568</v>
      </c>
      <c r="BK10" s="8">
        <f t="shared" si="108"/>
        <v>0.25608335626848594</v>
      </c>
      <c r="BL10" s="8">
        <f t="shared" si="109"/>
        <v>0.42190615609165949</v>
      </c>
      <c r="BM10" s="8">
        <f t="shared" si="110"/>
        <v>0.48884161401239862</v>
      </c>
      <c r="BN10" s="8">
        <f t="shared" si="111"/>
        <v>0.51000844721528182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1.2436</v>
      </c>
      <c r="F11">
        <f>VLOOKUP(B11,home!$B$2:$E$405,3,FALSE)</f>
        <v>0.80410000000000004</v>
      </c>
      <c r="G11">
        <f>VLOOKUP(C11,away!$B$2:$E$405,4,FALSE)</f>
        <v>1.2866</v>
      </c>
      <c r="H11">
        <f>VLOOKUP(A11,away!$A$2:$E$405,3,FALSE)</f>
        <v>0.89739999999999998</v>
      </c>
      <c r="I11">
        <f>VLOOKUP(C11,away!$B$2:$E$405,3,FALSE)</f>
        <v>2.2286999999999999</v>
      </c>
      <c r="J11">
        <f>VLOOKUP(B11,home!$B$2:$E$405,4,FALSE)</f>
        <v>1.1143000000000001</v>
      </c>
      <c r="K11" s="3">
        <f t="shared" si="56"/>
        <v>1.2865726726160001</v>
      </c>
      <c r="L11" s="3">
        <f t="shared" si="57"/>
        <v>2.2286394239340002</v>
      </c>
      <c r="M11" s="5">
        <f t="shared" si="58"/>
        <v>2.9741494216775258E-2</v>
      </c>
      <c r="N11" s="5">
        <f t="shared" si="59"/>
        <v>3.8264593702069853E-2</v>
      </c>
      <c r="O11" s="5">
        <f t="shared" si="60"/>
        <v>6.6283066538210408E-2</v>
      </c>
      <c r="P11" s="5">
        <f t="shared" si="61"/>
        <v>8.527798206524953E-2</v>
      </c>
      <c r="Q11" s="5">
        <f t="shared" si="62"/>
        <v>2.4615090292918695E-2</v>
      </c>
      <c r="R11" s="5">
        <f t="shared" si="63"/>
        <v>7.3860527613148139E-2</v>
      </c>
      <c r="S11" s="5">
        <f t="shared" si="64"/>
        <v>6.1129529775097585E-2</v>
      </c>
      <c r="T11" s="5">
        <f t="shared" si="65"/>
        <v>5.4858160650493717E-2</v>
      </c>
      <c r="U11" s="5">
        <f t="shared" si="66"/>
        <v>9.5026936412075866E-2</v>
      </c>
      <c r="V11" s="5">
        <f t="shared" si="67"/>
        <v>1.9475233661474845E-2</v>
      </c>
      <c r="W11" s="5">
        <f t="shared" si="68"/>
        <v>1.0556367501614854E-2</v>
      </c>
      <c r="X11" s="5">
        <f t="shared" si="69"/>
        <v>2.3526336787634529E-2</v>
      </c>
      <c r="Y11" s="5">
        <f t="shared" si="70"/>
        <v>2.6215860832835551E-2</v>
      </c>
      <c r="Z11" s="5">
        <f t="shared" si="71"/>
        <v>5.4869494570409245E-2</v>
      </c>
      <c r="AA11" s="5">
        <f t="shared" si="72"/>
        <v>7.0593592274540526E-2</v>
      </c>
      <c r="AB11" s="5">
        <f t="shared" si="73"/>
        <v>4.5411893341109927E-2</v>
      </c>
      <c r="AC11" s="5">
        <f t="shared" si="74"/>
        <v>3.490091601473407E-3</v>
      </c>
      <c r="AD11" s="5">
        <f t="shared" si="75"/>
        <v>3.3953834874173275E-3</v>
      </c>
      <c r="AE11" s="5">
        <f t="shared" si="76"/>
        <v>7.5670854994327689E-3</v>
      </c>
      <c r="AF11" s="5">
        <f t="shared" si="77"/>
        <v>8.432152534157588E-3</v>
      </c>
      <c r="AG11" s="5">
        <f t="shared" si="78"/>
        <v>6.2640758554161936E-3</v>
      </c>
      <c r="AH11" s="5">
        <f t="shared" si="79"/>
        <v>3.0571079692736657E-2</v>
      </c>
      <c r="AI11" s="5">
        <f t="shared" si="80"/>
        <v>3.933191570504093E-2</v>
      </c>
      <c r="AJ11" s="5">
        <f t="shared" si="81"/>
        <v>2.5301683953870873E-2</v>
      </c>
      <c r="AK11" s="5">
        <f t="shared" si="82"/>
        <v>1.0850818382072337E-2</v>
      </c>
      <c r="AL11" s="5">
        <f t="shared" si="83"/>
        <v>4.0028650454105869E-4</v>
      </c>
      <c r="AM11" s="5">
        <f t="shared" si="84"/>
        <v>8.7368152159254873E-4</v>
      </c>
      <c r="AN11" s="5">
        <f t="shared" si="85"/>
        <v>1.9471210829837987E-3</v>
      </c>
      <c r="AO11" s="5">
        <f t="shared" si="86"/>
        <v>2.1697154043553799E-3</v>
      </c>
      <c r="AP11" s="5">
        <f t="shared" si="87"/>
        <v>1.6118377629544332E-3</v>
      </c>
      <c r="AQ11" s="5">
        <f t="shared" si="88"/>
        <v>8.9805129587645894E-4</v>
      </c>
      <c r="AR11" s="5">
        <f t="shared" si="89"/>
        <v>1.3626382687092205E-2</v>
      </c>
      <c r="AS11" s="5">
        <f t="shared" si="90"/>
        <v>1.7531331591820611E-2</v>
      </c>
      <c r="AT11" s="5">
        <f t="shared" si="91"/>
        <v>1.1277666070302983E-2</v>
      </c>
      <c r="AU11" s="5">
        <f t="shared" si="92"/>
        <v>4.8365123256468301E-3</v>
      </c>
      <c r="AV11" s="5">
        <f t="shared" si="93"/>
        <v>1.5556311472369169E-3</v>
      </c>
      <c r="AW11" s="5">
        <f t="shared" si="94"/>
        <v>3.1881781342639537E-5</v>
      </c>
      <c r="AX11" s="5">
        <f t="shared" si="95"/>
        <v>1.8734246170842329E-4</v>
      </c>
      <c r="AY11" s="5">
        <f t="shared" si="96"/>
        <v>4.17518795940238E-4</v>
      </c>
      <c r="AZ11" s="5">
        <f t="shared" si="97"/>
        <v>4.6524942443293475E-4</v>
      </c>
      <c r="BA11" s="5">
        <f t="shared" si="98"/>
        <v>3.4562440308461354E-4</v>
      </c>
      <c r="BB11" s="5">
        <f t="shared" si="99"/>
        <v>1.9256804264700648E-4</v>
      </c>
      <c r="BC11" s="5">
        <f t="shared" si="100"/>
        <v>8.5832946326584492E-5</v>
      </c>
      <c r="BD11" s="5">
        <f t="shared" si="101"/>
        <v>5.0613822770109018E-3</v>
      </c>
      <c r="BE11" s="5">
        <f t="shared" si="102"/>
        <v>6.5118361232651724E-3</v>
      </c>
      <c r="BF11" s="5">
        <f t="shared" si="103"/>
        <v>4.1889752023733439E-3</v>
      </c>
      <c r="BG11" s="5">
        <f t="shared" si="104"/>
        <v>1.796473673879874E-3</v>
      </c>
      <c r="BH11" s="5">
        <f t="shared" si="105"/>
        <v>5.7782348397197847E-4</v>
      </c>
      <c r="BI11" s="5">
        <f t="shared" si="106"/>
        <v>1.486823808148233E-4</v>
      </c>
      <c r="BJ11" s="8">
        <f t="shared" si="107"/>
        <v>0.21288965028589349</v>
      </c>
      <c r="BK11" s="8">
        <f t="shared" si="108"/>
        <v>0.1999321366205519</v>
      </c>
      <c r="BL11" s="8">
        <f t="shared" si="109"/>
        <v>0.52434421087622141</v>
      </c>
      <c r="BM11" s="8">
        <f t="shared" si="110"/>
        <v>0.67360710091010656</v>
      </c>
      <c r="BN11" s="8">
        <f t="shared" si="111"/>
        <v>0.31804275442837188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1.2436</v>
      </c>
      <c r="F12">
        <f>VLOOKUP(B12,home!$B$2:$E$405,3,FALSE)</f>
        <v>0.96489999999999998</v>
      </c>
      <c r="G12">
        <f>VLOOKUP(C12,away!$B$2:$E$405,4,FALSE)</f>
        <v>0.67010000000000003</v>
      </c>
      <c r="H12">
        <f>VLOOKUP(A12,away!$A$2:$E$405,3,FALSE)</f>
        <v>0.89739999999999998</v>
      </c>
      <c r="I12">
        <f>VLOOKUP(C12,away!$B$2:$E$405,3,FALSE)</f>
        <v>0.37140000000000001</v>
      </c>
      <c r="J12">
        <f>VLOOKUP(B12,home!$B$2:$E$405,4,FALSE)</f>
        <v>0.66859999999999997</v>
      </c>
      <c r="K12" s="3">
        <f t="shared" si="56"/>
        <v>0.80408625376400011</v>
      </c>
      <c r="L12" s="3">
        <f t="shared" si="57"/>
        <v>0.22284060909600001</v>
      </c>
      <c r="M12" s="5">
        <f t="shared" si="58"/>
        <v>0.35810577946470384</v>
      </c>
      <c r="N12" s="5">
        <f t="shared" si="59"/>
        <v>0.28794793466101093</v>
      </c>
      <c r="O12" s="5">
        <f t="shared" si="60"/>
        <v>7.9800510016712456E-2</v>
      </c>
      <c r="P12" s="5">
        <f t="shared" si="61"/>
        <v>6.4166493147794879E-2</v>
      </c>
      <c r="Q12" s="5">
        <f t="shared" si="62"/>
        <v>0.11576748803032666</v>
      </c>
      <c r="R12" s="5">
        <f t="shared" si="63"/>
        <v>8.8913971291478249E-3</v>
      </c>
      <c r="S12" s="5">
        <f t="shared" si="64"/>
        <v>2.8743873172338914E-3</v>
      </c>
      <c r="T12" s="5">
        <f t="shared" si="65"/>
        <v>2.5797697546191881E-2</v>
      </c>
      <c r="U12" s="5">
        <f t="shared" si="66"/>
        <v>7.1494502083044604E-3</v>
      </c>
      <c r="V12" s="5">
        <f t="shared" si="67"/>
        <v>5.7226838384983721E-5</v>
      </c>
      <c r="W12" s="5">
        <f t="shared" si="68"/>
        <v>3.1029015252658037E-2</v>
      </c>
      <c r="X12" s="5">
        <f t="shared" si="69"/>
        <v>6.9145246585513905E-3</v>
      </c>
      <c r="Y12" s="5">
        <f t="shared" si="70"/>
        <v>7.704184432604516E-4</v>
      </c>
      <c r="Z12" s="5">
        <f t="shared" si="71"/>
        <v>6.6045478399124236E-4</v>
      </c>
      <c r="AA12" s="5">
        <f t="shared" si="72"/>
        <v>5.3106261304002999E-4</v>
      </c>
      <c r="AB12" s="5">
        <f t="shared" si="73"/>
        <v>2.1351007351673925E-4</v>
      </c>
      <c r="AC12" s="5">
        <f t="shared" si="74"/>
        <v>6.4088003874668547E-7</v>
      </c>
      <c r="AD12" s="5">
        <f t="shared" si="75"/>
        <v>6.2375011581239535E-3</v>
      </c>
      <c r="AE12" s="5">
        <f t="shared" si="76"/>
        <v>1.3899685573133471E-3</v>
      </c>
      <c r="AF12" s="5">
        <f t="shared" si="77"/>
        <v>1.5487071996799732E-4</v>
      </c>
      <c r="AG12" s="5">
        <f t="shared" si="78"/>
        <v>1.1503828522934856E-5</v>
      </c>
      <c r="AH12" s="5">
        <f t="shared" si="79"/>
        <v>3.6794036586243895E-5</v>
      </c>
      <c r="AI12" s="5">
        <f t="shared" si="80"/>
        <v>2.9585579039488414E-5</v>
      </c>
      <c r="AJ12" s="5">
        <f t="shared" si="81"/>
        <v>1.189467870765048E-5</v>
      </c>
      <c r="AK12" s="5">
        <f t="shared" si="82"/>
        <v>3.1881158805870316E-6</v>
      </c>
      <c r="AL12" s="5">
        <f t="shared" si="83"/>
        <v>4.5933941279884841E-9</v>
      </c>
      <c r="AM12" s="5">
        <f t="shared" si="84"/>
        <v>1.0030977878169006E-3</v>
      </c>
      <c r="AN12" s="5">
        <f t="shared" si="85"/>
        <v>2.2353092201996829E-4</v>
      </c>
      <c r="AO12" s="5">
        <f t="shared" si="86"/>
        <v>2.4905883407360105E-5</v>
      </c>
      <c r="AP12" s="5">
        <f t="shared" si="87"/>
        <v>1.8500140761900283E-6</v>
      </c>
      <c r="AQ12" s="5">
        <f t="shared" si="88"/>
        <v>1.0306456589358994E-7</v>
      </c>
      <c r="AR12" s="5">
        <f t="shared" si="89"/>
        <v>1.6398411047958205E-6</v>
      </c>
      <c r="AS12" s="5">
        <f t="shared" si="90"/>
        <v>1.3185736907234905E-6</v>
      </c>
      <c r="AT12" s="5">
        <f t="shared" si="91"/>
        <v>5.3012348964281128E-7</v>
      </c>
      <c r="AU12" s="5">
        <f t="shared" si="92"/>
        <v>1.4208833693972897E-7</v>
      </c>
      <c r="AV12" s="5">
        <f t="shared" si="93"/>
        <v>2.856281963835591E-8</v>
      </c>
      <c r="AW12" s="5">
        <f t="shared" si="94"/>
        <v>2.2862735114442843E-11</v>
      </c>
      <c r="AX12" s="5">
        <f t="shared" si="95"/>
        <v>1.344295237274412E-4</v>
      </c>
      <c r="AY12" s="5">
        <f t="shared" si="96"/>
        <v>2.9956356947908181E-5</v>
      </c>
      <c r="AZ12" s="5">
        <f t="shared" si="97"/>
        <v>3.337746414284525E-6</v>
      </c>
      <c r="BA12" s="5">
        <f t="shared" si="98"/>
        <v>2.4792848132238452E-7</v>
      </c>
      <c r="BB12" s="5">
        <f t="shared" si="99"/>
        <v>1.3812133447531607E-8</v>
      </c>
      <c r="BC12" s="5">
        <f t="shared" si="100"/>
        <v>6.1558084607263581E-10</v>
      </c>
      <c r="BD12" s="5">
        <f t="shared" si="101"/>
        <v>6.0903865102226303E-8</v>
      </c>
      <c r="BE12" s="5">
        <f t="shared" si="102"/>
        <v>4.8971960729797172E-8</v>
      </c>
      <c r="BF12" s="5">
        <f t="shared" si="103"/>
        <v>1.9688840221350164E-8</v>
      </c>
      <c r="BG12" s="5">
        <f t="shared" si="104"/>
        <v>5.2771752581811417E-9</v>
      </c>
      <c r="BH12" s="5">
        <f t="shared" si="105"/>
        <v>1.0608260209517358E-9</v>
      </c>
      <c r="BI12" s="5">
        <f t="shared" si="106"/>
        <v>1.7059912421649043E-10</v>
      </c>
      <c r="BJ12" s="8">
        <f t="shared" si="107"/>
        <v>0.47744239651109921</v>
      </c>
      <c r="BK12" s="8">
        <f t="shared" si="108"/>
        <v>0.42523448859849838</v>
      </c>
      <c r="BL12" s="8">
        <f t="shared" si="109"/>
        <v>9.6671187713643664E-2</v>
      </c>
      <c r="BM12" s="8">
        <f t="shared" si="110"/>
        <v>8.5298968823450713E-2</v>
      </c>
      <c r="BN12" s="8">
        <f t="shared" si="111"/>
        <v>0.91467960244969659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1.2436</v>
      </c>
      <c r="F13">
        <f>VLOOKUP(B13,home!$B$2:$E$405,3,FALSE)</f>
        <v>0.53610000000000002</v>
      </c>
      <c r="G13">
        <f>VLOOKUP(C13,away!$B$2:$E$405,4,FALSE)</f>
        <v>1.6082000000000001</v>
      </c>
      <c r="H13">
        <f>VLOOKUP(A13,away!$A$2:$E$405,3,FALSE)</f>
        <v>0.89739999999999998</v>
      </c>
      <c r="I13">
        <f>VLOOKUP(C13,away!$B$2:$E$405,3,FALSE)</f>
        <v>0.44569999999999999</v>
      </c>
      <c r="J13">
        <f>VLOOKUP(B13,home!$B$2:$E$405,4,FALSE)</f>
        <v>0.37140000000000001</v>
      </c>
      <c r="K13" s="3">
        <f t="shared" si="56"/>
        <v>1.0721772264720002</v>
      </c>
      <c r="L13" s="3">
        <f t="shared" si="57"/>
        <v>0.148549296252</v>
      </c>
      <c r="M13" s="5">
        <f t="shared" si="58"/>
        <v>0.29501575339651481</v>
      </c>
      <c r="N13" s="5">
        <f t="shared" si="59"/>
        <v>0.31630917224222282</v>
      </c>
      <c r="O13" s="5">
        <f t="shared" si="60"/>
        <v>4.3824382550305852E-2</v>
      </c>
      <c r="P13" s="5">
        <f t="shared" si="61"/>
        <v>4.6987504934634848E-2</v>
      </c>
      <c r="Q13" s="5">
        <f t="shared" si="62"/>
        <v>0.16956974550116033</v>
      </c>
      <c r="R13" s="5">
        <f t="shared" si="63"/>
        <v>3.2550405932631819E-3</v>
      </c>
      <c r="S13" s="5">
        <f t="shared" si="64"/>
        <v>1.8709387503579469E-3</v>
      </c>
      <c r="T13" s="5">
        <f t="shared" si="65"/>
        <v>2.5189466359828105E-2</v>
      </c>
      <c r="U13" s="5">
        <f t="shared" si="66"/>
        <v>3.4899803953386925E-3</v>
      </c>
      <c r="V13" s="5">
        <f t="shared" si="67"/>
        <v>3.3109623150149216E-5</v>
      </c>
      <c r="W13" s="5">
        <f t="shared" si="68"/>
        <v>6.0602939808332347E-2</v>
      </c>
      <c r="X13" s="5">
        <f t="shared" si="69"/>
        <v>9.0025240593300856E-3</v>
      </c>
      <c r="Y13" s="5">
        <f t="shared" si="70"/>
        <v>6.6865930675259126E-4</v>
      </c>
      <c r="Z13" s="5">
        <f t="shared" si="71"/>
        <v>1.6117799646697947E-4</v>
      </c>
      <c r="AA13" s="5">
        <f t="shared" si="72"/>
        <v>1.728113772202799E-4</v>
      </c>
      <c r="AB13" s="5">
        <f t="shared" si="73"/>
        <v>9.2642211565423138E-5</v>
      </c>
      <c r="AC13" s="5">
        <f t="shared" si="74"/>
        <v>3.2958803115603287E-7</v>
      </c>
      <c r="AD13" s="5">
        <f t="shared" si="75"/>
        <v>1.6244272979936834E-2</v>
      </c>
      <c r="AE13" s="5">
        <f t="shared" si="76"/>
        <v>2.4130753192949956E-3</v>
      </c>
      <c r="AF13" s="5">
        <f t="shared" si="77"/>
        <v>1.7923032024217089E-4</v>
      </c>
      <c r="AG13" s="5">
        <f t="shared" si="78"/>
        <v>8.8748459796650286E-6</v>
      </c>
      <c r="AH13" s="5">
        <f t="shared" si="79"/>
        <v>5.9857194866192852E-6</v>
      </c>
      <c r="AI13" s="5">
        <f t="shared" si="80"/>
        <v>6.4177521176028702E-6</v>
      </c>
      <c r="AJ13" s="5">
        <f t="shared" si="81"/>
        <v>3.4404838328181256E-6</v>
      </c>
      <c r="AK13" s="5">
        <f t="shared" si="82"/>
        <v>1.2296028045308983E-6</v>
      </c>
      <c r="AL13" s="5">
        <f t="shared" si="83"/>
        <v>2.0997548859061897E-9</v>
      </c>
      <c r="AM13" s="5">
        <f t="shared" si="84"/>
        <v>3.4833479099365466E-3</v>
      </c>
      <c r="AN13" s="5">
        <f t="shared" si="85"/>
        <v>5.1744888062194906E-4</v>
      </c>
      <c r="AO13" s="5">
        <f t="shared" si="86"/>
        <v>3.8433333531387848E-5</v>
      </c>
      <c r="AP13" s="5">
        <f t="shared" si="87"/>
        <v>1.9030815495686868E-6</v>
      </c>
      <c r="AQ13" s="5">
        <f t="shared" si="88"/>
        <v>7.0675356224648513E-8</v>
      </c>
      <c r="AR13" s="5">
        <f t="shared" si="89"/>
        <v>1.7783488345983558E-7</v>
      </c>
      <c r="AS13" s="5">
        <f t="shared" si="90"/>
        <v>1.9067051211793788E-7</v>
      </c>
      <c r="AT13" s="5">
        <f t="shared" si="91"/>
        <v>1.0221629042630326E-7</v>
      </c>
      <c r="AU13" s="5">
        <f t="shared" si="92"/>
        <v>3.6531326256510107E-8</v>
      </c>
      <c r="AV13" s="5">
        <f t="shared" si="93"/>
        <v>9.7920140162621893E-9</v>
      </c>
      <c r="AW13" s="5">
        <f t="shared" si="94"/>
        <v>9.2897339593208902E-12</v>
      </c>
      <c r="AX13" s="5">
        <f t="shared" si="95"/>
        <v>6.224610501521339E-4</v>
      </c>
      <c r="AY13" s="5">
        <f t="shared" si="96"/>
        <v>9.2466150944380359E-5</v>
      </c>
      <c r="AZ13" s="5">
        <f t="shared" si="97"/>
        <v>6.8678908249594542E-6</v>
      </c>
      <c r="BA13" s="5">
        <f t="shared" si="98"/>
        <v>3.4007344959443165E-7</v>
      </c>
      <c r="BB13" s="5">
        <f t="shared" si="99"/>
        <v>1.2629417902810704E-8</v>
      </c>
      <c r="BC13" s="5">
        <f t="shared" si="100"/>
        <v>3.7521822830698809E-10</v>
      </c>
      <c r="BD13" s="5">
        <f t="shared" si="101"/>
        <v>4.4028744645025005E-9</v>
      </c>
      <c r="BE13" s="5">
        <f t="shared" si="102"/>
        <v>4.7206617318546843E-9</v>
      </c>
      <c r="BF13" s="5">
        <f t="shared" si="103"/>
        <v>2.5306930013862321E-9</v>
      </c>
      <c r="BG13" s="5">
        <f t="shared" si="104"/>
        <v>9.044504677594641E-10</v>
      </c>
      <c r="BH13" s="5">
        <f t="shared" si="105"/>
        <v>2.4243279850091135E-10</v>
      </c>
      <c r="BI13" s="5">
        <f t="shared" si="106"/>
        <v>5.1986185100510498E-11</v>
      </c>
      <c r="BJ13" s="8">
        <f t="shared" si="107"/>
        <v>0.60495131279408298</v>
      </c>
      <c r="BK13" s="8">
        <f t="shared" si="108"/>
        <v>0.34400010454338814</v>
      </c>
      <c r="BL13" s="8">
        <f t="shared" si="109"/>
        <v>5.0852460584059921E-2</v>
      </c>
      <c r="BM13" s="8">
        <f t="shared" si="110"/>
        <v>0.12491099055824142</v>
      </c>
      <c r="BN13" s="8">
        <f t="shared" si="111"/>
        <v>0.8749615992181019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1.6042000000000001</v>
      </c>
      <c r="F14">
        <f>VLOOKUP(B14,home!$B$2:$E$405,3,FALSE)</f>
        <v>0.62339999999999995</v>
      </c>
      <c r="G14">
        <f>VLOOKUP(C14,away!$B$2:$E$405,4,FALSE)</f>
        <v>0.46750000000000003</v>
      </c>
      <c r="H14">
        <f>VLOOKUP(A14,away!$A$2:$E$405,3,FALSE)</f>
        <v>1.25</v>
      </c>
      <c r="I14">
        <f>VLOOKUP(C14,away!$B$2:$E$405,3,FALSE)</f>
        <v>0.6</v>
      </c>
      <c r="J14">
        <f>VLOOKUP(B14,home!$B$2:$E$405,4,FALSE)</f>
        <v>1</v>
      </c>
      <c r="K14" s="3">
        <f t="shared" si="56"/>
        <v>0.4675272459</v>
      </c>
      <c r="L14" s="3">
        <f t="shared" si="57"/>
        <v>0.75</v>
      </c>
      <c r="M14" s="5">
        <f t="shared" si="58"/>
        <v>0.29596110186846702</v>
      </c>
      <c r="N14" s="5">
        <f t="shared" si="59"/>
        <v>0.13836987885009372</v>
      </c>
      <c r="O14" s="5">
        <f t="shared" si="60"/>
        <v>0.2219708264013503</v>
      </c>
      <c r="P14" s="5">
        <f t="shared" si="61"/>
        <v>0.1037774091375703</v>
      </c>
      <c r="Q14" s="5">
        <f t="shared" si="62"/>
        <v>3.2345844187150495E-2</v>
      </c>
      <c r="R14" s="5">
        <f t="shared" si="63"/>
        <v>8.3239059900506354E-2</v>
      </c>
      <c r="S14" s="5">
        <f t="shared" si="64"/>
        <v>9.0972686776360761E-3</v>
      </c>
      <c r="T14" s="5">
        <f t="shared" si="65"/>
        <v>2.425938314036287E-2</v>
      </c>
      <c r="U14" s="5">
        <f t="shared" si="66"/>
        <v>3.891652842658886E-2</v>
      </c>
      <c r="V14" s="5">
        <f t="shared" si="67"/>
        <v>3.5443508083896085E-4</v>
      </c>
      <c r="W14" s="5">
        <f t="shared" si="68"/>
        <v>5.0408544830429988E-3</v>
      </c>
      <c r="X14" s="5">
        <f t="shared" si="69"/>
        <v>3.7806408622822491E-3</v>
      </c>
      <c r="Y14" s="5">
        <f t="shared" si="70"/>
        <v>1.4177403233558434E-3</v>
      </c>
      <c r="Z14" s="5">
        <f t="shared" si="71"/>
        <v>2.0809764975126589E-2</v>
      </c>
      <c r="AA14" s="5">
        <f t="shared" si="72"/>
        <v>9.7291321066472151E-3</v>
      </c>
      <c r="AB14" s="5">
        <f t="shared" si="73"/>
        <v>2.274317169409019E-3</v>
      </c>
      <c r="AC14" s="5">
        <f t="shared" si="74"/>
        <v>7.7675651810148364E-6</v>
      </c>
      <c r="AD14" s="5">
        <f t="shared" si="75"/>
        <v>5.8918420335994019E-4</v>
      </c>
      <c r="AE14" s="5">
        <f t="shared" si="76"/>
        <v>4.4188815251995514E-4</v>
      </c>
      <c r="AF14" s="5">
        <f t="shared" si="77"/>
        <v>1.6570805719498319E-4</v>
      </c>
      <c r="AG14" s="5">
        <f t="shared" si="78"/>
        <v>4.1427014298745796E-5</v>
      </c>
      <c r="AH14" s="5">
        <f t="shared" si="79"/>
        <v>3.9018309328362351E-3</v>
      </c>
      <c r="AI14" s="5">
        <f t="shared" si="80"/>
        <v>1.8242122699963527E-3</v>
      </c>
      <c r="AJ14" s="5">
        <f t="shared" si="81"/>
        <v>4.2643446926419104E-4</v>
      </c>
      <c r="AK14" s="5">
        <f t="shared" si="82"/>
        <v>6.6456577657305157E-5</v>
      </c>
      <c r="AL14" s="5">
        <f t="shared" si="83"/>
        <v>1.0894645069285812E-7</v>
      </c>
      <c r="AM14" s="5">
        <f t="shared" si="84"/>
        <v>5.5091933584931691E-5</v>
      </c>
      <c r="AN14" s="5">
        <f t="shared" si="85"/>
        <v>4.1318950188698766E-5</v>
      </c>
      <c r="AO14" s="5">
        <f t="shared" si="86"/>
        <v>1.5494606320762038E-5</v>
      </c>
      <c r="AP14" s="5">
        <f t="shared" si="87"/>
        <v>3.8736515801905095E-6</v>
      </c>
      <c r="AQ14" s="5">
        <f t="shared" si="88"/>
        <v>7.2630967128572049E-7</v>
      </c>
      <c r="AR14" s="5">
        <f t="shared" si="89"/>
        <v>5.8527463992543555E-4</v>
      </c>
      <c r="AS14" s="5">
        <f t="shared" si="90"/>
        <v>2.7363184049945306E-4</v>
      </c>
      <c r="AT14" s="5">
        <f t="shared" si="91"/>
        <v>6.3965170389628691E-5</v>
      </c>
      <c r="AU14" s="5">
        <f t="shared" si="92"/>
        <v>9.9684866485957786E-6</v>
      </c>
      <c r="AV14" s="5">
        <f t="shared" si="93"/>
        <v>1.1651347771522259E-6</v>
      </c>
      <c r="AW14" s="5">
        <f t="shared" si="94"/>
        <v>1.0611548758960849E-9</v>
      </c>
      <c r="AX14" s="5">
        <f t="shared" si="95"/>
        <v>4.2928299967114702E-6</v>
      </c>
      <c r="AY14" s="5">
        <f t="shared" si="96"/>
        <v>3.219622497533603E-6</v>
      </c>
      <c r="AZ14" s="5">
        <f t="shared" si="97"/>
        <v>1.2073584365751009E-6</v>
      </c>
      <c r="BA14" s="5">
        <f t="shared" si="98"/>
        <v>3.0183960914377523E-7</v>
      </c>
      <c r="BB14" s="5">
        <f t="shared" si="99"/>
        <v>5.6594926714457853E-8</v>
      </c>
      <c r="BC14" s="5">
        <f t="shared" si="100"/>
        <v>8.4892390071686822E-9</v>
      </c>
      <c r="BD14" s="5">
        <f t="shared" si="101"/>
        <v>7.3159329990679417E-5</v>
      </c>
      <c r="BE14" s="5">
        <f t="shared" si="102"/>
        <v>3.4203980062431619E-5</v>
      </c>
      <c r="BF14" s="5">
        <f t="shared" si="103"/>
        <v>7.995646298703583E-6</v>
      </c>
      <c r="BG14" s="5">
        <f t="shared" si="104"/>
        <v>1.2460608310744717E-6</v>
      </c>
      <c r="BH14" s="5">
        <f t="shared" si="105"/>
        <v>1.4564184714402819E-7</v>
      </c>
      <c r="BI14" s="5">
        <f t="shared" si="106"/>
        <v>1.361830633660726E-8</v>
      </c>
      <c r="BJ14" s="8">
        <f t="shared" si="107"/>
        <v>0.20657814145971332</v>
      </c>
      <c r="BK14" s="8">
        <f t="shared" si="108"/>
        <v>0.40920131089864159</v>
      </c>
      <c r="BL14" s="8">
        <f t="shared" si="109"/>
        <v>0.36339956780383248</v>
      </c>
      <c r="BM14" s="8">
        <f t="shared" si="110"/>
        <v>0.12432144623083316</v>
      </c>
      <c r="BN14" s="8">
        <f t="shared" si="111"/>
        <v>0.87566412034513819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1.6042000000000001</v>
      </c>
      <c r="F15">
        <f>VLOOKUP(B15,home!$B$2:$E$405,3,FALSE)</f>
        <v>1.0909</v>
      </c>
      <c r="G15">
        <f>VLOOKUP(C15,away!$B$2:$E$405,4,FALSE)</f>
        <v>0.87270000000000003</v>
      </c>
      <c r="H15">
        <f>VLOOKUP(A15,away!$A$2:$E$405,3,FALSE)</f>
        <v>1.25</v>
      </c>
      <c r="I15">
        <f>VLOOKUP(C15,away!$B$2:$E$405,3,FALSE)</f>
        <v>1.6</v>
      </c>
      <c r="J15">
        <f>VLOOKUP(B15,home!$B$2:$E$405,4,FALSE)</f>
        <v>0.8</v>
      </c>
      <c r="K15" s="3">
        <f t="shared" si="56"/>
        <v>1.5272440074060001</v>
      </c>
      <c r="L15" s="3">
        <f t="shared" si="57"/>
        <v>1.6</v>
      </c>
      <c r="M15" s="5">
        <f t="shared" si="58"/>
        <v>4.3838449359994813E-2</v>
      </c>
      <c r="N15" s="5">
        <f t="shared" si="59"/>
        <v>6.6952009079023475E-2</v>
      </c>
      <c r="O15" s="5">
        <f t="shared" si="60"/>
        <v>7.0141518975991718E-2</v>
      </c>
      <c r="P15" s="5">
        <f t="shared" si="61"/>
        <v>0.10712321452643757</v>
      </c>
      <c r="Q15" s="5">
        <f t="shared" si="62"/>
        <v>5.1126027324865361E-2</v>
      </c>
      <c r="R15" s="5">
        <f t="shared" si="63"/>
        <v>5.6113215180793388E-2</v>
      </c>
      <c r="S15" s="5">
        <f t="shared" si="64"/>
        <v>6.5441314975827697E-2</v>
      </c>
      <c r="T15" s="5">
        <f t="shared" si="65"/>
        <v>8.1801643719784586E-2</v>
      </c>
      <c r="U15" s="5">
        <f t="shared" si="66"/>
        <v>8.5698571621150091E-2</v>
      </c>
      <c r="V15" s="5">
        <f t="shared" si="67"/>
        <v>1.7767974423751349E-2</v>
      </c>
      <c r="W15" s="5">
        <f t="shared" si="68"/>
        <v>2.6027306284792006E-2</v>
      </c>
      <c r="X15" s="5">
        <f t="shared" si="69"/>
        <v>4.1643690055667218E-2</v>
      </c>
      <c r="Y15" s="5">
        <f t="shared" si="70"/>
        <v>3.3314952044533788E-2</v>
      </c>
      <c r="Z15" s="5">
        <f t="shared" si="71"/>
        <v>2.9927048096423135E-2</v>
      </c>
      <c r="AA15" s="5">
        <f t="shared" si="72"/>
        <v>4.5705904864613373E-2</v>
      </c>
      <c r="AB15" s="5">
        <f t="shared" si="73"/>
        <v>3.4902034653774762E-2</v>
      </c>
      <c r="AC15" s="5">
        <f t="shared" si="74"/>
        <v>2.7136032462417338E-3</v>
      </c>
      <c r="AD15" s="5">
        <f t="shared" si="75"/>
        <v>9.937511888092285E-3</v>
      </c>
      <c r="AE15" s="5">
        <f t="shared" si="76"/>
        <v>1.5900019020947658E-2</v>
      </c>
      <c r="AF15" s="5">
        <f t="shared" si="77"/>
        <v>1.2720015216758132E-2</v>
      </c>
      <c r="AG15" s="5">
        <f t="shared" si="78"/>
        <v>6.7840081156043354E-3</v>
      </c>
      <c r="AH15" s="5">
        <f t="shared" si="79"/>
        <v>1.1970819238569252E-2</v>
      </c>
      <c r="AI15" s="5">
        <f t="shared" si="80"/>
        <v>1.8282361945845347E-2</v>
      </c>
      <c r="AJ15" s="5">
        <f t="shared" si="81"/>
        <v>1.3960813861509904E-2</v>
      </c>
      <c r="AK15" s="5">
        <f t="shared" si="82"/>
        <v>7.1071897695005387E-3</v>
      </c>
      <c r="AL15" s="5">
        <f t="shared" si="83"/>
        <v>2.6523739496320996E-4</v>
      </c>
      <c r="AM15" s="5">
        <f t="shared" si="84"/>
        <v>3.0354010959229658E-3</v>
      </c>
      <c r="AN15" s="5">
        <f t="shared" si="85"/>
        <v>4.8566417534767464E-3</v>
      </c>
      <c r="AO15" s="5">
        <f t="shared" si="86"/>
        <v>3.8853134027813981E-3</v>
      </c>
      <c r="AP15" s="5">
        <f t="shared" si="87"/>
        <v>2.0721671481500788E-3</v>
      </c>
      <c r="AQ15" s="5">
        <f t="shared" si="88"/>
        <v>8.2886685926003133E-4</v>
      </c>
      <c r="AR15" s="5">
        <f t="shared" si="89"/>
        <v>3.8306621563421596E-3</v>
      </c>
      <c r="AS15" s="5">
        <f t="shared" si="90"/>
        <v>5.8503558226705088E-3</v>
      </c>
      <c r="AT15" s="5">
        <f t="shared" si="91"/>
        <v>4.4674604356831678E-3</v>
      </c>
      <c r="AU15" s="5">
        <f t="shared" si="92"/>
        <v>2.2743007262401717E-3</v>
      </c>
      <c r="AV15" s="5">
        <f t="shared" si="93"/>
        <v>8.6835303879735464E-4</v>
      </c>
      <c r="AW15" s="5">
        <f t="shared" si="94"/>
        <v>1.8003654311001824E-5</v>
      </c>
      <c r="AX15" s="5">
        <f t="shared" si="95"/>
        <v>7.7263302230365892E-4</v>
      </c>
      <c r="AY15" s="5">
        <f t="shared" si="96"/>
        <v>1.2362128356858545E-3</v>
      </c>
      <c r="AZ15" s="5">
        <f t="shared" si="97"/>
        <v>9.8897026854868398E-4</v>
      </c>
      <c r="BA15" s="5">
        <f t="shared" si="98"/>
        <v>5.2745080989263131E-4</v>
      </c>
      <c r="BB15" s="5">
        <f t="shared" si="99"/>
        <v>2.109803239570525E-4</v>
      </c>
      <c r="BC15" s="5">
        <f t="shared" si="100"/>
        <v>6.7513703666256775E-5</v>
      </c>
      <c r="BD15" s="5">
        <f t="shared" si="101"/>
        <v>1.02150990835791E-3</v>
      </c>
      <c r="BE15" s="5">
        <f t="shared" si="102"/>
        <v>1.5600948860454704E-3</v>
      </c>
      <c r="BF15" s="5">
        <f t="shared" si="103"/>
        <v>1.1913227828488457E-3</v>
      </c>
      <c r="BG15" s="5">
        <f t="shared" si="104"/>
        <v>6.0648019366404634E-4</v>
      </c>
      <c r="BH15" s="5">
        <f t="shared" si="105"/>
        <v>2.3156081034596141E-4</v>
      </c>
      <c r="BI15" s="5">
        <f t="shared" si="106"/>
        <v>7.0729971990189379E-5</v>
      </c>
      <c r="BJ15" s="8">
        <f t="shared" si="107"/>
        <v>0.36468933397371417</v>
      </c>
      <c r="BK15" s="8">
        <f t="shared" si="108"/>
        <v>0.23838600676290225</v>
      </c>
      <c r="BL15" s="8">
        <f t="shared" si="109"/>
        <v>0.36585526084473424</v>
      </c>
      <c r="BM15" s="8">
        <f t="shared" si="110"/>
        <v>0.60234500604929253</v>
      </c>
      <c r="BN15" s="8">
        <f t="shared" si="111"/>
        <v>0.39529443444710632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1.6042000000000001</v>
      </c>
      <c r="F16">
        <f>VLOOKUP(B16,home!$B$2:$E$405,3,FALSE)</f>
        <v>0.46750000000000003</v>
      </c>
      <c r="G16">
        <f>VLOOKUP(C16,away!$B$2:$E$405,4,FALSE)</f>
        <v>1.0909</v>
      </c>
      <c r="H16">
        <f>VLOOKUP(A16,away!$A$2:$E$405,3,FALSE)</f>
        <v>1.25</v>
      </c>
      <c r="I16">
        <f>VLOOKUP(C16,away!$B$2:$E$405,3,FALSE)</f>
        <v>0.8</v>
      </c>
      <c r="J16">
        <f>VLOOKUP(B16,home!$B$2:$E$405,4,FALSE)</f>
        <v>1</v>
      </c>
      <c r="K16" s="3">
        <f t="shared" si="56"/>
        <v>0.81813518215000014</v>
      </c>
      <c r="L16" s="3">
        <f t="shared" si="57"/>
        <v>1</v>
      </c>
      <c r="M16" s="5">
        <f t="shared" si="58"/>
        <v>0.16232818134755586</v>
      </c>
      <c r="N16" s="5">
        <f t="shared" si="59"/>
        <v>0.13280639621486084</v>
      </c>
      <c r="O16" s="5">
        <f t="shared" si="60"/>
        <v>0.16232818134755586</v>
      </c>
      <c r="P16" s="5">
        <f t="shared" si="61"/>
        <v>0.13280639621486084</v>
      </c>
      <c r="Q16" s="5">
        <f t="shared" si="62"/>
        <v>5.4326792578965132E-2</v>
      </c>
      <c r="R16" s="5">
        <f t="shared" si="63"/>
        <v>8.1164090673777917E-2</v>
      </c>
      <c r="S16" s="5">
        <f t="shared" si="64"/>
        <v>2.7163396289482562E-2</v>
      </c>
      <c r="T16" s="5">
        <f t="shared" si="65"/>
        <v>5.4326792578965132E-2</v>
      </c>
      <c r="U16" s="5">
        <f t="shared" si="66"/>
        <v>6.6403198107430408E-2</v>
      </c>
      <c r="V16" s="5">
        <f t="shared" si="67"/>
        <v>2.46925890790094E-3</v>
      </c>
      <c r="W16" s="5">
        <f t="shared" si="68"/>
        <v>1.4815553447405639E-2</v>
      </c>
      <c r="X16" s="5">
        <f t="shared" si="69"/>
        <v>1.4815553447405639E-2</v>
      </c>
      <c r="Y16" s="5">
        <f t="shared" si="70"/>
        <v>7.4077767237028178E-3</v>
      </c>
      <c r="Z16" s="5">
        <f t="shared" si="71"/>
        <v>2.7054696891259309E-2</v>
      </c>
      <c r="AA16" s="5">
        <f t="shared" si="72"/>
        <v>2.2134399369143475E-2</v>
      </c>
      <c r="AB16" s="5">
        <f t="shared" si="73"/>
        <v>9.0544654298275219E-3</v>
      </c>
      <c r="AC16" s="5">
        <f t="shared" si="74"/>
        <v>1.262617241494403E-4</v>
      </c>
      <c r="AD16" s="5">
        <f t="shared" si="75"/>
        <v>3.030281379586568E-3</v>
      </c>
      <c r="AE16" s="5">
        <f t="shared" si="76"/>
        <v>3.030281379586568E-3</v>
      </c>
      <c r="AF16" s="5">
        <f t="shared" si="77"/>
        <v>1.5151406897932838E-3</v>
      </c>
      <c r="AG16" s="5">
        <f t="shared" si="78"/>
        <v>5.050468965977613E-4</v>
      </c>
      <c r="AH16" s="5">
        <f t="shared" si="79"/>
        <v>6.7636742228148264E-3</v>
      </c>
      <c r="AI16" s="5">
        <f t="shared" si="80"/>
        <v>5.5335998422858671E-3</v>
      </c>
      <c r="AJ16" s="5">
        <f t="shared" si="81"/>
        <v>2.26361635745688E-3</v>
      </c>
      <c r="AK16" s="5">
        <f t="shared" si="82"/>
        <v>6.1731472697523478E-4</v>
      </c>
      <c r="AL16" s="5">
        <f t="shared" si="83"/>
        <v>4.1319663474230197E-6</v>
      </c>
      <c r="AM16" s="5">
        <f t="shared" si="84"/>
        <v>4.9583596169076231E-4</v>
      </c>
      <c r="AN16" s="5">
        <f t="shared" si="85"/>
        <v>4.9583596169076231E-4</v>
      </c>
      <c r="AO16" s="5">
        <f t="shared" si="86"/>
        <v>2.479179808453811E-4</v>
      </c>
      <c r="AP16" s="5">
        <f t="shared" si="87"/>
        <v>8.263932694846039E-5</v>
      </c>
      <c r="AQ16" s="5">
        <f t="shared" si="88"/>
        <v>2.0659831737115091E-5</v>
      </c>
      <c r="AR16" s="5">
        <f t="shared" si="89"/>
        <v>1.3527348445629658E-3</v>
      </c>
      <c r="AS16" s="5">
        <f t="shared" si="90"/>
        <v>1.106719968457174E-3</v>
      </c>
      <c r="AT16" s="5">
        <f t="shared" si="91"/>
        <v>4.5272327149137618E-4</v>
      </c>
      <c r="AU16" s="5">
        <f t="shared" si="92"/>
        <v>1.2346294539504702E-4</v>
      </c>
      <c r="AV16" s="5">
        <f t="shared" si="93"/>
        <v>2.5252344829888071E-5</v>
      </c>
      <c r="AW16" s="5">
        <f t="shared" si="94"/>
        <v>9.3902973341294441E-8</v>
      </c>
      <c r="AX16" s="5">
        <f t="shared" si="95"/>
        <v>6.7610140805732022E-5</v>
      </c>
      <c r="AY16" s="5">
        <f t="shared" si="96"/>
        <v>6.7610140805732022E-5</v>
      </c>
      <c r="AZ16" s="5">
        <f t="shared" si="97"/>
        <v>3.3805070402866004E-5</v>
      </c>
      <c r="BA16" s="5">
        <f t="shared" si="98"/>
        <v>1.1268356800955338E-5</v>
      </c>
      <c r="BB16" s="5">
        <f t="shared" si="99"/>
        <v>2.8170892002388335E-6</v>
      </c>
      <c r="BC16" s="5">
        <f t="shared" si="100"/>
        <v>5.6341784004776694E-7</v>
      </c>
      <c r="BD16" s="5">
        <f t="shared" si="101"/>
        <v>2.2545580742716086E-4</v>
      </c>
      <c r="BE16" s="5">
        <f t="shared" si="102"/>
        <v>1.8445332807619558E-4</v>
      </c>
      <c r="BF16" s="5">
        <f t="shared" si="103"/>
        <v>7.5453878581895994E-5</v>
      </c>
      <c r="BG16" s="5">
        <f t="shared" si="104"/>
        <v>2.0577157565841159E-5</v>
      </c>
      <c r="BH16" s="5">
        <f t="shared" si="105"/>
        <v>4.2087241383146771E-6</v>
      </c>
      <c r="BI16" s="5">
        <f t="shared" si="106"/>
        <v>6.886610579038363E-7</v>
      </c>
      <c r="BJ16" s="8">
        <f t="shared" si="107"/>
        <v>0.28810617861563748</v>
      </c>
      <c r="BK16" s="8">
        <f t="shared" si="108"/>
        <v>0.32496523659110277</v>
      </c>
      <c r="BL16" s="8">
        <f t="shared" si="109"/>
        <v>0.35983427100885162</v>
      </c>
      <c r="BM16" s="8">
        <f t="shared" si="110"/>
        <v>0.27413282849144244</v>
      </c>
      <c r="BN16" s="8">
        <f t="shared" si="111"/>
        <v>0.72576003837757641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1.1635</v>
      </c>
      <c r="F17">
        <f>VLOOKUP(B17,home!$B$2:$E$405,3,FALSE)</f>
        <v>0.77349999999999997</v>
      </c>
      <c r="G17">
        <f>VLOOKUP(C17,away!$B$2:$E$405,4,FALSE)</f>
        <v>1.528</v>
      </c>
      <c r="H17">
        <f>VLOOKUP(A17,away!$A$2:$E$405,3,FALSE)</f>
        <v>1.0528999999999999</v>
      </c>
      <c r="I17">
        <f>VLOOKUP(C17,away!$B$2:$E$405,3,FALSE)</f>
        <v>0.94979999999999998</v>
      </c>
      <c r="J17">
        <f>VLOOKUP(B17,home!$B$2:$E$405,4,FALSE)</f>
        <v>0.66479999999999995</v>
      </c>
      <c r="K17" s="3">
        <f t="shared" si="56"/>
        <v>1.375149958</v>
      </c>
      <c r="L17" s="3">
        <f t="shared" si="57"/>
        <v>0.66482953041599979</v>
      </c>
      <c r="M17" s="5">
        <f t="shared" si="58"/>
        <v>0.13003137800060491</v>
      </c>
      <c r="N17" s="5">
        <f t="shared" si="59"/>
        <v>0.17881264399621394</v>
      </c>
      <c r="O17" s="5">
        <f t="shared" si="60"/>
        <v>8.64486999754875E-2</v>
      </c>
      <c r="P17" s="5">
        <f t="shared" si="61"/>
        <v>0.11887992614044623</v>
      </c>
      <c r="Q17" s="5">
        <f t="shared" si="62"/>
        <v>0.12294709994063131</v>
      </c>
      <c r="R17" s="5">
        <f t="shared" si="63"/>
        <v>2.8736824304888508E-2</v>
      </c>
      <c r="S17" s="5">
        <f t="shared" si="64"/>
        <v>2.717120485928446E-2</v>
      </c>
      <c r="T17" s="5">
        <f t="shared" si="65"/>
        <v>8.1738862719538896E-2</v>
      </c>
      <c r="U17" s="5">
        <f t="shared" si="66"/>
        <v>3.951744273592081E-2</v>
      </c>
      <c r="V17" s="5">
        <f t="shared" si="67"/>
        <v>2.7601122782701182E-3</v>
      </c>
      <c r="W17" s="5">
        <f t="shared" si="68"/>
        <v>5.6356899773193664E-2</v>
      </c>
      <c r="X17" s="5">
        <f t="shared" si="69"/>
        <v>3.74677312119139E-2</v>
      </c>
      <c r="Y17" s="5">
        <f t="shared" si="70"/>
        <v>1.2454827073684812E-2</v>
      </c>
      <c r="Z17" s="5">
        <f t="shared" si="71"/>
        <v>6.3683631360887056E-3</v>
      </c>
      <c r="AA17" s="5">
        <f t="shared" si="72"/>
        <v>8.757454299121132E-3</v>
      </c>
      <c r="AB17" s="5">
        <f t="shared" si="73"/>
        <v>6.021406455811674E-3</v>
      </c>
      <c r="AC17" s="5">
        <f t="shared" si="74"/>
        <v>1.5771286747542001E-4</v>
      </c>
      <c r="AD17" s="5">
        <f t="shared" si="75"/>
        <v>1.9374797089029366E-2</v>
      </c>
      <c r="AE17" s="5">
        <f t="shared" si="76"/>
        <v>1.2880937250604669E-2</v>
      </c>
      <c r="AF17" s="5">
        <f t="shared" si="77"/>
        <v>4.2818137318187312E-3</v>
      </c>
      <c r="AG17" s="5">
        <f t="shared" si="78"/>
        <v>9.4889207088460906E-4</v>
      </c>
      <c r="AH17" s="5">
        <f t="shared" si="79"/>
        <v>1.0584689683211042E-3</v>
      </c>
      <c r="AI17" s="5">
        <f t="shared" si="80"/>
        <v>1.4555535573310698E-3</v>
      </c>
      <c r="AJ17" s="5">
        <f t="shared" si="81"/>
        <v>1.0008022066152859E-3</v>
      </c>
      <c r="AK17" s="5">
        <f t="shared" si="82"/>
        <v>4.587510374644394E-4</v>
      </c>
      <c r="AL17" s="5">
        <f t="shared" si="83"/>
        <v>5.7674983762115358E-6</v>
      </c>
      <c r="AM17" s="5">
        <f t="shared" si="84"/>
        <v>5.3286502806474496E-3</v>
      </c>
      <c r="AN17" s="5">
        <f t="shared" si="85"/>
        <v>3.5426440638339288E-3</v>
      </c>
      <c r="AO17" s="5">
        <f t="shared" si="86"/>
        <v>1.1776271946948701E-3</v>
      </c>
      <c r="AP17" s="5">
        <f t="shared" si="87"/>
        <v>2.6097377828470059E-4</v>
      </c>
      <c r="AQ17" s="5">
        <f t="shared" si="88"/>
        <v>4.3375768616976669E-5</v>
      </c>
      <c r="AR17" s="5">
        <f t="shared" si="89"/>
        <v>1.4074028543376558E-4</v>
      </c>
      <c r="AS17" s="5">
        <f t="shared" si="90"/>
        <v>1.9353899760315074E-4</v>
      </c>
      <c r="AT17" s="5">
        <f t="shared" si="91"/>
        <v>1.3307257221266747E-4</v>
      </c>
      <c r="AU17" s="5">
        <f t="shared" si="92"/>
        <v>6.0998247363067225E-5</v>
      </c>
      <c r="AV17" s="5">
        <f t="shared" si="93"/>
        <v>2.097043432484887E-5</v>
      </c>
      <c r="AW17" s="5">
        <f t="shared" si="94"/>
        <v>1.4646887362491124E-7</v>
      </c>
      <c r="AX17" s="5">
        <f t="shared" si="95"/>
        <v>1.22128220160484E-3</v>
      </c>
      <c r="AY17" s="5">
        <f t="shared" si="96"/>
        <v>8.1194447259836397E-4</v>
      </c>
      <c r="AZ17" s="5">
        <f t="shared" si="97"/>
        <v>2.6990233122071847E-4</v>
      </c>
      <c r="BA17" s="5">
        <f t="shared" si="98"/>
        <v>5.9813013374551309E-5</v>
      </c>
      <c r="BB17" s="5">
        <f t="shared" si="99"/>
        <v>9.9413643986422136E-6</v>
      </c>
      <c r="BC17" s="5">
        <f t="shared" si="100"/>
        <v>1.3218625249687289E-6</v>
      </c>
      <c r="BD17" s="5">
        <f t="shared" si="101"/>
        <v>1.5594716312590684E-5</v>
      </c>
      <c r="BE17" s="5">
        <f t="shared" si="102"/>
        <v>2.1445073482280989E-5</v>
      </c>
      <c r="BF17" s="5">
        <f t="shared" si="103"/>
        <v>1.4745095949232814E-5</v>
      </c>
      <c r="BG17" s="5">
        <f t="shared" si="104"/>
        <v>6.7589060250978263E-6</v>
      </c>
      <c r="BH17" s="5">
        <f t="shared" si="105"/>
        <v>2.3236273341348052E-6</v>
      </c>
      <c r="BI17" s="5">
        <f t="shared" si="106"/>
        <v>6.3906720618862576E-7</v>
      </c>
      <c r="BJ17" s="8">
        <f t="shared" si="107"/>
        <v>0.53999198118931402</v>
      </c>
      <c r="BK17" s="8">
        <f t="shared" si="108"/>
        <v>0.27981804611705569</v>
      </c>
      <c r="BL17" s="8">
        <f t="shared" si="109"/>
        <v>0.17406623056420856</v>
      </c>
      <c r="BM17" s="8">
        <f t="shared" si="110"/>
        <v>0.33357625064466978</v>
      </c>
      <c r="BN17" s="8">
        <f t="shared" si="111"/>
        <v>0.66585657235827245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1.1635</v>
      </c>
      <c r="F18">
        <f>VLOOKUP(B18,home!$B$2:$E$405,3,FALSE)</f>
        <v>1.5627</v>
      </c>
      <c r="G18">
        <f>VLOOKUP(C18,away!$B$2:$E$405,4,FALSE)</f>
        <v>1.0939000000000001</v>
      </c>
      <c r="H18">
        <f>VLOOKUP(A18,away!$A$2:$E$405,3,FALSE)</f>
        <v>1.0528999999999999</v>
      </c>
      <c r="I18">
        <f>VLOOKUP(C18,away!$B$2:$E$405,3,FALSE)</f>
        <v>1.0361</v>
      </c>
      <c r="J18">
        <f>VLOOKUP(B18,home!$B$2:$E$405,4,FALSE)</f>
        <v>1.3815</v>
      </c>
      <c r="K18" s="3">
        <f t="shared" ref="K18:K29" si="112">E18*F18*G18</f>
        <v>1.9889305661550001</v>
      </c>
      <c r="L18" s="3">
        <f t="shared" ref="L18:L29" si="113">H18*I18*J18</f>
        <v>1.5070917367349999</v>
      </c>
      <c r="M18" s="5">
        <f t="shared" si="58"/>
        <v>3.0317738676771819E-2</v>
      </c>
      <c r="N18" s="5">
        <f t="shared" si="59"/>
        <v>6.029987715093111E-2</v>
      </c>
      <c r="O18" s="5">
        <f t="shared" si="60"/>
        <v>4.5691613436253921E-2</v>
      </c>
      <c r="P18" s="5">
        <f t="shared" si="61"/>
        <v>9.0877446580303903E-2</v>
      </c>
      <c r="Q18" s="5">
        <f t="shared" si="62"/>
        <v>5.9966134400439207E-2</v>
      </c>
      <c r="R18" s="5">
        <f t="shared" si="63"/>
        <v>3.4430726523934092E-2</v>
      </c>
      <c r="S18" s="5">
        <f t="shared" si="64"/>
        <v>6.8101305188070255E-2</v>
      </c>
      <c r="T18" s="5">
        <f t="shared" si="65"/>
        <v>9.0374465638842341E-2</v>
      </c>
      <c r="U18" s="5">
        <f t="shared" si="66"/>
        <v>6.8480324398376216E-2</v>
      </c>
      <c r="V18" s="5">
        <f t="shared" si="67"/>
        <v>2.2681524247275382E-2</v>
      </c>
      <c r="W18" s="5">
        <f t="shared" si="68"/>
        <v>3.9756159214397464E-2</v>
      </c>
      <c r="X18" s="5">
        <f t="shared" si="69"/>
        <v>5.9916179036339438E-2</v>
      </c>
      <c r="Y18" s="5">
        <f t="shared" si="70"/>
        <v>4.5149589161201008E-2</v>
      </c>
      <c r="Z18" s="5">
        <f t="shared" si="71"/>
        <v>1.7296754478001216E-2</v>
      </c>
      <c r="AA18" s="5">
        <f t="shared" si="72"/>
        <v>3.4402043676574991E-2</v>
      </c>
      <c r="AB18" s="5">
        <f t="shared" si="73"/>
        <v>3.421163810326968E-2</v>
      </c>
      <c r="AC18" s="5">
        <f t="shared" si="74"/>
        <v>4.2492429723181967E-3</v>
      </c>
      <c r="AD18" s="5">
        <f t="shared" si="75"/>
        <v>1.9768060063609962E-2</v>
      </c>
      <c r="AE18" s="5">
        <f t="shared" si="76"/>
        <v>2.9792279973147727E-2</v>
      </c>
      <c r="AF18" s="5">
        <f t="shared" si="77"/>
        <v>2.2449849483013287E-2</v>
      </c>
      <c r="AG18" s="5">
        <f t="shared" si="78"/>
        <v>1.1277994215597942E-2</v>
      </c>
      <c r="AH18" s="5">
        <f t="shared" si="79"/>
        <v>6.5169489365324348E-3</v>
      </c>
      <c r="AI18" s="5">
        <f t="shared" si="80"/>
        <v>1.296175893794068E-2</v>
      </c>
      <c r="AJ18" s="5">
        <f t="shared" si="81"/>
        <v>1.2890019271401499E-2</v>
      </c>
      <c r="AK18" s="5">
        <f t="shared" si="82"/>
        <v>8.5457844424058158E-3</v>
      </c>
      <c r="AL18" s="5">
        <f t="shared" si="83"/>
        <v>5.0948437195870206E-4</v>
      </c>
      <c r="AM18" s="5">
        <f t="shared" si="84"/>
        <v>7.8634597788203586E-3</v>
      </c>
      <c r="AN18" s="5">
        <f t="shared" si="85"/>
        <v>1.1850955254808193E-2</v>
      </c>
      <c r="AO18" s="5">
        <f t="shared" si="86"/>
        <v>8.9302383684688284E-3</v>
      </c>
      <c r="AP18" s="5">
        <f t="shared" si="87"/>
        <v>4.4862294840644053E-3</v>
      </c>
      <c r="AQ18" s="5">
        <f t="shared" si="88"/>
        <v>1.6902898461325967E-3</v>
      </c>
      <c r="AR18" s="5">
        <f t="shared" si="89"/>
        <v>1.9643279781943949E-3</v>
      </c>
      <c r="AS18" s="5">
        <f t="shared" si="90"/>
        <v>3.9069119577842849E-3</v>
      </c>
      <c r="AT18" s="5">
        <f t="shared" si="91"/>
        <v>3.8852883060568198E-3</v>
      </c>
      <c r="AU18" s="5">
        <f t="shared" si="92"/>
        <v>2.5758562234136639E-3</v>
      </c>
      <c r="AV18" s="5">
        <f t="shared" si="93"/>
        <v>1.2807997941920045E-3</v>
      </c>
      <c r="AW18" s="5">
        <f t="shared" si="94"/>
        <v>4.2421661759184281E-5</v>
      </c>
      <c r="AX18" s="5">
        <f t="shared" si="95"/>
        <v>2.6066459183043769E-3</v>
      </c>
      <c r="AY18" s="5">
        <f t="shared" si="96"/>
        <v>3.9284545240705418E-3</v>
      </c>
      <c r="AZ18" s="5">
        <f t="shared" si="97"/>
        <v>2.960270675682971E-3</v>
      </c>
      <c r="BA18" s="5">
        <f t="shared" si="98"/>
        <v>1.4871331579402465E-3</v>
      </c>
      <c r="BB18" s="5">
        <f t="shared" si="99"/>
        <v>5.6031152343909271E-4</v>
      </c>
      <c r="BC18" s="5">
        <f t="shared" si="100"/>
        <v>1.6888817339449113E-4</v>
      </c>
      <c r="BD18" s="5">
        <f t="shared" si="101"/>
        <v>4.9340374402902416E-4</v>
      </c>
      <c r="BE18" s="5">
        <f t="shared" si="102"/>
        <v>9.8134578795464359E-4</v>
      </c>
      <c r="BF18" s="5">
        <f t="shared" si="103"/>
        <v>9.759143168152273E-4</v>
      </c>
      <c r="BG18" s="5">
        <f t="shared" si="104"/>
        <v>6.4700860488736017E-4</v>
      </c>
      <c r="BH18" s="5">
        <f t="shared" si="105"/>
        <v>3.2171379770644338E-4</v>
      </c>
      <c r="BI18" s="5">
        <f t="shared" si="106"/>
        <v>1.2797328116243028E-4</v>
      </c>
      <c r="BJ18" s="8">
        <f t="shared" si="107"/>
        <v>0.48528346504264563</v>
      </c>
      <c r="BK18" s="8">
        <f t="shared" si="108"/>
        <v>0.22066519656076874</v>
      </c>
      <c r="BL18" s="8">
        <f t="shared" si="109"/>
        <v>0.27529140151888565</v>
      </c>
      <c r="BM18" s="8">
        <f t="shared" si="110"/>
        <v>0.67306724796935569</v>
      </c>
      <c r="BN18" s="8">
        <f t="shared" si="111"/>
        <v>0.32158353676863405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1.4554</v>
      </c>
      <c r="F19">
        <f>VLOOKUP(B19,home!$B$2:$E$405,3,FALSE)</f>
        <v>1.3742000000000001</v>
      </c>
      <c r="G19">
        <f>VLOOKUP(C19,away!$B$2:$E$405,4,FALSE)</f>
        <v>1.3742000000000001</v>
      </c>
      <c r="H19">
        <f>VLOOKUP(A19,away!$A$2:$E$405,3,FALSE)</f>
        <v>1.2321</v>
      </c>
      <c r="I19">
        <f>VLOOKUP(C19,away!$B$2:$E$405,3,FALSE)</f>
        <v>0.57969999999999999</v>
      </c>
      <c r="J19">
        <f>VLOOKUP(B19,home!$B$2:$E$405,4,FALSE)</f>
        <v>0.46379999999999999</v>
      </c>
      <c r="K19" s="3">
        <f t="shared" si="112"/>
        <v>2.7484146764560009</v>
      </c>
      <c r="L19" s="3">
        <f t="shared" si="113"/>
        <v>0.331268394006</v>
      </c>
      <c r="M19" s="5">
        <f t="shared" si="58"/>
        <v>4.5973824803438056E-2</v>
      </c>
      <c r="N19" s="5">
        <f t="shared" si="59"/>
        <v>0.12635513482258606</v>
      </c>
      <c r="O19" s="5">
        <f t="shared" si="60"/>
        <v>1.5229675108948135E-2</v>
      </c>
      <c r="P19" s="5">
        <f t="shared" si="61"/>
        <v>4.1857462587089694E-2</v>
      </c>
      <c r="Q19" s="5">
        <f t="shared" si="62"/>
        <v>0.17363815349598616</v>
      </c>
      <c r="R19" s="5">
        <f t="shared" si="63"/>
        <v>2.5225550072872005E-3</v>
      </c>
      <c r="S19" s="5">
        <f t="shared" si="64"/>
        <v>9.5274168601401123E-3</v>
      </c>
      <c r="T19" s="5">
        <f t="shared" si="65"/>
        <v>5.7520832246782651E-2</v>
      </c>
      <c r="U19" s="5">
        <f t="shared" si="66"/>
        <v>6.9330272041957155E-3</v>
      </c>
      <c r="V19" s="5">
        <f t="shared" si="67"/>
        <v>9.6381774842042411E-4</v>
      </c>
      <c r="W19" s="5">
        <f t="shared" si="68"/>
        <v>0.15907654982036271</v>
      </c>
      <c r="X19" s="5">
        <f t="shared" si="69"/>
        <v>5.269703318300701E-2</v>
      </c>
      <c r="Y19" s="5">
        <f t="shared" si="70"/>
        <v>8.7284307757078093E-3</v>
      </c>
      <c r="Z19" s="5">
        <f t="shared" si="71"/>
        <v>2.785475820186083E-4</v>
      </c>
      <c r="AA19" s="5">
        <f t="shared" si="72"/>
        <v>7.655642625112747E-4</v>
      </c>
      <c r="AB19" s="5">
        <f t="shared" si="73"/>
        <v>1.052044027428101E-3</v>
      </c>
      <c r="AC19" s="5">
        <f t="shared" si="74"/>
        <v>5.4845019853373104E-5</v>
      </c>
      <c r="AD19" s="5">
        <f t="shared" si="75"/>
        <v>0.10930208105156729</v>
      </c>
      <c r="AE19" s="5">
        <f t="shared" si="76"/>
        <v>3.6208324851466342E-2</v>
      </c>
      <c r="AF19" s="5">
        <f t="shared" si="77"/>
        <v>5.9973368115963958E-3</v>
      </c>
      <c r="AG19" s="5">
        <f t="shared" si="78"/>
        <v>6.6224271129686782E-4</v>
      </c>
      <c r="AH19" s="5">
        <f t="shared" si="79"/>
        <v>2.3068502537389723E-5</v>
      </c>
      <c r="AI19" s="5">
        <f t="shared" si="80"/>
        <v>6.3401810937624409E-5</v>
      </c>
      <c r="AJ19" s="5">
        <f t="shared" si="81"/>
        <v>8.7127233847427772E-5</v>
      </c>
      <c r="AK19" s="5">
        <f t="shared" si="82"/>
        <v>7.982058940842817E-5</v>
      </c>
      <c r="AL19" s="5">
        <f t="shared" si="83"/>
        <v>1.9973742680022391E-6</v>
      </c>
      <c r="AM19" s="5">
        <f t="shared" si="84"/>
        <v>6.0081488745862194E-2</v>
      </c>
      <c r="AN19" s="5">
        <f t="shared" si="85"/>
        <v>1.9903098286331335E-2</v>
      </c>
      <c r="AO19" s="5">
        <f t="shared" si="86"/>
        <v>3.2966337025282753E-3</v>
      </c>
      <c r="AP19" s="5">
        <f t="shared" si="87"/>
        <v>3.6402351742086526E-4</v>
      </c>
      <c r="AQ19" s="5">
        <f t="shared" si="88"/>
        <v>3.0147371499106286E-5</v>
      </c>
      <c r="AR19" s="5">
        <f t="shared" si="89"/>
        <v>1.5283731575368859E-6</v>
      </c>
      <c r="AS19" s="5">
        <f t="shared" si="90"/>
        <v>4.2006032172757763E-6</v>
      </c>
      <c r="AT19" s="5">
        <f t="shared" si="91"/>
        <v>5.7724997661645205E-6</v>
      </c>
      <c r="AU19" s="5">
        <f t="shared" si="92"/>
        <v>5.2884076923884667E-6</v>
      </c>
      <c r="AV19" s="5">
        <f t="shared" si="93"/>
        <v>3.6336843292108187E-6</v>
      </c>
      <c r="AW19" s="5">
        <f t="shared" si="94"/>
        <v>5.0514866673696148E-8</v>
      </c>
      <c r="AX19" s="5">
        <f t="shared" si="95"/>
        <v>2.752147424207561E-2</v>
      </c>
      <c r="AY19" s="5">
        <f t="shared" si="96"/>
        <v>9.1169945728498854E-3</v>
      </c>
      <c r="AZ19" s="5">
        <f t="shared" si="97"/>
        <v>1.5100860751546994E-3</v>
      </c>
      <c r="BA19" s="5">
        <f t="shared" si="98"/>
        <v>1.6674792964244044E-4</v>
      </c>
      <c r="BB19" s="5">
        <f t="shared" si="99"/>
        <v>1.3809579714119175E-5</v>
      </c>
      <c r="BC19" s="5">
        <f t="shared" si="100"/>
        <v>9.1493545875881912E-7</v>
      </c>
      <c r="BD19" s="5">
        <f t="shared" si="101"/>
        <v>8.4383620223187247E-8</v>
      </c>
      <c r="BE19" s="5">
        <f t="shared" si="102"/>
        <v>2.319211802738972E-7</v>
      </c>
      <c r="BF19" s="5">
        <f t="shared" si="103"/>
        <v>3.1870778782288858E-7</v>
      </c>
      <c r="BG19" s="5">
        <f t="shared" si="104"/>
        <v>2.9198038718441731E-7</v>
      </c>
      <c r="BH19" s="5">
        <f t="shared" si="105"/>
        <v>2.0062079534373958E-7</v>
      </c>
      <c r="BI19" s="5">
        <f t="shared" si="106"/>
        <v>1.1027782766500194E-7</v>
      </c>
      <c r="BJ19" s="8">
        <f t="shared" si="107"/>
        <v>0.85219153872889641</v>
      </c>
      <c r="BK19" s="8">
        <f t="shared" si="108"/>
        <v>0.10749635896605955</v>
      </c>
      <c r="BL19" s="8">
        <f t="shared" si="109"/>
        <v>2.6777945206862386E-2</v>
      </c>
      <c r="BM19" s="8">
        <f t="shared" si="110"/>
        <v>0.57205064060051847</v>
      </c>
      <c r="BN19" s="8">
        <f t="shared" si="111"/>
        <v>0.40557680582533534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1.4554</v>
      </c>
      <c r="F20">
        <f>VLOOKUP(B20,home!$B$2:$E$405,3,FALSE)</f>
        <v>0.7853</v>
      </c>
      <c r="G20">
        <f>VLOOKUP(C20,away!$B$2:$E$405,4,FALSE)</f>
        <v>0.7853</v>
      </c>
      <c r="H20">
        <f>VLOOKUP(A20,away!$A$2:$E$405,3,FALSE)</f>
        <v>1.2321</v>
      </c>
      <c r="I20">
        <f>VLOOKUP(C20,away!$B$2:$E$405,3,FALSE)</f>
        <v>0.46379999999999999</v>
      </c>
      <c r="J20">
        <f>VLOOKUP(B20,home!$B$2:$E$405,4,FALSE)</f>
        <v>0.69569999999999999</v>
      </c>
      <c r="K20" s="3">
        <f t="shared" si="112"/>
        <v>0.89753948938600003</v>
      </c>
      <c r="L20" s="3">
        <f t="shared" si="113"/>
        <v>0.39755635968599995</v>
      </c>
      <c r="M20" s="5">
        <f t="shared" ref="M20:M29" si="114">_xlfn.POISSON.DIST(0,K20,FALSE) * _xlfn.POISSON.DIST(0,L20,FALSE)</f>
        <v>0.2738716127334424</v>
      </c>
      <c r="N20" s="5">
        <f t="shared" ref="N20:N29" si="115">_xlfn.POISSON.DIST(1,K20,FALSE) * _xlfn.POISSON.DIST(0,L20,FALSE)</f>
        <v>0.24581058745009418</v>
      </c>
      <c r="O20" s="5">
        <f t="shared" ref="O20:O29" si="116">_xlfn.POISSON.DIST(0,K20,FALSE) * _xlfn.POISSON.DIST(1,L20,FALSE)</f>
        <v>0.10887940137964131</v>
      </c>
      <c r="P20" s="5">
        <f t="shared" ref="P20:P29" si="117">_xlfn.POISSON.DIST(1,K20,FALSE) * _xlfn.POISSON.DIST(1,L20,FALSE)</f>
        <v>9.7723562318936585E-2</v>
      </c>
      <c r="Q20" s="5">
        <f t="shared" ref="Q20:Q29" si="118">_xlfn.POISSON.DIST(2,K20,FALSE) * _xlfn.POISSON.DIST(0,L20,FALSE)</f>
        <v>0.11031235457281512</v>
      </c>
      <c r="R20" s="5">
        <f t="shared" ref="R20:R29" si="119">_xlfn.POISSON.DIST(0,K20,FALSE) * _xlfn.POISSON.DIST(2,L20,FALSE)</f>
        <v>2.1642849228640518E-2</v>
      </c>
      <c r="S20" s="5">
        <f t="shared" ref="S20:S29" si="120">_xlfn.POISSON.DIST(2,K20,FALSE) * _xlfn.POISSON.DIST(2,L20,FALSE)</f>
        <v>8.7174922375013886E-3</v>
      </c>
      <c r="T20" s="5">
        <f t="shared" ref="T20:T29" si="121">_xlfn.POISSON.DIST(2,K20,FALSE) * _xlfn.POISSON.DIST(1,L20,FALSE)</f>
        <v>4.3855378112359643E-2</v>
      </c>
      <c r="U20" s="5">
        <f t="shared" ref="U20:U29" si="122">_xlfn.POISSON.DIST(1,K20,FALSE) * _xlfn.POISSON.DIST(2,L20,FALSE)</f>
        <v>1.942531184553219E-2</v>
      </c>
      <c r="V20" s="5">
        <f t="shared" ref="V20:V29" si="123">_xlfn.POISSON.DIST(3,K20,FALSE) * _xlfn.POISSON.DIST(3,L20,FALSE)</f>
        <v>3.4562196150300509E-4</v>
      </c>
      <c r="W20" s="5">
        <f t="shared" ref="W20:W29" si="124">_xlfn.POISSON.DIST(3,K20,FALSE) * _xlfn.POISSON.DIST(0,L20,FALSE)</f>
        <v>3.3003231465417296E-2</v>
      </c>
      <c r="X20" s="5">
        <f t="shared" ref="X20:X29" si="125">_xlfn.POISSON.DIST(3,K20,FALSE) * _xlfn.POISSON.DIST(1,L20,FALSE)</f>
        <v>1.3120644559265749E-2</v>
      </c>
      <c r="Y20" s="5">
        <f t="shared" ref="Y20:Y29" si="126">_xlfn.POISSON.DIST(3,K20,FALSE) * _xlfn.POISSON.DIST(2,L20,FALSE)</f>
        <v>2.6080978438578059E-3</v>
      </c>
      <c r="Z20" s="5">
        <f t="shared" ref="Z20:Z29" si="127">_xlfn.POISSON.DIST(0,K20,FALSE) * _xlfn.POISSON.DIST(3,L20,FALSE)</f>
        <v>2.8680841175237597E-3</v>
      </c>
      <c r="AA20" s="5">
        <f t="shared" ref="AA20:AA29" si="128">_xlfn.POISSON.DIST(1,K20,FALSE) * _xlfn.POISSON.DIST(3,L20,FALSE)</f>
        <v>2.5742187543583714E-3</v>
      </c>
      <c r="AB20" s="5">
        <f t="shared" ref="AB20:AB29" si="129">_xlfn.POISSON.DIST(2,K20,FALSE) * _xlfn.POISSON.DIST(3,L20,FALSE)</f>
        <v>1.1552314931773389E-3</v>
      </c>
      <c r="AC20" s="5">
        <f t="shared" ref="AC20:AC29" si="130">_xlfn.POISSON.DIST(4,K20,FALSE) * _xlfn.POISSON.DIST(4,L20,FALSE)</f>
        <v>7.7078564652585512E-6</v>
      </c>
      <c r="AD20" s="5">
        <f t="shared" ref="AD20:AD29" si="131">_xlfn.POISSON.DIST(4,K20,FALSE) * _xlfn.POISSON.DIST(0,L20,FALSE)</f>
        <v>7.4054258793896498E-3</v>
      </c>
      <c r="AE20" s="5">
        <f t="shared" ref="AE20:AE29" si="132">_xlfn.POISSON.DIST(4,K20,FALSE) * _xlfn.POISSON.DIST(1,L20,FALSE)</f>
        <v>2.9440741545346443E-3</v>
      </c>
      <c r="AF20" s="5">
        <f t="shared" ref="AF20:AF29" si="133">_xlfn.POISSON.DIST(4,K20,FALSE) * _xlfn.POISSON.DIST(2,L20,FALSE)</f>
        <v>5.8521770176121551E-4</v>
      </c>
      <c r="AG20" s="5">
        <f t="shared" ref="AG20:AG29" si="134">_xlfn.POISSON.DIST(4,K20,FALSE) * _xlfn.POISSON.DIST(3,L20,FALSE)</f>
        <v>7.7552339711998717E-5</v>
      </c>
      <c r="AH20" s="5">
        <f t="shared" ref="AH20:AH29" si="135">_xlfn.POISSON.DIST(0,K20,FALSE) * _xlfn.POISSON.DIST(4,L20,FALSE)</f>
        <v>2.8505627025899477E-4</v>
      </c>
      <c r="AI20" s="5">
        <f t="shared" ref="AI20:AI29" si="136">_xlfn.POISSON.DIST(1,K20,FALSE) * _xlfn.POISSON.DIST(4,L20,FALSE)</f>
        <v>2.5584925925453575E-4</v>
      </c>
      <c r="AJ20" s="5">
        <f t="shared" ref="AJ20:AJ29" si="137">_xlfn.POISSON.DIST(2,K20,FALSE) * _xlfn.POISSON.DIST(4,L20,FALSE)</f>
        <v>1.1481740675555117E-4</v>
      </c>
      <c r="AK20" s="5">
        <f t="shared" ref="AK20:AK29" si="138">_xlfn.POISSON.DIST(3,K20,FALSE) * _xlfn.POISSON.DIST(4,L20,FALSE)</f>
        <v>3.4351052210667366E-5</v>
      </c>
      <c r="AL20" s="5">
        <f t="shared" ref="AL20:AL29" si="139">_xlfn.POISSON.DIST(5,K20,FALSE) * _xlfn.POISSON.DIST(5,L20,FALSE)</f>
        <v>1.1001347443208524E-7</v>
      </c>
      <c r="AM20" s="5">
        <f t="shared" ref="AM20:AM29" si="140">_xlfn.POISSON.DIST(5,K20,FALSE) * _xlfn.POISSON.DIST(0,L20,FALSE)</f>
        <v>1.3293324324946518E-3</v>
      </c>
      <c r="AN20" s="5">
        <f t="shared" ref="AN20:AN29" si="141">_xlfn.POISSON.DIST(5,K20,FALSE) * _xlfn.POISSON.DIST(1,L20,FALSE)</f>
        <v>5.2848456267510905E-4</v>
      </c>
      <c r="AO20" s="5">
        <f t="shared" ref="AO20:AO29" si="142">_xlfn.POISSON.DIST(5,K20,FALSE) * _xlfn.POISSON.DIST(2,L20,FALSE)</f>
        <v>1.0505119944368201E-4</v>
      </c>
      <c r="AP20" s="5">
        <f t="shared" ref="AP20:AP29" si="143">_xlfn.POISSON.DIST(5,K20,FALSE) * _xlfn.POISSON.DIST(3,L20,FALSE)</f>
        <v>1.3921257477159393E-5</v>
      </c>
      <c r="AQ20" s="5">
        <f t="shared" ref="AQ20:AQ29" si="144">_xlfn.POISSON.DIST(5,K20,FALSE) * _xlfn.POISSON.DIST(4,L20,FALSE)</f>
        <v>1.3836211112177482E-6</v>
      </c>
      <c r="AR20" s="5">
        <f t="shared" ref="AR20:AR29" si="145">_xlfn.POISSON.DIST(0,K20,FALSE) * _xlfn.POISSON.DIST(5,L20,FALSE)</f>
        <v>2.2665186621966911E-5</v>
      </c>
      <c r="AS20" s="5">
        <f t="shared" ref="AS20:AS29" si="146">_xlfn.POISSON.DIST(1,K20,FALSE) * _xlfn.POISSON.DIST(5,L20,FALSE)</f>
        <v>2.0342900027518577E-5</v>
      </c>
      <c r="AT20" s="5">
        <f t="shared" ref="AT20:AT29" si="147">_xlfn.POISSON.DIST(2,K20,FALSE) * _xlfn.POISSON.DIST(5,L20,FALSE)</f>
        <v>9.1292780516647329E-6</v>
      </c>
      <c r="AU20" s="5">
        <f t="shared" ref="AU20:AU29" si="148">_xlfn.POISSON.DIST(3,K20,FALSE) * _xlfn.POISSON.DIST(5,L20,FALSE)</f>
        <v>2.7312958536513282E-6</v>
      </c>
      <c r="AV20" s="5">
        <f t="shared" ref="AV20:AV29" si="149">_xlfn.POISSON.DIST(4,K20,FALSE) * _xlfn.POISSON.DIST(5,L20,FALSE)</f>
        <v>6.1286147146207785E-7</v>
      </c>
      <c r="AW20" s="5">
        <f t="shared" ref="AW20:AW29" si="150">_xlfn.POISSON.DIST(6,K20,FALSE) * _xlfn.POISSON.DIST(6,L20,FALSE)</f>
        <v>1.0904246252554208E-9</v>
      </c>
      <c r="AX20" s="5">
        <f t="shared" ref="AX20:AX29" si="151">_xlfn.POISSON.DIST(6,K20,FALSE) * _xlfn.POISSON.DIST(0,L20,FALSE)</f>
        <v>1.9885472544758313E-4</v>
      </c>
      <c r="AY20" s="5">
        <f t="shared" ref="AY20:AY29" si="152">_xlfn.POISSON.DIST(6,K20,FALSE) * _xlfn.POISSON.DIST(1,L20,FALSE)</f>
        <v>7.9055960755300127E-5</v>
      </c>
      <c r="AZ20" s="5">
        <f t="shared" ref="AZ20:AZ29" si="153">_xlfn.POISSON.DIST(6,K20,FALSE) * _xlfn.POISSON.DIST(2,L20,FALSE)</f>
        <v>1.5714599984678194E-5</v>
      </c>
      <c r="BA20" s="5">
        <f t="shared" ref="BA20:BA29" si="154">_xlfn.POISSON.DIST(6,K20,FALSE) * _xlfn.POISSON.DIST(3,L20,FALSE)</f>
        <v>2.0824797212767786E-6</v>
      </c>
      <c r="BB20" s="5">
        <f t="shared" ref="BB20:BB29" si="155">_xlfn.POISSON.DIST(6,K20,FALSE) * _xlfn.POISSON.DIST(4,L20,FALSE)</f>
        <v>2.0697576427767789E-7</v>
      </c>
      <c r="BC20" s="5">
        <f t="shared" ref="BC20:BC29" si="156">_xlfn.POISSON.DIST(6,K20,FALSE) * _xlfn.POISSON.DIST(5,L20,FALSE)</f>
        <v>1.6456906277892253E-8</v>
      </c>
      <c r="BD20" s="5">
        <f t="shared" ref="BD20:BD29" si="157">_xlfn.POISSON.DIST(0,K20,FALSE) * _xlfn.POISSON.DIST(6,L20,FALSE)</f>
        <v>1.5017815141721656E-6</v>
      </c>
      <c r="BE20" s="5">
        <f t="shared" ref="BE20:BE29" si="158">_xlfn.POISSON.DIST(1,K20,FALSE) * _xlfn.POISSON.DIST(6,L20,FALSE)</f>
        <v>1.3479082133994193E-6</v>
      </c>
      <c r="BF20" s="5">
        <f t="shared" ref="BF20:BF29" si="159">_xlfn.POISSON.DIST(2,K20,FALSE) * _xlfn.POISSON.DIST(6,L20,FALSE)</f>
        <v>6.0490042479685511E-7</v>
      </c>
      <c r="BG20" s="5">
        <f t="shared" ref="BG20:BG29" si="160">_xlfn.POISSON.DIST(3,K20,FALSE) * _xlfn.POISSON.DIST(6,L20,FALSE)</f>
        <v>1.80974006133848E-7</v>
      </c>
      <c r="BH20" s="5">
        <f t="shared" ref="BH20:BH29" si="161">_xlfn.POISSON.DIST(4,K20,FALSE) * _xlfn.POISSON.DIST(6,L20,FALSE)</f>
        <v>4.0607829264378177E-8</v>
      </c>
      <c r="BI20" s="5">
        <f t="shared" ref="BI20:BI29" si="162">_xlfn.POISSON.DIST(5,K20,FALSE) * _xlfn.POISSON.DIST(6,L20,FALSE)</f>
        <v>7.2894260686047744E-9</v>
      </c>
      <c r="BJ20" s="8">
        <f t="shared" ref="BJ20:BJ29" si="163">SUM(N20,Q20,T20,W20,X20,Y20,AD20,AE20,AF20,AG20,AM20,AN20,AO20,AP20,AQ20,AX20,AY20,AZ20,BA20,BB20,BC20)</f>
        <v>0.46199666835098857</v>
      </c>
      <c r="BK20" s="8">
        <f t="shared" ref="BK20:BK29" si="164">SUM(M20,P20,S20,V20,AC20,AL20,AY20)</f>
        <v>0.3807451630820784</v>
      </c>
      <c r="BL20" s="8">
        <f t="shared" ref="BL20:BL29" si="165">SUM(O20,R20,U20,AA20,AB20,AH20,AI20,AJ20,AK20,AR20,AS20,AT20,AU20,AV20,BD20,BE20,BF20,BG20,BH20,BI20)</f>
        <v>0.15442625167326962</v>
      </c>
      <c r="BM20" s="8">
        <f t="shared" ref="BM20:BM29" si="166">SUM(S20:BI20)</f>
        <v>0.14171674466995943</v>
      </c>
      <c r="BN20" s="8">
        <f t="shared" ref="BN20:BN29" si="167">SUM(M20:R20)</f>
        <v>0.85824036768357004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1.4554</v>
      </c>
      <c r="F21">
        <f>VLOOKUP(B21,home!$B$2:$E$405,3,FALSE)</f>
        <v>0.49080000000000001</v>
      </c>
      <c r="G21">
        <f>VLOOKUP(C21,away!$B$2:$E$405,4,FALSE)</f>
        <v>1.5705</v>
      </c>
      <c r="H21">
        <f>VLOOKUP(A21,away!$A$2:$E$405,3,FALSE)</f>
        <v>1.2321</v>
      </c>
      <c r="I21">
        <f>VLOOKUP(C21,away!$B$2:$E$405,3,FALSE)</f>
        <v>0.2319</v>
      </c>
      <c r="J21">
        <f>VLOOKUP(B21,home!$B$2:$E$405,4,FALSE)</f>
        <v>0.92759999999999998</v>
      </c>
      <c r="K21" s="3">
        <f t="shared" si="112"/>
        <v>1.12182435756</v>
      </c>
      <c r="L21" s="3">
        <f t="shared" si="113"/>
        <v>0.265037573124</v>
      </c>
      <c r="M21" s="5">
        <f t="shared" si="114"/>
        <v>0.24985814786825689</v>
      </c>
      <c r="N21" s="5">
        <f t="shared" si="115"/>
        <v>0.28029695621343875</v>
      </c>
      <c r="O21" s="5">
        <f t="shared" si="116"/>
        <v>6.6221797136260349E-2</v>
      </c>
      <c r="P21" s="5">
        <f t="shared" si="117"/>
        <v>7.4289225028853906E-2</v>
      </c>
      <c r="Q21" s="5">
        <f t="shared" si="118"/>
        <v>0.1572219764150822</v>
      </c>
      <c r="R21" s="5">
        <f t="shared" si="119"/>
        <v>8.7756322004521464E-3</v>
      </c>
      <c r="S21" s="5">
        <f t="shared" si="120"/>
        <v>5.5220221978688963E-3</v>
      </c>
      <c r="T21" s="5">
        <f t="shared" si="121"/>
        <v>4.1669731070812156E-2</v>
      </c>
      <c r="U21" s="5">
        <f t="shared" si="122"/>
        <v>9.844717955455079E-3</v>
      </c>
      <c r="V21" s="5">
        <f t="shared" si="123"/>
        <v>1.8242651021157719E-4</v>
      </c>
      <c r="W21" s="5">
        <f t="shared" si="124"/>
        <v>5.8791814228721047E-2</v>
      </c>
      <c r="X21" s="5">
        <f t="shared" si="125"/>
        <v>1.5582039762737279E-2</v>
      </c>
      <c r="Y21" s="5">
        <f t="shared" si="126"/>
        <v>2.0649130015187784E-3</v>
      </c>
      <c r="Z21" s="5">
        <f t="shared" si="127"/>
        <v>7.7529075367888838E-4</v>
      </c>
      <c r="AA21" s="5">
        <f t="shared" si="128"/>
        <v>8.697400516680272E-4</v>
      </c>
      <c r="AB21" s="5">
        <f t="shared" si="129"/>
        <v>4.8784778735334292E-4</v>
      </c>
      <c r="AC21" s="5">
        <f t="shared" si="130"/>
        <v>3.3900045345634801E-6</v>
      </c>
      <c r="AD21" s="5">
        <f t="shared" si="131"/>
        <v>1.6488522306730466E-2</v>
      </c>
      <c r="AE21" s="5">
        <f t="shared" si="132"/>
        <v>4.3700779365767814E-3</v>
      </c>
      <c r="AF21" s="5">
        <f t="shared" si="133"/>
        <v>5.7911742533652379E-4</v>
      </c>
      <c r="AG21" s="5">
        <f t="shared" si="134"/>
        <v>5.1162625655003848E-5</v>
      </c>
      <c r="AH21" s="5">
        <f t="shared" si="135"/>
        <v>5.1370294955132358E-5</v>
      </c>
      <c r="AI21" s="5">
        <f t="shared" si="136"/>
        <v>5.7628448135709068E-5</v>
      </c>
      <c r="AJ21" s="5">
        <f t="shared" si="137"/>
        <v>3.2324498403510809E-5</v>
      </c>
      <c r="AK21" s="5">
        <f t="shared" si="138"/>
        <v>1.2087469884989257E-5</v>
      </c>
      <c r="AL21" s="5">
        <f t="shared" si="139"/>
        <v>4.0317405994670224E-8</v>
      </c>
      <c r="AM21" s="5">
        <f t="shared" si="140"/>
        <v>3.6994451887723229E-3</v>
      </c>
      <c r="AN21" s="5">
        <f t="shared" si="141"/>
        <v>9.8049197473747455E-4</v>
      </c>
      <c r="AO21" s="5">
        <f t="shared" si="142"/>
        <v>1.2993360672598929E-4</v>
      </c>
      <c r="AP21" s="5">
        <f t="shared" si="143"/>
        <v>1.1479095931301482E-5</v>
      </c>
      <c r="AQ21" s="5">
        <f t="shared" si="144"/>
        <v>7.6059793182243181E-7</v>
      </c>
      <c r="AR21" s="5">
        <f t="shared" si="145"/>
        <v>2.7230116611144709E-6</v>
      </c>
      <c r="AS21" s="5">
        <f t="shared" si="146"/>
        <v>3.0547408073581294E-6</v>
      </c>
      <c r="AT21" s="5">
        <f t="shared" si="147"/>
        <v>1.7134413218634248E-6</v>
      </c>
      <c r="AU21" s="5">
        <f t="shared" si="148"/>
        <v>6.4072673670539809E-7</v>
      </c>
      <c r="AV21" s="5">
        <f t="shared" si="149"/>
        <v>1.7969571494401215E-7</v>
      </c>
      <c r="AW21" s="5">
        <f t="shared" si="150"/>
        <v>3.329832538173017E-10</v>
      </c>
      <c r="AX21" s="5">
        <f t="shared" si="151"/>
        <v>6.9168795370382508E-4</v>
      </c>
      <c r="AY21" s="5">
        <f t="shared" si="152"/>
        <v>1.8332329660876746E-4</v>
      </c>
      <c r="AZ21" s="5">
        <f t="shared" si="153"/>
        <v>2.4293780815139473E-5</v>
      </c>
      <c r="BA21" s="5">
        <f t="shared" si="154"/>
        <v>2.1462549030836522E-6</v>
      </c>
      <c r="BB21" s="5">
        <f t="shared" si="155"/>
        <v>1.4220954770469425E-7</v>
      </c>
      <c r="BC21" s="5">
        <f t="shared" si="156"/>
        <v>7.5381746797427807E-9</v>
      </c>
      <c r="BD21" s="5">
        <f t="shared" si="157"/>
        <v>1.2028340037502173E-7</v>
      </c>
      <c r="BE21" s="5">
        <f t="shared" si="158"/>
        <v>1.3493684835084101E-7</v>
      </c>
      <c r="BF21" s="5">
        <f t="shared" si="159"/>
        <v>7.5687721606176696E-8</v>
      </c>
      <c r="BG21" s="5">
        <f t="shared" si="160"/>
        <v>2.830277655534311E-8</v>
      </c>
      <c r="BH21" s="5">
        <f t="shared" si="161"/>
        <v>7.9376860315905045E-9</v>
      </c>
      <c r="BI21" s="5">
        <f t="shared" si="162"/>
        <v>1.780937906580399E-9</v>
      </c>
      <c r="BJ21" s="8">
        <f t="shared" si="163"/>
        <v>0.5828400224844611</v>
      </c>
      <c r="BK21" s="8">
        <f t="shared" si="164"/>
        <v>0.33003857522374058</v>
      </c>
      <c r="BL21" s="8">
        <f t="shared" si="165"/>
        <v>8.6361826388181129E-2</v>
      </c>
      <c r="BM21" s="8">
        <f t="shared" si="166"/>
        <v>0.163168657024092</v>
      </c>
      <c r="BN21" s="8">
        <f t="shared" si="167"/>
        <v>0.83666373486234424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1.4554</v>
      </c>
      <c r="F22">
        <f>VLOOKUP(B22,home!$B$2:$E$405,3,FALSE)</f>
        <v>1.3742000000000001</v>
      </c>
      <c r="G22">
        <f>VLOOKUP(C22,away!$B$2:$E$405,4,FALSE)</f>
        <v>0.7853</v>
      </c>
      <c r="H22">
        <f>VLOOKUP(A22,away!$A$2:$E$405,3,FALSE)</f>
        <v>1.2321</v>
      </c>
      <c r="I22">
        <f>VLOOKUP(C22,away!$B$2:$E$405,3,FALSE)</f>
        <v>2.0870000000000002</v>
      </c>
      <c r="J22">
        <f>VLOOKUP(B22,home!$B$2:$E$405,4,FALSE)</f>
        <v>1.6232</v>
      </c>
      <c r="K22" s="3">
        <f t="shared" si="112"/>
        <v>1.5706083870040002</v>
      </c>
      <c r="L22" s="3">
        <f t="shared" si="113"/>
        <v>4.1738846306399999</v>
      </c>
      <c r="M22" s="5">
        <f t="shared" si="114"/>
        <v>3.2003566647789083E-3</v>
      </c>
      <c r="N22" s="5">
        <f t="shared" si="115"/>
        <v>5.026507019105903E-3</v>
      </c>
      <c r="O22" s="5">
        <f t="shared" si="116"/>
        <v>1.3357919495686975E-2</v>
      </c>
      <c r="P22" s="5">
        <f t="shared" si="117"/>
        <v>2.0980060392850209E-2</v>
      </c>
      <c r="Q22" s="5">
        <f t="shared" si="118"/>
        <v>3.9473370407711048E-3</v>
      </c>
      <c r="R22" s="5">
        <f t="shared" si="119"/>
        <v>2.7877207440187148E-2</v>
      </c>
      <c r="S22" s="5">
        <f t="shared" si="120"/>
        <v>3.4383896874041871E-2</v>
      </c>
      <c r="T22" s="5">
        <f t="shared" si="121"/>
        <v>1.6475729406430491E-2</v>
      </c>
      <c r="U22" s="5">
        <f t="shared" si="122"/>
        <v>4.3784175811808254E-2</v>
      </c>
      <c r="V22" s="5">
        <f t="shared" si="123"/>
        <v>2.5044994408069177E-2</v>
      </c>
      <c r="W22" s="5">
        <f t="shared" si="124"/>
        <v>2.0665735541888835E-3</v>
      </c>
      <c r="X22" s="5">
        <f t="shared" si="125"/>
        <v>8.6256395959160587E-3</v>
      </c>
      <c r="Y22" s="5">
        <f t="shared" si="126"/>
        <v>1.8001212269416936E-2</v>
      </c>
      <c r="Z22" s="5">
        <f t="shared" si="127"/>
        <v>3.8785415893253392E-2</v>
      </c>
      <c r="AA22" s="5">
        <f t="shared" si="128"/>
        <v>6.0916699495382032E-2</v>
      </c>
      <c r="AB22" s="5">
        <f t="shared" si="129"/>
        <v>4.7838139568024692E-2</v>
      </c>
      <c r="AC22" s="5">
        <f t="shared" si="130"/>
        <v>1.0261463608935494E-2</v>
      </c>
      <c r="AD22" s="5">
        <f t="shared" si="131"/>
        <v>8.1144443914243133E-4</v>
      </c>
      <c r="AE22" s="5">
        <f t="shared" si="132"/>
        <v>3.3868754731548887E-3</v>
      </c>
      <c r="AF22" s="5">
        <f t="shared" si="133"/>
        <v>7.0682137416463861E-3</v>
      </c>
      <c r="AG22" s="5">
        <f t="shared" si="134"/>
        <v>9.8339695674454306E-3</v>
      </c>
      <c r="AH22" s="5">
        <f t="shared" si="135"/>
        <v>4.0471462822457685E-2</v>
      </c>
      <c r="AI22" s="5">
        <f t="shared" si="136"/>
        <v>6.3564818943272622E-2</v>
      </c>
      <c r="AJ22" s="5">
        <f t="shared" si="137"/>
        <v>4.9917718875347378E-2</v>
      </c>
      <c r="AK22" s="5">
        <f t="shared" si="138"/>
        <v>2.6133729308576173E-2</v>
      </c>
      <c r="AL22" s="5">
        <f t="shared" si="139"/>
        <v>2.6907766700356071E-3</v>
      </c>
      <c r="AM22" s="5">
        <f t="shared" si="140"/>
        <v>2.5489228834097197E-4</v>
      </c>
      <c r="AN22" s="5">
        <f t="shared" si="141"/>
        <v>1.0638910047750421E-3</v>
      </c>
      <c r="AO22" s="5">
        <f t="shared" si="142"/>
        <v>2.2202791567533481E-3</v>
      </c>
      <c r="AP22" s="5">
        <f t="shared" si="143"/>
        <v>3.0890630160343791E-3</v>
      </c>
      <c r="AQ22" s="5">
        <f t="shared" si="144"/>
        <v>3.2233481614260848E-3</v>
      </c>
      <c r="AR22" s="5">
        <f t="shared" si="145"/>
        <v>3.3784643330834849E-2</v>
      </c>
      <c r="AS22" s="5">
        <f t="shared" si="146"/>
        <v>5.3062444167347976E-2</v>
      </c>
      <c r="AT22" s="5">
        <f t="shared" si="147"/>
        <v>4.1670159922084123E-2</v>
      </c>
      <c r="AU22" s="5">
        <f t="shared" si="148"/>
        <v>2.1815834220474437E-2</v>
      </c>
      <c r="AV22" s="5">
        <f t="shared" si="149"/>
        <v>8.5660330490415024E-3</v>
      </c>
      <c r="AW22" s="5">
        <f t="shared" si="150"/>
        <v>4.8998581299027554E-4</v>
      </c>
      <c r="AX22" s="5">
        <f t="shared" si="151"/>
        <v>6.6722660975162111E-5</v>
      </c>
      <c r="AY22" s="5">
        <f t="shared" si="152"/>
        <v>2.7849268915963244E-4</v>
      </c>
      <c r="AZ22" s="5">
        <f t="shared" si="153"/>
        <v>5.8119817751449659E-4</v>
      </c>
      <c r="BA22" s="5">
        <f t="shared" si="154"/>
        <v>8.0861804682791165E-4</v>
      </c>
      <c r="BB22" s="5">
        <f t="shared" si="155"/>
        <v>8.4376960942828916E-4</v>
      </c>
      <c r="BC22" s="5">
        <f t="shared" si="156"/>
        <v>7.0435940091877018E-4</v>
      </c>
      <c r="BD22" s="5">
        <f t="shared" si="157"/>
        <v>2.3502200591704298E-2</v>
      </c>
      <c r="BE22" s="5">
        <f t="shared" si="158"/>
        <v>3.6912753362381145E-2</v>
      </c>
      <c r="BF22" s="5">
        <f t="shared" si="159"/>
        <v>2.8987740009182972E-2</v>
      </c>
      <c r="BG22" s="5">
        <f t="shared" si="160"/>
        <v>1.5176129192904737E-2</v>
      </c>
      <c r="BH22" s="5">
        <f t="shared" si="161"/>
        <v>5.9589389481581054E-3</v>
      </c>
      <c r="BI22" s="5">
        <f t="shared" si="162"/>
        <v>1.8718318979243833E-3</v>
      </c>
      <c r="BJ22" s="8">
        <f t="shared" si="163"/>
        <v>8.8378136319372622E-2</v>
      </c>
      <c r="BK22" s="8">
        <f t="shared" si="164"/>
        <v>9.6840041307870897E-2</v>
      </c>
      <c r="BL22" s="8">
        <f t="shared" si="165"/>
        <v>0.64517058045278131</v>
      </c>
      <c r="BM22" s="8">
        <f t="shared" si="166"/>
        <v>0.79499627904372849</v>
      </c>
      <c r="BN22" s="8">
        <f t="shared" si="167"/>
        <v>7.4389388053380245E-2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1.2963</v>
      </c>
      <c r="F23">
        <f>VLOOKUP(B23,home!$B$2:$E$405,3,FALSE)</f>
        <v>1.1571</v>
      </c>
      <c r="G23">
        <f>VLOOKUP(C23,away!$B$2:$E$405,4,FALSE)</f>
        <v>0.30859999999999999</v>
      </c>
      <c r="H23">
        <f>VLOOKUP(A23,away!$A$2:$E$405,3,FALSE)</f>
        <v>1.1852</v>
      </c>
      <c r="I23">
        <f>VLOOKUP(C23,away!$B$2:$E$405,3,FALSE)</f>
        <v>1.0125</v>
      </c>
      <c r="J23">
        <f>VLOOKUP(B23,home!$B$2:$E$405,4,FALSE)</f>
        <v>0.4219</v>
      </c>
      <c r="K23" s="3">
        <f t="shared" si="112"/>
        <v>0.46288417807799997</v>
      </c>
      <c r="L23" s="3">
        <f t="shared" si="113"/>
        <v>0.50628632849999999</v>
      </c>
      <c r="M23" s="5">
        <f t="shared" si="114"/>
        <v>0.37939761544177653</v>
      </c>
      <c r="N23" s="5">
        <f t="shared" si="115"/>
        <v>0.17561715338851983</v>
      </c>
      <c r="O23" s="5">
        <f t="shared" si="116"/>
        <v>0.19208382576367192</v>
      </c>
      <c r="P23" s="5">
        <f t="shared" si="117"/>
        <v>8.8912563810695025E-2</v>
      </c>
      <c r="Q23" s="5">
        <f t="shared" si="118"/>
        <v>4.0645200851321527E-2</v>
      </c>
      <c r="R23" s="5">
        <f t="shared" si="119"/>
        <v>4.8624707455061582E-2</v>
      </c>
      <c r="S23" s="5">
        <f t="shared" si="120"/>
        <v>5.2092077556850835E-3</v>
      </c>
      <c r="T23" s="5">
        <f t="shared" si="121"/>
        <v>2.0578109510160647E-2</v>
      </c>
      <c r="U23" s="5">
        <f t="shared" si="122"/>
        <v>2.2507607744619375E-2</v>
      </c>
      <c r="V23" s="5">
        <f t="shared" si="123"/>
        <v>1.3564309963695189E-4</v>
      </c>
      <c r="W23" s="5">
        <f t="shared" si="124"/>
        <v>6.2713401296263975E-3</v>
      </c>
      <c r="X23" s="5">
        <f t="shared" si="125"/>
        <v>3.175093769003262E-3</v>
      </c>
      <c r="Y23" s="5">
        <f t="shared" si="126"/>
        <v>8.0375328347594437E-4</v>
      </c>
      <c r="Z23" s="5">
        <f t="shared" si="127"/>
        <v>8.2060082039365698E-3</v>
      </c>
      <c r="AA23" s="5">
        <f t="shared" si="128"/>
        <v>3.7984313627805041E-3</v>
      </c>
      <c r="AB23" s="5">
        <f t="shared" si="129"/>
        <v>8.7911688967317551E-4</v>
      </c>
      <c r="AC23" s="5">
        <f t="shared" si="130"/>
        <v>1.9867638957594088E-6</v>
      </c>
      <c r="AD23" s="5">
        <f t="shared" si="131"/>
        <v>7.25726030337423E-4</v>
      </c>
      <c r="AE23" s="5">
        <f t="shared" si="132"/>
        <v>3.6742516739641341E-4</v>
      </c>
      <c r="AF23" s="5">
        <f t="shared" si="133"/>
        <v>9.3011169499814027E-5</v>
      </c>
      <c r="AG23" s="5">
        <f t="shared" si="134"/>
        <v>1.5696761171850678E-5</v>
      </c>
      <c r="AH23" s="5">
        <f t="shared" si="135"/>
        <v>1.0386474413029813E-3</v>
      </c>
      <c r="AI23" s="5">
        <f t="shared" si="136"/>
        <v>4.8077346718034816E-4</v>
      </c>
      <c r="AJ23" s="5">
        <f t="shared" si="137"/>
        <v>1.1127121559874288E-4</v>
      </c>
      <c r="AK23" s="5">
        <f t="shared" si="138"/>
        <v>1.7168561725388012E-5</v>
      </c>
      <c r="AL23" s="5">
        <f t="shared" si="139"/>
        <v>1.862407821965899E-8</v>
      </c>
      <c r="AM23" s="5">
        <f t="shared" si="140"/>
        <v>6.7185419412509579E-5</v>
      </c>
      <c r="AN23" s="5">
        <f t="shared" si="141"/>
        <v>3.4015059323092098E-5</v>
      </c>
      <c r="AO23" s="5">
        <f t="shared" si="142"/>
        <v>8.6106797491989965E-6</v>
      </c>
      <c r="AP23" s="5">
        <f t="shared" si="143"/>
        <v>1.4531564787037539E-6</v>
      </c>
      <c r="AQ23" s="5">
        <f t="shared" si="144"/>
        <v>1.8392831458472797E-7</v>
      </c>
      <c r="AR23" s="5">
        <f t="shared" si="145"/>
        <v>1.0517059993264115E-4</v>
      </c>
      <c r="AS23" s="5">
        <f t="shared" si="146"/>
        <v>4.8681806707790755E-5</v>
      </c>
      <c r="AT23" s="5">
        <f t="shared" si="147"/>
        <v>1.1267019042643895E-5</v>
      </c>
      <c r="AU23" s="5">
        <f t="shared" si="148"/>
        <v>1.7384416163144645E-6</v>
      </c>
      <c r="AV23" s="5">
        <f t="shared" si="149"/>
        <v>2.0117427967607764E-7</v>
      </c>
      <c r="AW23" s="5">
        <f t="shared" si="150"/>
        <v>1.212385748503974E-10</v>
      </c>
      <c r="AX23" s="5">
        <f t="shared" si="151"/>
        <v>5.1831779405975307E-6</v>
      </c>
      <c r="AY23" s="5">
        <f t="shared" si="152"/>
        <v>2.6241721295073145E-6</v>
      </c>
      <c r="AZ23" s="5">
        <f t="shared" si="153"/>
        <v>6.642912364001424E-7</v>
      </c>
      <c r="BA23" s="5">
        <f t="shared" si="154"/>
        <v>1.1210719037725124E-7</v>
      </c>
      <c r="BB23" s="5">
        <f t="shared" si="155"/>
        <v>1.4189584453637263E-8</v>
      </c>
      <c r="BC23" s="5">
        <f t="shared" si="156"/>
        <v>1.4367985231945379E-9</v>
      </c>
      <c r="BD23" s="5">
        <f t="shared" si="157"/>
        <v>8.8744061510065358E-6</v>
      </c>
      <c r="BE23" s="5">
        <f t="shared" si="158"/>
        <v>4.1078221971390072E-6</v>
      </c>
      <c r="BF23" s="5">
        <f t="shared" si="159"/>
        <v>9.5072295070662674E-7</v>
      </c>
      <c r="BG23" s="5">
        <f t="shared" si="160"/>
        <v>1.4669153720590928E-7</v>
      </c>
      <c r="BH23" s="5">
        <f t="shared" si="161"/>
        <v>1.6975297907638913E-8</v>
      </c>
      <c r="BI23" s="5">
        <f t="shared" si="162"/>
        <v>1.571519363921327E-9</v>
      </c>
      <c r="BJ23" s="8">
        <f t="shared" si="163"/>
        <v>0.24841255767867107</v>
      </c>
      <c r="BK23" s="8">
        <f t="shared" si="164"/>
        <v>0.47365965966789697</v>
      </c>
      <c r="BL23" s="8">
        <f t="shared" si="165"/>
        <v>0.26972270713284641</v>
      </c>
      <c r="BM23" s="8">
        <f t="shared" si="166"/>
        <v>7.4717241921413782E-2</v>
      </c>
      <c r="BN23" s="8">
        <f t="shared" si="167"/>
        <v>0.92528106671104626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1.1933</v>
      </c>
      <c r="F24">
        <f>VLOOKUP(B24,home!$B$2:$E$405,3,FALSE)</f>
        <v>1.5829</v>
      </c>
      <c r="G24">
        <f>VLOOKUP(C24,away!$B$2:$E$405,4,FALSE)</f>
        <v>1.1732</v>
      </c>
      <c r="H24">
        <f>VLOOKUP(A24,away!$A$2:$E$405,3,FALSE)</f>
        <v>1.1513</v>
      </c>
      <c r="I24">
        <f>VLOOKUP(C24,away!$B$2:$E$405,3,FALSE)</f>
        <v>0.78169999999999995</v>
      </c>
      <c r="J24">
        <f>VLOOKUP(B24,home!$B$2:$E$405,4,FALSE)</f>
        <v>0.48249999999999998</v>
      </c>
      <c r="K24" s="3">
        <f t="shared" si="112"/>
        <v>2.216027645524</v>
      </c>
      <c r="L24" s="3">
        <f t="shared" si="113"/>
        <v>0.43423610882499997</v>
      </c>
      <c r="M24" s="5">
        <f t="shared" si="114"/>
        <v>7.0632580952980473E-2</v>
      </c>
      <c r="N24" s="5">
        <f t="shared" si="115"/>
        <v>0.15652375206651664</v>
      </c>
      <c r="O24" s="5">
        <f t="shared" si="116"/>
        <v>3.0671217109289051E-2</v>
      </c>
      <c r="P24" s="5">
        <f t="shared" si="117"/>
        <v>6.796826503605323E-2</v>
      </c>
      <c r="Q24" s="5">
        <f t="shared" si="118"/>
        <v>0.17343048088027266</v>
      </c>
      <c r="R24" s="5">
        <f t="shared" si="119"/>
        <v>6.6592749852322193E-3</v>
      </c>
      <c r="S24" s="5">
        <f t="shared" si="120"/>
        <v>1.63511122971935E-2</v>
      </c>
      <c r="T24" s="5">
        <f t="shared" si="121"/>
        <v>7.530977716909816E-2</v>
      </c>
      <c r="U24" s="5">
        <f t="shared" si="122"/>
        <v>1.4757137466421023E-2</v>
      </c>
      <c r="V24" s="5">
        <f t="shared" si="123"/>
        <v>1.7482595130641832E-3</v>
      </c>
      <c r="W24" s="5">
        <f t="shared" si="124"/>
        <v>0.12810891340240188</v>
      </c>
      <c r="X24" s="5">
        <f t="shared" si="125"/>
        <v>5.5629516061657884E-2</v>
      </c>
      <c r="Y24" s="5">
        <f t="shared" si="126"/>
        <v>1.2078172295216075E-2</v>
      </c>
      <c r="Z24" s="5">
        <f t="shared" si="127"/>
        <v>9.6389921906096646E-4</v>
      </c>
      <c r="AA24" s="5">
        <f t="shared" si="128"/>
        <v>2.1360273169380955E-3</v>
      </c>
      <c r="AB24" s="5">
        <f t="shared" si="129"/>
        <v>2.3667477929646382E-3</v>
      </c>
      <c r="AC24" s="5">
        <f t="shared" si="130"/>
        <v>1.0514461273796698E-4</v>
      </c>
      <c r="AD24" s="5">
        <f t="shared" si="131"/>
        <v>7.097322343444068E-2</v>
      </c>
      <c r="AE24" s="5">
        <f t="shared" si="132"/>
        <v>3.0819136374938823E-2</v>
      </c>
      <c r="AF24" s="5">
        <f t="shared" si="133"/>
        <v>6.6913909284002241E-3</v>
      </c>
      <c r="AG24" s="5">
        <f t="shared" si="134"/>
        <v>9.6854785312513948E-4</v>
      </c>
      <c r="AH24" s="5">
        <f t="shared" si="135"/>
        <v>1.0463996154612251E-4</v>
      </c>
      <c r="AI24" s="5">
        <f t="shared" si="136"/>
        <v>2.3188504761277576E-4</v>
      </c>
      <c r="AJ24" s="5">
        <f t="shared" si="137"/>
        <v>2.5693183804678015E-4</v>
      </c>
      <c r="AK24" s="5">
        <f t="shared" si="138"/>
        <v>1.8978935204231993E-4</v>
      </c>
      <c r="AL24" s="5">
        <f t="shared" si="139"/>
        <v>4.0471390450504288E-6</v>
      </c>
      <c r="AM24" s="5">
        <f t="shared" si="140"/>
        <v>3.1455725044534449E-2</v>
      </c>
      <c r="AN24" s="5">
        <f t="shared" si="141"/>
        <v>1.3659211643607738E-2</v>
      </c>
      <c r="AO24" s="5">
        <f t="shared" si="142"/>
        <v>2.9656614568686775E-3</v>
      </c>
      <c r="AP24" s="5">
        <f t="shared" si="143"/>
        <v>4.2926576370764521E-4</v>
      </c>
      <c r="AQ24" s="5">
        <f t="shared" si="144"/>
        <v>4.660067372104991E-5</v>
      </c>
      <c r="AR24" s="5">
        <f t="shared" si="145"/>
        <v>9.0876899458771751E-6</v>
      </c>
      <c r="AS24" s="5">
        <f t="shared" si="146"/>
        <v>2.0138572154014321E-5</v>
      </c>
      <c r="AT24" s="5">
        <f t="shared" si="147"/>
        <v>2.231381631733778E-5</v>
      </c>
      <c r="AU24" s="5">
        <f t="shared" si="148"/>
        <v>1.6482677945455016E-5</v>
      </c>
      <c r="AV24" s="5">
        <f t="shared" si="149"/>
        <v>9.1315174998492621E-6</v>
      </c>
      <c r="AW24" s="5">
        <f t="shared" si="150"/>
        <v>1.0817993919314791E-7</v>
      </c>
      <c r="AX24" s="5">
        <f t="shared" si="151"/>
        <v>1.1617792718114995E-2</v>
      </c>
      <c r="AY24" s="5">
        <f t="shared" si="152"/>
        <v>5.0448651030496755E-3</v>
      </c>
      <c r="AZ24" s="5">
        <f t="shared" si="153"/>
        <v>1.0953312959476615E-3</v>
      </c>
      <c r="BA24" s="5">
        <f t="shared" si="154"/>
        <v>1.5854413327551906E-4</v>
      </c>
      <c r="BB24" s="5">
        <f t="shared" si="155"/>
        <v>1.7211396877648389E-5</v>
      </c>
      <c r="BC24" s="5">
        <f t="shared" si="156"/>
        <v>1.4947620015185582E-6</v>
      </c>
      <c r="BD24" s="5">
        <f t="shared" si="157"/>
        <v>6.5770052005096317E-7</v>
      </c>
      <c r="BE24" s="5">
        <f t="shared" si="158"/>
        <v>1.4574825349084462E-6</v>
      </c>
      <c r="BF24" s="5">
        <f t="shared" si="159"/>
        <v>1.6149107951127582E-6</v>
      </c>
      <c r="BG24" s="5">
        <f t="shared" si="160"/>
        <v>1.1928956556750053E-6</v>
      </c>
      <c r="BH24" s="5">
        <f t="shared" si="161"/>
        <v>6.6087243780032264E-7</v>
      </c>
      <c r="BI24" s="5">
        <f t="shared" si="162"/>
        <v>2.929023184660708E-7</v>
      </c>
      <c r="BJ24" s="8">
        <f t="shared" si="163"/>
        <v>0.77702461445777482</v>
      </c>
      <c r="BK24" s="8">
        <f t="shared" si="164"/>
        <v>0.16185427465412411</v>
      </c>
      <c r="BL24" s="8">
        <f t="shared" si="165"/>
        <v>5.745668190821758E-2</v>
      </c>
      <c r="BM24" s="8">
        <f t="shared" si="166"/>
        <v>0.48636914228572259</v>
      </c>
      <c r="BN24" s="8">
        <f t="shared" si="167"/>
        <v>0.50588557103034426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1.1933</v>
      </c>
      <c r="F25">
        <f>VLOOKUP(B25,home!$B$2:$E$405,3,FALSE)</f>
        <v>1.5084</v>
      </c>
      <c r="G25">
        <f>VLOOKUP(C25,away!$B$2:$E$405,4,FALSE)</f>
        <v>1.4246000000000001</v>
      </c>
      <c r="H25">
        <f>VLOOKUP(A25,away!$A$2:$E$405,3,FALSE)</f>
        <v>1.1513</v>
      </c>
      <c r="I25">
        <f>VLOOKUP(C25,away!$B$2:$E$405,3,FALSE)</f>
        <v>0.78169999999999995</v>
      </c>
      <c r="J25">
        <f>VLOOKUP(B25,home!$B$2:$E$405,4,FALSE)</f>
        <v>0.95540000000000003</v>
      </c>
      <c r="K25" s="3">
        <f t="shared" si="112"/>
        <v>2.5642425615120001</v>
      </c>
      <c r="L25" s="3">
        <f t="shared" si="113"/>
        <v>0.85983249403399997</v>
      </c>
      <c r="M25" s="5">
        <f t="shared" si="114"/>
        <v>3.2579401193646676E-2</v>
      </c>
      <c r="N25" s="5">
        <f t="shared" si="115"/>
        <v>8.3541487169323664E-2</v>
      </c>
      <c r="O25" s="5">
        <f t="shared" si="116"/>
        <v>2.8012827782467498E-2</v>
      </c>
      <c r="P25" s="5">
        <f t="shared" si="117"/>
        <v>7.1831685268108972E-2</v>
      </c>
      <c r="Q25" s="5">
        <f t="shared" si="118"/>
        <v>0.10711031852579422</v>
      </c>
      <c r="R25" s="5">
        <f t="shared" si="119"/>
        <v>1.2043169788571976E-2</v>
      </c>
      <c r="S25" s="5">
        <f t="shared" si="120"/>
        <v>3.9593967502561694E-2</v>
      </c>
      <c r="T25" s="5">
        <f t="shared" si="121"/>
        <v>9.2096932314809796E-2</v>
      </c>
      <c r="U25" s="5">
        <f t="shared" si="122"/>
        <v>3.0881608547371736E-2</v>
      </c>
      <c r="V25" s="5">
        <f t="shared" si="123"/>
        <v>9.6997260980774287E-3</v>
      </c>
      <c r="W25" s="5">
        <f t="shared" si="124"/>
        <v>9.1552279180316276E-2</v>
      </c>
      <c r="X25" s="5">
        <f t="shared" si="125"/>
        <v>7.8719624542108388E-2</v>
      </c>
      <c r="Y25" s="5">
        <f t="shared" si="126"/>
        <v>3.3842845549730563E-2</v>
      </c>
      <c r="Z25" s="5">
        <f t="shared" si="127"/>
        <v>3.4517029051275875E-3</v>
      </c>
      <c r="AA25" s="5">
        <f t="shared" si="128"/>
        <v>8.8510034990227759E-3</v>
      </c>
      <c r="AB25" s="5">
        <f t="shared" si="129"/>
        <v>1.1348059942142923E-2</v>
      </c>
      <c r="AC25" s="5">
        <f t="shared" si="130"/>
        <v>1.3366338214033725E-3</v>
      </c>
      <c r="AD25" s="5">
        <f t="shared" si="131"/>
        <v>5.8690562719399007E-2</v>
      </c>
      <c r="AE25" s="5">
        <f t="shared" si="132"/>
        <v>5.0464052919279745E-2</v>
      </c>
      <c r="AF25" s="5">
        <f t="shared" si="133"/>
        <v>2.1695316240324031E-2</v>
      </c>
      <c r="AG25" s="5">
        <f t="shared" si="134"/>
        <v>6.2181126239247179E-3</v>
      </c>
      <c r="AH25" s="5">
        <f t="shared" si="135"/>
        <v>7.4197157939506417E-4</v>
      </c>
      <c r="AI25" s="5">
        <f t="shared" si="136"/>
        <v>1.9025951033171036E-3</v>
      </c>
      <c r="AJ25" s="5">
        <f t="shared" si="137"/>
        <v>2.43935767062502E-3</v>
      </c>
      <c r="AK25" s="5">
        <f t="shared" si="138"/>
        <v>2.0850349205891487E-3</v>
      </c>
      <c r="AL25" s="5">
        <f t="shared" si="139"/>
        <v>1.1788142993429879E-4</v>
      </c>
      <c r="AM25" s="5">
        <f t="shared" si="140"/>
        <v>3.0099367776834456E-2</v>
      </c>
      <c r="AN25" s="5">
        <f t="shared" si="141"/>
        <v>2.5880414464402184E-2</v>
      </c>
      <c r="AO25" s="5">
        <f t="shared" si="142"/>
        <v>1.1126410657780268E-2</v>
      </c>
      <c r="AP25" s="5">
        <f t="shared" si="143"/>
        <v>3.1889498085085621E-3</v>
      </c>
      <c r="AQ25" s="5">
        <f t="shared" si="144"/>
        <v>6.8549066679979092E-4</v>
      </c>
      <c r="AR25" s="5">
        <f t="shared" si="145"/>
        <v>1.2759425472272083E-4</v>
      </c>
      <c r="AS25" s="5">
        <f t="shared" si="146"/>
        <v>3.2718261856440426E-4</v>
      </c>
      <c r="AT25" s="5">
        <f t="shared" si="147"/>
        <v>4.1948779795489592E-4</v>
      </c>
      <c r="AU25" s="5">
        <f t="shared" si="148"/>
        <v>3.5855615518363022E-4</v>
      </c>
      <c r="AV25" s="5">
        <f t="shared" si="149"/>
        <v>2.2985623845349161E-4</v>
      </c>
      <c r="AW25" s="5">
        <f t="shared" si="150"/>
        <v>7.2196451538888239E-6</v>
      </c>
      <c r="AX25" s="5">
        <f t="shared" si="151"/>
        <v>1.2863679987993634E-2</v>
      </c>
      <c r="AY25" s="5">
        <f t="shared" si="152"/>
        <v>1.1060610046531822E-2</v>
      </c>
      <c r="AZ25" s="5">
        <f t="shared" si="153"/>
        <v>4.7551359609234864E-3</v>
      </c>
      <c r="BA25" s="5">
        <f t="shared" si="154"/>
        <v>1.3628734709172008E-3</v>
      </c>
      <c r="BB25" s="5">
        <f t="shared" si="155"/>
        <v>2.9296072388787774E-4</v>
      </c>
      <c r="BC25" s="5">
        <f t="shared" si="156"/>
        <v>5.0379429974903996E-5</v>
      </c>
      <c r="BD25" s="5">
        <f t="shared" si="157"/>
        <v>1.8284947710441082E-5</v>
      </c>
      <c r="BE25" s="5">
        <f t="shared" si="158"/>
        <v>4.6887041154134422E-5</v>
      </c>
      <c r="BF25" s="5">
        <f t="shared" si="159"/>
        <v>6.0114873255398122E-5</v>
      </c>
      <c r="BG25" s="5">
        <f t="shared" si="160"/>
        <v>5.1383038860463769E-5</v>
      </c>
      <c r="BH25" s="5">
        <f t="shared" si="161"/>
        <v>3.2939643796456573E-5</v>
      </c>
      <c r="BI25" s="5">
        <f t="shared" si="162"/>
        <v>1.689304731678372E-5</v>
      </c>
      <c r="BJ25" s="8">
        <f t="shared" si="163"/>
        <v>0.72529780477956451</v>
      </c>
      <c r="BK25" s="8">
        <f t="shared" si="164"/>
        <v>0.16621990536026426</v>
      </c>
      <c r="BL25" s="8">
        <f t="shared" si="165"/>
        <v>9.9994808490476053E-2</v>
      </c>
      <c r="BM25" s="8">
        <f t="shared" si="166"/>
        <v>0.64879194140614171</v>
      </c>
      <c r="BN25" s="8">
        <f t="shared" si="167"/>
        <v>0.33511888972791298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1.2907</v>
      </c>
      <c r="F26">
        <f>VLOOKUP(B26,home!$B$2:$E$405,3,FALSE)</f>
        <v>0.66410000000000002</v>
      </c>
      <c r="G26">
        <f>VLOOKUP(C26,away!$B$2:$E$405,4,FALSE)</f>
        <v>0.67149999999999999</v>
      </c>
      <c r="H26">
        <f>VLOOKUP(A26,away!$A$2:$E$405,3,FALSE)</f>
        <v>1.1246</v>
      </c>
      <c r="I26">
        <f>VLOOKUP(C26,away!$B$2:$E$405,3,FALSE)</f>
        <v>1.2448999999999999</v>
      </c>
      <c r="J26">
        <f>VLOOKUP(B26,home!$B$2:$E$405,4,FALSE)</f>
        <v>1.2068000000000001</v>
      </c>
      <c r="K26" s="3">
        <f t="shared" si="112"/>
        <v>0.57557882370500002</v>
      </c>
      <c r="L26" s="3">
        <f t="shared" si="113"/>
        <v>1.689537546872</v>
      </c>
      <c r="M26" s="5">
        <f t="shared" si="114"/>
        <v>0.10381795248277917</v>
      </c>
      <c r="N26" s="5">
        <f t="shared" si="115"/>
        <v>5.9755414969499605E-2</v>
      </c>
      <c r="O26" s="5">
        <f t="shared" si="116"/>
        <v>0.17540432875902859</v>
      </c>
      <c r="P26" s="5">
        <f t="shared" si="117"/>
        <v>0.10095901721988676</v>
      </c>
      <c r="Q26" s="5">
        <f t="shared" si="118"/>
        <v>1.7196975729074367E-2</v>
      </c>
      <c r="R26" s="5">
        <f t="shared" si="119"/>
        <v>0.14817609966112949</v>
      </c>
      <c r="S26" s="5">
        <f t="shared" si="120"/>
        <v>2.4544702804883661E-2</v>
      </c>
      <c r="T26" s="5">
        <f t="shared" si="121"/>
        <v>2.9054936186917631E-2</v>
      </c>
      <c r="U26" s="5">
        <f t="shared" si="122"/>
        <v>8.5287025144147752E-2</v>
      </c>
      <c r="V26" s="5">
        <f t="shared" si="123"/>
        <v>2.6520879566098512E-3</v>
      </c>
      <c r="W26" s="5">
        <f t="shared" si="124"/>
        <v>3.2994050204746862E-3</v>
      </c>
      <c r="X26" s="5">
        <f t="shared" si="125"/>
        <v>5.5744686644299633E-3</v>
      </c>
      <c r="Y26" s="5">
        <f t="shared" si="126"/>
        <v>4.7091370562079172E-3</v>
      </c>
      <c r="Z26" s="5">
        <f t="shared" si="127"/>
        <v>8.3449694642175221E-2</v>
      </c>
      <c r="AA26" s="5">
        <f t="shared" si="128"/>
        <v>4.8031877080684647E-2</v>
      </c>
      <c r="AB26" s="5">
        <f t="shared" si="129"/>
        <v>1.3823065655221808E-2</v>
      </c>
      <c r="AC26" s="5">
        <f t="shared" si="130"/>
        <v>1.6119092801196994E-4</v>
      </c>
      <c r="AD26" s="5">
        <f t="shared" si="131"/>
        <v>4.7476691515279784E-4</v>
      </c>
      <c r="AE26" s="5">
        <f t="shared" si="132"/>
        <v>8.0213652916324507E-4</v>
      </c>
      <c r="AF26" s="5">
        <f t="shared" si="133"/>
        <v>6.776198918694448E-4</v>
      </c>
      <c r="AG26" s="5">
        <f t="shared" si="134"/>
        <v>3.8162141660692383E-4</v>
      </c>
      <c r="AH26" s="5">
        <f t="shared" si="135"/>
        <v>3.524784809323956E-2</v>
      </c>
      <c r="AI26" s="5">
        <f t="shared" si="136"/>
        <v>2.0287914943639351E-2</v>
      </c>
      <c r="AJ26" s="5">
        <f t="shared" si="137"/>
        <v>5.8386471093435149E-3</v>
      </c>
      <c r="AK26" s="5">
        <f t="shared" si="138"/>
        <v>1.1202005450748462E-3</v>
      </c>
      <c r="AL26" s="5">
        <f t="shared" si="139"/>
        <v>6.270082307604523E-6</v>
      </c>
      <c r="AM26" s="5">
        <f t="shared" si="140"/>
        <v>5.4653156511539806E-5</v>
      </c>
      <c r="AN26" s="5">
        <f t="shared" si="141"/>
        <v>9.2338559981318446E-5</v>
      </c>
      <c r="AO26" s="5">
        <f t="shared" si="142"/>
        <v>7.8004732056264912E-5</v>
      </c>
      <c r="AP26" s="5">
        <f t="shared" si="143"/>
        <v>4.3930641214249809E-5</v>
      </c>
      <c r="AQ26" s="5">
        <f t="shared" si="144"/>
        <v>1.8555616947409407E-5</v>
      </c>
      <c r="AR26" s="5">
        <f t="shared" si="145"/>
        <v>1.1910512559993779E-2</v>
      </c>
      <c r="AS26" s="5">
        <f t="shared" si="146"/>
        <v>6.8554388090048468E-3</v>
      </c>
      <c r="AT26" s="5">
        <f t="shared" si="147"/>
        <v>1.9729227028343079E-3</v>
      </c>
      <c r="AU26" s="5">
        <f t="shared" si="148"/>
        <v>3.7852417618608675E-4</v>
      </c>
      <c r="AV26" s="5">
        <f t="shared" si="149"/>
        <v>5.4467625018272996E-5</v>
      </c>
      <c r="AW26" s="5">
        <f t="shared" si="150"/>
        <v>1.6937269425443837E-7</v>
      </c>
      <c r="AX26" s="5">
        <f t="shared" si="151"/>
        <v>5.2428665894462212E-6</v>
      </c>
      <c r="AY26" s="5">
        <f t="shared" si="152"/>
        <v>8.8580199561101394E-6</v>
      </c>
      <c r="AZ26" s="5">
        <f t="shared" si="153"/>
        <v>7.482978653394773E-6</v>
      </c>
      <c r="BA26" s="5">
        <f t="shared" si="154"/>
        <v>4.2142577991173814E-6</v>
      </c>
      <c r="BB26" s="5">
        <f t="shared" si="155"/>
        <v>1.7800366959517441E-6</v>
      </c>
      <c r="BC26" s="5">
        <f t="shared" si="156"/>
        <v>6.0148776652409027E-7</v>
      </c>
      <c r="BD26" s="5">
        <f t="shared" si="157"/>
        <v>3.3538763621000075E-3</v>
      </c>
      <c r="BE26" s="5">
        <f t="shared" si="158"/>
        <v>1.9304202113495266E-3</v>
      </c>
      <c r="BF26" s="5">
        <f t="shared" si="159"/>
        <v>5.5555449725245903E-4</v>
      </c>
      <c r="BG26" s="5">
        <f t="shared" si="160"/>
        <v>1.0658846801086435E-4</v>
      </c>
      <c r="BH26" s="5">
        <f t="shared" si="161"/>
        <v>1.533751625955283E-5</v>
      </c>
      <c r="BI26" s="5">
        <f t="shared" si="162"/>
        <v>1.7655899134459466E-6</v>
      </c>
      <c r="BJ26" s="8">
        <f t="shared" si="163"/>
        <v>0.12224214473356794</v>
      </c>
      <c r="BK26" s="8">
        <f t="shared" si="164"/>
        <v>0.23215007949443514</v>
      </c>
      <c r="BL26" s="8">
        <f t="shared" si="165"/>
        <v>0.56035241550943282</v>
      </c>
      <c r="BM26" s="8">
        <f t="shared" si="166"/>
        <v>0.392875856910951</v>
      </c>
      <c r="BN26" s="8">
        <f t="shared" si="167"/>
        <v>0.60530978882139796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1.2907</v>
      </c>
      <c r="F27">
        <f>VLOOKUP(B27,home!$B$2:$E$405,3,FALSE)</f>
        <v>1.2912999999999999</v>
      </c>
      <c r="G27">
        <f>VLOOKUP(C27,away!$B$2:$E$405,4,FALSE)</f>
        <v>1.0515000000000001</v>
      </c>
      <c r="H27">
        <f>VLOOKUP(A27,away!$A$2:$E$405,3,FALSE)</f>
        <v>1.1246</v>
      </c>
      <c r="I27">
        <f>VLOOKUP(C27,away!$B$2:$E$405,3,FALSE)</f>
        <v>1.1433</v>
      </c>
      <c r="J27">
        <f>VLOOKUP(B27,home!$B$2:$E$405,4,FALSE)</f>
        <v>0.65210000000000001</v>
      </c>
      <c r="K27" s="3">
        <f t="shared" si="112"/>
        <v>1.7525149768649999</v>
      </c>
      <c r="L27" s="3">
        <f t="shared" si="113"/>
        <v>0.83844095287800002</v>
      </c>
      <c r="M27" s="5">
        <f t="shared" si="114"/>
        <v>7.4948360463488004E-2</v>
      </c>
      <c r="N27" s="5">
        <f t="shared" si="115"/>
        <v>0.13134812420373937</v>
      </c>
      <c r="O27" s="5">
        <f t="shared" si="116"/>
        <v>6.2839774763650713E-2</v>
      </c>
      <c r="P27" s="5">
        <f t="shared" si="117"/>
        <v>0.11012764641612113</v>
      </c>
      <c r="Q27" s="5">
        <f t="shared" si="118"/>
        <v>0.11509477742508874</v>
      </c>
      <c r="R27" s="5">
        <f t="shared" si="119"/>
        <v>2.6343720315737094E-2</v>
      </c>
      <c r="S27" s="5">
        <f t="shared" si="120"/>
        <v>4.0454849279399997E-2</v>
      </c>
      <c r="T27" s="5">
        <f t="shared" si="121"/>
        <v>9.6500174855572732E-2</v>
      </c>
      <c r="U27" s="5">
        <f t="shared" si="122"/>
        <v>4.6167764399672025E-2</v>
      </c>
      <c r="V27" s="5">
        <f t="shared" si="123"/>
        <v>6.6048399631542729E-3</v>
      </c>
      <c r="W27" s="5">
        <f t="shared" si="124"/>
        <v>6.7235107065470548E-2</v>
      </c>
      <c r="X27" s="5">
        <f t="shared" si="125"/>
        <v>5.6372667234827485E-2</v>
      </c>
      <c r="Y27" s="5">
        <f t="shared" si="126"/>
        <v>2.3632576416321577E-2</v>
      </c>
      <c r="Z27" s="5">
        <f t="shared" si="127"/>
        <v>7.3625513212927131E-3</v>
      </c>
      <c r="AA27" s="5">
        <f t="shared" si="128"/>
        <v>1.2902981458502676E-2</v>
      </c>
      <c r="AB27" s="5">
        <f t="shared" si="129"/>
        <v>1.1306334126118672E-2</v>
      </c>
      <c r="AC27" s="5">
        <f t="shared" si="130"/>
        <v>6.0656386910864243E-4</v>
      </c>
      <c r="AD27" s="5">
        <f t="shared" si="131"/>
        <v>2.9457633025839723E-2</v>
      </c>
      <c r="AE27" s="5">
        <f t="shared" si="132"/>
        <v>2.4698485903715501E-2</v>
      </c>
      <c r="AF27" s="5">
        <f t="shared" si="133"/>
        <v>1.0354111027877536E-2</v>
      </c>
      <c r="AG27" s="5">
        <f t="shared" si="134"/>
        <v>2.8937702388060838E-3</v>
      </c>
      <c r="AH27" s="5">
        <f t="shared" si="135"/>
        <v>1.5432661363594597E-3</v>
      </c>
      <c r="AI27" s="5">
        <f t="shared" si="136"/>
        <v>2.7045970172585366E-3</v>
      </c>
      <c r="AJ27" s="5">
        <f t="shared" si="137"/>
        <v>2.3699233895649965E-3</v>
      </c>
      <c r="AK27" s="5">
        <f t="shared" si="138"/>
        <v>1.3844420780784405E-3</v>
      </c>
      <c r="AL27" s="5">
        <f t="shared" si="139"/>
        <v>3.5650920656781069E-5</v>
      </c>
      <c r="AM27" s="5">
        <f t="shared" si="140"/>
        <v>1.0324988612155426E-2</v>
      </c>
      <c r="AN27" s="5">
        <f t="shared" si="141"/>
        <v>8.6568932904300937E-3</v>
      </c>
      <c r="AO27" s="5">
        <f t="shared" si="142"/>
        <v>3.6291469296956856E-3</v>
      </c>
      <c r="AP27" s="5">
        <f t="shared" si="143"/>
        <v>1.0142751366227732E-3</v>
      </c>
      <c r="AQ27" s="5">
        <f t="shared" si="144"/>
        <v>2.1260245300761533E-4</v>
      </c>
      <c r="AR27" s="5">
        <f t="shared" si="145"/>
        <v>2.5878750598271516E-4</v>
      </c>
      <c r="AS27" s="5">
        <f t="shared" si="146"/>
        <v>4.5352898006024907E-4</v>
      </c>
      <c r="AT27" s="5">
        <f t="shared" si="147"/>
        <v>3.9740816499894731E-4</v>
      </c>
      <c r="AU27" s="5">
        <f t="shared" si="148"/>
        <v>2.3215458702969735E-4</v>
      </c>
      <c r="AV27" s="5">
        <f t="shared" si="149"/>
        <v>1.0171359767936339E-4</v>
      </c>
      <c r="AW27" s="5">
        <f t="shared" si="150"/>
        <v>1.4551322627041198E-6</v>
      </c>
      <c r="AX27" s="5">
        <f t="shared" si="151"/>
        <v>3.0157828631271607E-3</v>
      </c>
      <c r="AY27" s="5">
        <f t="shared" si="152"/>
        <v>2.5285558574334802E-3</v>
      </c>
      <c r="AZ27" s="5">
        <f t="shared" si="153"/>
        <v>1.0600223912558874E-3</v>
      </c>
      <c r="BA27" s="5">
        <f t="shared" si="154"/>
        <v>2.9625539459886757E-4</v>
      </c>
      <c r="BB27" s="5">
        <f t="shared" si="155"/>
        <v>6.2098163835680578E-5</v>
      </c>
      <c r="BC27" s="5">
        <f t="shared" si="156"/>
        <v>1.0413128731672444E-5</v>
      </c>
      <c r="BD27" s="5">
        <f t="shared" si="157"/>
        <v>3.616300718484478E-5</v>
      </c>
      <c r="BE27" s="5">
        <f t="shared" si="158"/>
        <v>6.3376211699917088E-5</v>
      </c>
      <c r="BF27" s="5">
        <f t="shared" si="159"/>
        <v>5.5533880090535773E-5</v>
      </c>
      <c r="BG27" s="5">
        <f t="shared" si="160"/>
        <v>3.244131886069632E-5</v>
      </c>
      <c r="BH27" s="5">
        <f t="shared" si="161"/>
        <v>1.421347429315582E-5</v>
      </c>
      <c r="BI27" s="5">
        <f t="shared" si="162"/>
        <v>4.9818653144082452E-6</v>
      </c>
      <c r="BJ27" s="8">
        <f t="shared" si="163"/>
        <v>0.58839846161815368</v>
      </c>
      <c r="BK27" s="8">
        <f t="shared" si="164"/>
        <v>0.23530646676936229</v>
      </c>
      <c r="BL27" s="8">
        <f t="shared" si="165"/>
        <v>0.1692131062781371</v>
      </c>
      <c r="BM27" s="8">
        <f t="shared" si="166"/>
        <v>0.47705108167394999</v>
      </c>
      <c r="BN27" s="8">
        <f t="shared" si="167"/>
        <v>0.52070240358782505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1.5146999999999999</v>
      </c>
      <c r="F31">
        <f>VLOOKUP(B31,home!$B$2:$E$405,3,FALSE)</f>
        <v>0.82520000000000004</v>
      </c>
      <c r="G31">
        <f>VLOOKUP(C31,away!$B$2:$E$405,4,FALSE)</f>
        <v>1.0563</v>
      </c>
      <c r="H31">
        <f>VLOOKUP(A31,away!$A$2:$E$405,3,FALSE)</f>
        <v>1.0882000000000001</v>
      </c>
      <c r="I31">
        <f>VLOOKUP(C31,away!$B$2:$E$405,3,FALSE)</f>
        <v>0.73519999999999996</v>
      </c>
      <c r="J31">
        <f>VLOOKUP(B31,home!$B$2:$E$405,4,FALSE)</f>
        <v>2.2974000000000001</v>
      </c>
      <c r="K31" s="3">
        <f t="shared" si="168"/>
        <v>1.3203015237719999</v>
      </c>
      <c r="L31" s="3">
        <f t="shared" si="169"/>
        <v>1.8380225559359999</v>
      </c>
      <c r="M31" s="5">
        <f t="shared" si="170"/>
        <v>4.2496902854966212E-2</v>
      </c>
      <c r="N31" s="5">
        <f t="shared" si="171"/>
        <v>5.6108725595002552E-2</v>
      </c>
      <c r="O31" s="5">
        <f t="shared" si="172"/>
        <v>7.8110266004848883E-2</v>
      </c>
      <c r="P31" s="5">
        <f t="shared" si="173"/>
        <v>0.10312910322843824</v>
      </c>
      <c r="Q31" s="5">
        <f t="shared" si="174"/>
        <v>3.7040217949993445E-2</v>
      </c>
      <c r="R31" s="5">
        <f t="shared" si="175"/>
        <v>7.1784215383536618E-2</v>
      </c>
      <c r="S31" s="5">
        <f t="shared" si="176"/>
        <v>6.2566982639883084E-2</v>
      </c>
      <c r="T31" s="5">
        <f t="shared" si="177"/>
        <v>6.8080756068873455E-2</v>
      </c>
      <c r="U31" s="5">
        <f t="shared" si="178"/>
        <v>9.4776808953660849E-2</v>
      </c>
      <c r="V31" s="5">
        <f t="shared" si="179"/>
        <v>1.6870449839032249E-2</v>
      </c>
      <c r="W31" s="5">
        <f t="shared" si="180"/>
        <v>1.630141873340778E-2</v>
      </c>
      <c r="X31" s="5">
        <f t="shared" si="181"/>
        <v>2.9962375325761154E-2</v>
      </c>
      <c r="Y31" s="5">
        <f t="shared" si="182"/>
        <v>2.7535760839084638E-2</v>
      </c>
      <c r="Z31" s="5">
        <f t="shared" si="183"/>
        <v>4.3980335678369425E-2</v>
      </c>
      <c r="AA31" s="5">
        <f t="shared" si="184"/>
        <v>5.806730421215521E-2</v>
      </c>
      <c r="AB31" s="5">
        <f t="shared" si="185"/>
        <v>3.8333175116320402E-2</v>
      </c>
      <c r="AC31" s="5">
        <f t="shared" si="186"/>
        <v>2.5587664130746614E-3</v>
      </c>
      <c r="AD31" s="5">
        <f t="shared" si="187"/>
        <v>5.3806969983409315E-3</v>
      </c>
      <c r="AE31" s="5">
        <f t="shared" si="188"/>
        <v>9.8898424496077601E-3</v>
      </c>
      <c r="AF31" s="5">
        <f t="shared" si="189"/>
        <v>9.0888767485162066E-3</v>
      </c>
      <c r="AG31" s="5">
        <f t="shared" si="190"/>
        <v>5.5685201572983458E-3</v>
      </c>
      <c r="AH31" s="5">
        <f t="shared" si="191"/>
        <v>2.0209212248619966E-2</v>
      </c>
      <c r="AI31" s="5">
        <f t="shared" si="192"/>
        <v>2.6682253726084706E-2</v>
      </c>
      <c r="AJ31" s="5">
        <f t="shared" si="193"/>
        <v>1.7614310126110384E-2</v>
      </c>
      <c r="AK31" s="5">
        <f t="shared" si="194"/>
        <v>7.7520668332320365E-3</v>
      </c>
      <c r="AL31" s="5">
        <f t="shared" si="195"/>
        <v>2.4837883970229088E-4</v>
      </c>
      <c r="AM31" s="5">
        <f t="shared" si="196"/>
        <v>1.4208284891729904E-3</v>
      </c>
      <c r="AN31" s="5">
        <f t="shared" si="197"/>
        <v>2.6115148112164249E-3</v>
      </c>
      <c r="AO31" s="5">
        <f t="shared" si="198"/>
        <v>2.4000115640883672E-3</v>
      </c>
      <c r="AP31" s="5">
        <f t="shared" si="199"/>
        <v>1.4704251297672191E-3</v>
      </c>
      <c r="AQ31" s="5">
        <f t="shared" si="200"/>
        <v>6.7566863883181734E-4</v>
      </c>
      <c r="AR31" s="5">
        <f t="shared" si="201"/>
        <v>7.4289975901323134E-3</v>
      </c>
      <c r="AS31" s="5">
        <f t="shared" si="202"/>
        <v>9.8085168383502102E-3</v>
      </c>
      <c r="AT31" s="5">
        <f t="shared" si="203"/>
        <v>6.4750998638085514E-3</v>
      </c>
      <c r="AU31" s="5">
        <f t="shared" si="204"/>
        <v>2.8496947389207673E-3</v>
      </c>
      <c r="AV31" s="5">
        <f t="shared" si="205"/>
        <v>9.4061407652053556E-4</v>
      </c>
      <c r="AW31" s="5">
        <f t="shared" si="206"/>
        <v>1.6743107064921286E-5</v>
      </c>
      <c r="AX31" s="5">
        <f t="shared" si="207"/>
        <v>3.1265366987896158E-4</v>
      </c>
      <c r="AY31" s="5">
        <f t="shared" si="208"/>
        <v>5.7466449743369928E-4</v>
      </c>
      <c r="AZ31" s="5">
        <f t="shared" si="209"/>
        <v>5.2812315418938253E-4</v>
      </c>
      <c r="BA31" s="5">
        <f t="shared" si="210"/>
        <v>3.2356742323738364E-4</v>
      </c>
      <c r="BB31" s="5">
        <f t="shared" si="211"/>
        <v>1.4868105556910041E-4</v>
      </c>
      <c r="BC31" s="5">
        <f t="shared" si="212"/>
        <v>5.4655826755276054E-5</v>
      </c>
      <c r="BD31" s="5">
        <f t="shared" si="213"/>
        <v>2.2757775231095636E-3</v>
      </c>
      <c r="BE31" s="5">
        <f t="shared" si="214"/>
        <v>3.0047125315276245E-3</v>
      </c>
      <c r="BF31" s="5">
        <f t="shared" si="215"/>
        <v>1.9835632669363734E-3</v>
      </c>
      <c r="BG31" s="5">
        <f t="shared" si="216"/>
        <v>8.7296720127808685E-4</v>
      </c>
      <c r="BH31" s="5">
        <f t="shared" si="217"/>
        <v>2.881449815126092E-4</v>
      </c>
      <c r="BI31" s="5">
        <f t="shared" si="218"/>
        <v>7.6087651631670463E-5</v>
      </c>
      <c r="BJ31" s="8">
        <f t="shared" si="219"/>
        <v>0.27547798512602689</v>
      </c>
      <c r="BK31" s="8">
        <f t="shared" si="220"/>
        <v>0.22844524831253044</v>
      </c>
      <c r="BL31" s="8">
        <f t="shared" si="221"/>
        <v>0.44933378886829745</v>
      </c>
      <c r="BM31" s="8">
        <f t="shared" si="222"/>
        <v>0.6080100055780695</v>
      </c>
      <c r="BN31" s="8">
        <f t="shared" si="223"/>
        <v>0.38866943101678597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1.5146999999999999</v>
      </c>
      <c r="F32">
        <f>VLOOKUP(B32,home!$B$2:$E$405,3,FALSE)</f>
        <v>0.92430000000000001</v>
      </c>
      <c r="G32">
        <f>VLOOKUP(C32,away!$B$2:$E$405,4,FALSE)</f>
        <v>0.99029999999999996</v>
      </c>
      <c r="H32">
        <f>VLOOKUP(A32,away!$A$2:$E$405,3,FALSE)</f>
        <v>1.0882000000000001</v>
      </c>
      <c r="I32">
        <f>VLOOKUP(C32,away!$B$2:$E$405,3,FALSE)</f>
        <v>0.91890000000000005</v>
      </c>
      <c r="J32">
        <f>VLOOKUP(B32,home!$B$2:$E$405,4,FALSE)</f>
        <v>0.91890000000000005</v>
      </c>
      <c r="K32" s="3">
        <f t="shared" si="168"/>
        <v>1.386456849063</v>
      </c>
      <c r="L32" s="3">
        <f t="shared" si="169"/>
        <v>0.91885127992200022</v>
      </c>
      <c r="M32" s="5">
        <f t="shared" si="170"/>
        <v>9.9728066810865448E-2</v>
      </c>
      <c r="N32" s="5">
        <f t="shared" si="171"/>
        <v>0.13826866127373685</v>
      </c>
      <c r="O32" s="5">
        <f t="shared" si="172"/>
        <v>9.1635261833310444E-2</v>
      </c>
      <c r="P32" s="5">
        <f t="shared" si="173"/>
        <v>0.12704833638447458</v>
      </c>
      <c r="Q32" s="5">
        <f t="shared" si="174"/>
        <v>9.5851766216872247E-2</v>
      </c>
      <c r="R32" s="5">
        <f t="shared" si="175"/>
        <v>4.2099588810762457E-2</v>
      </c>
      <c r="S32" s="5">
        <f t="shared" si="176"/>
        <v>4.0463232403458185E-2</v>
      </c>
      <c r="T32" s="5">
        <f t="shared" si="177"/>
        <v>8.8073518071157389E-2</v>
      </c>
      <c r="U32" s="5">
        <f t="shared" si="178"/>
        <v>5.8369263249417644E-2</v>
      </c>
      <c r="V32" s="5">
        <f t="shared" si="179"/>
        <v>5.7275599827403623E-3</v>
      </c>
      <c r="W32" s="5">
        <f t="shared" si="180"/>
        <v>4.4298112588722682E-2</v>
      </c>
      <c r="X32" s="5">
        <f t="shared" si="181"/>
        <v>4.0703377450276704E-2</v>
      </c>
      <c r="Y32" s="5">
        <f t="shared" si="182"/>
        <v>1.8700175233667512E-2</v>
      </c>
      <c r="Z32" s="5">
        <f t="shared" si="183"/>
        <v>1.2894420354319669E-2</v>
      </c>
      <c r="AA32" s="5">
        <f t="shared" si="184"/>
        <v>1.7877557414943859E-2</v>
      </c>
      <c r="AB32" s="5">
        <f t="shared" si="185"/>
        <v>1.2393230961232972E-2</v>
      </c>
      <c r="AC32" s="5">
        <f t="shared" si="186"/>
        <v>4.5603822387927528E-4</v>
      </c>
      <c r="AD32" s="5">
        <f t="shared" si="187"/>
        <v>1.5354355399799607E-2</v>
      </c>
      <c r="AE32" s="5">
        <f t="shared" si="188"/>
        <v>1.410836911148314E-2</v>
      </c>
      <c r="AF32" s="5">
        <f t="shared" si="189"/>
        <v>6.4817465078491473E-3</v>
      </c>
      <c r="AG32" s="5">
        <f t="shared" si="190"/>
        <v>1.985253691622382E-3</v>
      </c>
      <c r="AH32" s="5">
        <f t="shared" si="191"/>
        <v>2.9620136616047292E-3</v>
      </c>
      <c r="AI32" s="5">
        <f t="shared" si="192"/>
        <v>4.1067041281500523E-3</v>
      </c>
      <c r="AJ32" s="5">
        <f t="shared" si="193"/>
        <v>2.8468840327744689E-3</v>
      </c>
      <c r="AK32" s="5">
        <f t="shared" si="194"/>
        <v>1.3156939552427525E-3</v>
      </c>
      <c r="AL32" s="5">
        <f t="shared" si="195"/>
        <v>2.3238752950650824E-5</v>
      </c>
      <c r="AM32" s="5">
        <f t="shared" si="196"/>
        <v>4.2576302413999253E-3</v>
      </c>
      <c r="AN32" s="5">
        <f t="shared" si="197"/>
        <v>3.9121289967449357E-3</v>
      </c>
      <c r="AO32" s="5">
        <f t="shared" si="198"/>
        <v>1.7973323679395272E-3</v>
      </c>
      <c r="AP32" s="5">
        <f t="shared" si="199"/>
        <v>5.5049371557549143E-4</v>
      </c>
      <c r="AQ32" s="5">
        <f t="shared" si="200"/>
        <v>1.2645546378638943E-4</v>
      </c>
      <c r="AR32" s="5">
        <f t="shared" si="201"/>
        <v>5.4433000882239137E-4</v>
      </c>
      <c r="AS32" s="5">
        <f t="shared" si="202"/>
        <v>7.5469006888232771E-4</v>
      </c>
      <c r="AT32" s="5">
        <f t="shared" si="203"/>
        <v>5.2317260746086538E-4</v>
      </c>
      <c r="AU32" s="5">
        <f t="shared" si="204"/>
        <v>2.4178541495208848E-4</v>
      </c>
      <c r="AV32" s="5">
        <f t="shared" si="205"/>
        <v>8.3806261140965586E-5</v>
      </c>
      <c r="AW32" s="5">
        <f t="shared" si="206"/>
        <v>8.2235985327238452E-7</v>
      </c>
      <c r="AX32" s="5">
        <f t="shared" si="207"/>
        <v>9.838367681611138E-4</v>
      </c>
      <c r="AY32" s="5">
        <f t="shared" si="208"/>
        <v>9.0399967365916334E-4</v>
      </c>
      <c r="AZ32" s="5">
        <f t="shared" si="209"/>
        <v>4.1532062859539633E-4</v>
      </c>
      <c r="BA32" s="5">
        <f t="shared" si="210"/>
        <v>1.2720596372096322E-4</v>
      </c>
      <c r="BB32" s="5">
        <f t="shared" si="211"/>
        <v>2.9220840644679642E-5</v>
      </c>
      <c r="BC32" s="5">
        <f t="shared" si="212"/>
        <v>5.3699213653521407E-6</v>
      </c>
      <c r="BD32" s="5">
        <f t="shared" si="213"/>
        <v>8.3359720884401299E-5</v>
      </c>
      <c r="BE32" s="5">
        <f t="shared" si="214"/>
        <v>1.1557465595615818E-4</v>
      </c>
      <c r="BF32" s="5">
        <f t="shared" si="215"/>
        <v>8.0119636664257701E-5</v>
      </c>
      <c r="BG32" s="5">
        <f t="shared" si="216"/>
        <v>3.7027472999199727E-5</v>
      </c>
      <c r="BH32" s="5">
        <f t="shared" si="217"/>
        <v>1.2834248385808931E-5</v>
      </c>
      <c r="BI32" s="5">
        <f t="shared" si="218"/>
        <v>3.55882631541611E-6</v>
      </c>
      <c r="BJ32" s="8">
        <f t="shared" si="219"/>
        <v>0.4769343301267806</v>
      </c>
      <c r="BK32" s="8">
        <f t="shared" si="220"/>
        <v>0.27435047223202769</v>
      </c>
      <c r="BL32" s="8">
        <f t="shared" si="221"/>
        <v>0.23608645696990324</v>
      </c>
      <c r="BM32" s="8">
        <f t="shared" si="222"/>
        <v>0.40473082103920327</v>
      </c>
      <c r="BN32" s="8">
        <f t="shared" si="223"/>
        <v>0.59463168133002209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1.5146999999999999</v>
      </c>
      <c r="F33">
        <f>VLOOKUP(B33,home!$B$2:$E$405,3,FALSE)</f>
        <v>1.3204</v>
      </c>
      <c r="G33">
        <f>VLOOKUP(C33,away!$B$2:$E$405,4,FALSE)</f>
        <v>1.4854000000000001</v>
      </c>
      <c r="H33">
        <f>VLOOKUP(A33,away!$A$2:$E$405,3,FALSE)</f>
        <v>1.0882000000000001</v>
      </c>
      <c r="I33">
        <f>VLOOKUP(C33,away!$B$2:$E$405,3,FALSE)</f>
        <v>1.1487000000000001</v>
      </c>
      <c r="J33">
        <f>VLOOKUP(B33,home!$B$2:$E$405,4,FALSE)</f>
        <v>0.45950000000000002</v>
      </c>
      <c r="K33" s="3">
        <f t="shared" si="168"/>
        <v>2.970814675752</v>
      </c>
      <c r="L33" s="3">
        <f t="shared" si="169"/>
        <v>0.57438204872999998</v>
      </c>
      <c r="M33" s="5">
        <f t="shared" si="170"/>
        <v>2.886294390345456E-2</v>
      </c>
      <c r="N33" s="5">
        <f t="shared" si="171"/>
        <v>8.5746457333789522E-2</v>
      </c>
      <c r="O33" s="5">
        <f t="shared" si="172"/>
        <v>1.6578356851645291E-2</v>
      </c>
      <c r="P33" s="5">
        <f t="shared" si="173"/>
        <v>4.9251225834721558E-2</v>
      </c>
      <c r="Q33" s="5">
        <f t="shared" si="174"/>
        <v>0.12736841692048234</v>
      </c>
      <c r="R33" s="5">
        <f t="shared" si="175"/>
        <v>4.7611552865125285E-3</v>
      </c>
      <c r="S33" s="5">
        <f t="shared" si="176"/>
        <v>2.1010358942737808E-2</v>
      </c>
      <c r="T33" s="5">
        <f t="shared" si="177"/>
        <v>7.3158132254283428E-2</v>
      </c>
      <c r="U33" s="5">
        <f t="shared" si="178"/>
        <v>1.4144509998705637E-2</v>
      </c>
      <c r="V33" s="5">
        <f t="shared" si="179"/>
        <v>3.98352348186835E-3</v>
      </c>
      <c r="W33" s="5">
        <f t="shared" si="180"/>
        <v>0.12612932073822275</v>
      </c>
      <c r="X33" s="5">
        <f t="shared" si="181"/>
        <v>7.244641765054366E-2</v>
      </c>
      <c r="Y33" s="5">
        <f t="shared" si="182"/>
        <v>2.0805960896634251E-2</v>
      </c>
      <c r="Z33" s="5">
        <f t="shared" si="183"/>
        <v>9.115740425962455E-4</v>
      </c>
      <c r="AA33" s="5">
        <f t="shared" si="184"/>
        <v>2.7081175437795048E-3</v>
      </c>
      <c r="AB33" s="5">
        <f t="shared" si="185"/>
        <v>4.022657671360807E-3</v>
      </c>
      <c r="AC33" s="5">
        <f t="shared" si="186"/>
        <v>4.2483845220292189E-4</v>
      </c>
      <c r="AD33" s="5">
        <f t="shared" si="187"/>
        <v>9.3676709272935796E-2</v>
      </c>
      <c r="AE33" s="5">
        <f t="shared" si="188"/>
        <v>5.3806220190473451E-2</v>
      </c>
      <c r="AF33" s="5">
        <f t="shared" si="189"/>
        <v>1.5452663493710815E-2</v>
      </c>
      <c r="AG33" s="5">
        <f t="shared" si="190"/>
        <v>2.9585775052843001E-3</v>
      </c>
      <c r="AH33" s="5">
        <f t="shared" si="191"/>
        <v>1.3089794153887987E-4</v>
      </c>
      <c r="AI33" s="5">
        <f t="shared" si="192"/>
        <v>3.8887352574943165E-4</v>
      </c>
      <c r="AJ33" s="5">
        <f t="shared" si="193"/>
        <v>5.7763558865391745E-4</v>
      </c>
      <c r="AK33" s="5">
        <f t="shared" si="194"/>
        <v>5.7201609466990121E-4</v>
      </c>
      <c r="AL33" s="5">
        <f t="shared" si="195"/>
        <v>2.8997478043416545E-5</v>
      </c>
      <c r="AM33" s="5">
        <f t="shared" si="196"/>
        <v>5.5659228536838232E-2</v>
      </c>
      <c r="AN33" s="5">
        <f t="shared" si="197"/>
        <v>3.1969661717720421E-2</v>
      </c>
      <c r="AO33" s="5">
        <f t="shared" si="198"/>
        <v>9.1813998973146529E-3</v>
      </c>
      <c r="AP33" s="5">
        <f t="shared" si="199"/>
        <v>1.7578770944096677E-3</v>
      </c>
      <c r="AQ33" s="5">
        <f t="shared" si="200"/>
        <v>2.5242326172564104E-4</v>
      </c>
      <c r="AR33" s="5">
        <f t="shared" si="201"/>
        <v>1.5037085567128324E-5</v>
      </c>
      <c r="AS33" s="5">
        <f t="shared" si="202"/>
        <v>4.467239448336341E-5</v>
      </c>
      <c r="AT33" s="5">
        <f t="shared" si="203"/>
        <v>6.6356702566079356E-5</v>
      </c>
      <c r="AU33" s="5">
        <f t="shared" si="204"/>
        <v>6.5711155272606318E-5</v>
      </c>
      <c r="AV33" s="5">
        <f t="shared" si="205"/>
        <v>4.8803916111119311E-5</v>
      </c>
      <c r="AW33" s="5">
        <f t="shared" si="206"/>
        <v>1.3744664598036082E-6</v>
      </c>
      <c r="AX33" s="5">
        <f t="shared" si="207"/>
        <v>2.7558875496378917E-2</v>
      </c>
      <c r="AY33" s="5">
        <f t="shared" si="208"/>
        <v>1.5829323368305115E-2</v>
      </c>
      <c r="AZ33" s="5">
        <f t="shared" si="209"/>
        <v>4.5460395931483785E-3</v>
      </c>
      <c r="BA33" s="5">
        <f t="shared" si="210"/>
        <v>8.703878450400873E-4</v>
      </c>
      <c r="BB33" s="5">
        <f t="shared" si="211"/>
        <v>1.249837884059537E-4</v>
      </c>
      <c r="BC33" s="5">
        <f t="shared" si="212"/>
        <v>1.4357688888529708E-5</v>
      </c>
      <c r="BD33" s="5">
        <f t="shared" si="213"/>
        <v>1.4395053358292464E-6</v>
      </c>
      <c r="BE33" s="5">
        <f t="shared" si="214"/>
        <v>4.2765035775048369E-6</v>
      </c>
      <c r="BF33" s="5">
        <f t="shared" si="215"/>
        <v>6.3523497944786508E-6</v>
      </c>
      <c r="BG33" s="5">
        <f t="shared" si="216"/>
        <v>6.2905513316491255E-6</v>
      </c>
      <c r="BH33" s="5">
        <f t="shared" si="217"/>
        <v>4.6720155536586269E-6</v>
      </c>
      <c r="BI33" s="5">
        <f t="shared" si="218"/>
        <v>2.7759384744301309E-6</v>
      </c>
      <c r="BJ33" s="8">
        <f t="shared" si="219"/>
        <v>0.81931343454453598</v>
      </c>
      <c r="BK33" s="8">
        <f t="shared" si="220"/>
        <v>0.11939121146133373</v>
      </c>
      <c r="BL33" s="8">
        <f t="shared" si="221"/>
        <v>4.4150608620683734E-2</v>
      </c>
      <c r="BM33" s="8">
        <f t="shared" si="222"/>
        <v>0.65537032363669856</v>
      </c>
      <c r="BN33" s="8">
        <f t="shared" si="223"/>
        <v>0.31256855613060586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1.2639</v>
      </c>
      <c r="F34">
        <f>VLOOKUP(B34,home!$B$2:$E$405,3,FALSE)</f>
        <v>1.4241999999999999</v>
      </c>
      <c r="G34">
        <f>VLOOKUP(C34,away!$B$2:$E$405,4,FALSE)</f>
        <v>0.47470000000000001</v>
      </c>
      <c r="H34">
        <f>VLOOKUP(A34,away!$A$2:$E$405,3,FALSE)</f>
        <v>0.81940000000000002</v>
      </c>
      <c r="I34">
        <f>VLOOKUP(C34,away!$B$2:$E$405,3,FALSE)</f>
        <v>1.7085999999999999</v>
      </c>
      <c r="J34">
        <f>VLOOKUP(B34,home!$B$2:$E$405,4,FALSE)</f>
        <v>0.73219999999999996</v>
      </c>
      <c r="K34" s="3">
        <f t="shared" si="168"/>
        <v>0.85448201658599998</v>
      </c>
      <c r="L34" s="3">
        <f t="shared" si="169"/>
        <v>1.025099652248</v>
      </c>
      <c r="M34" s="5">
        <f t="shared" si="170"/>
        <v>0.15265395230731504</v>
      </c>
      <c r="N34" s="5">
        <f t="shared" si="171"/>
        <v>0.13044005700737762</v>
      </c>
      <c r="O34" s="5">
        <f t="shared" si="172"/>
        <v>0.15648551342451145</v>
      </c>
      <c r="P34" s="5">
        <f t="shared" si="173"/>
        <v>0.13371405707747208</v>
      </c>
      <c r="Q34" s="5">
        <f t="shared" si="174"/>
        <v>5.5729341477628418E-2</v>
      </c>
      <c r="R34" s="5">
        <f t="shared" si="175"/>
        <v>8.0206622696658195E-2</v>
      </c>
      <c r="S34" s="5">
        <f t="shared" si="176"/>
        <v>2.9281012364690502E-2</v>
      </c>
      <c r="T34" s="5">
        <f t="shared" si="177"/>
        <v>5.7128128568726934E-2</v>
      </c>
      <c r="U34" s="5">
        <f t="shared" si="178"/>
        <v>6.8535116705392932E-2</v>
      </c>
      <c r="V34" s="5">
        <f t="shared" si="179"/>
        <v>2.8497882516052087E-3</v>
      </c>
      <c r="W34" s="5">
        <f t="shared" si="180"/>
        <v>1.5873240029604583E-2</v>
      </c>
      <c r="X34" s="5">
        <f t="shared" si="181"/>
        <v>1.6271652834396692E-2</v>
      </c>
      <c r="Y34" s="5">
        <f t="shared" si="182"/>
        <v>8.3400328310201163E-3</v>
      </c>
      <c r="Z34" s="5">
        <f t="shared" si="183"/>
        <v>2.7406593678110294E-2</v>
      </c>
      <c r="AA34" s="5">
        <f t="shared" si="184"/>
        <v>2.3418441433824801E-2</v>
      </c>
      <c r="AB34" s="5">
        <f t="shared" si="185"/>
        <v>1.0005318530837876E-2</v>
      </c>
      <c r="AC34" s="5">
        <f t="shared" si="186"/>
        <v>1.5601329967808677E-4</v>
      </c>
      <c r="AD34" s="5">
        <f t="shared" si="187"/>
        <v>3.3908495375625349E-3</v>
      </c>
      <c r="AE34" s="5">
        <f t="shared" si="188"/>
        <v>3.4759586817806462E-3</v>
      </c>
      <c r="AF34" s="5">
        <f t="shared" si="189"/>
        <v>1.7816020179608782E-3</v>
      </c>
      <c r="AG34" s="5">
        <f t="shared" si="190"/>
        <v>6.0877320301867723E-4</v>
      </c>
      <c r="AH34" s="5">
        <f t="shared" si="191"/>
        <v>7.0236224121832738E-3</v>
      </c>
      <c r="AI34" s="5">
        <f t="shared" si="192"/>
        <v>6.0015590425009889E-3</v>
      </c>
      <c r="AJ34" s="5">
        <f t="shared" si="193"/>
        <v>2.5641121366480942E-3</v>
      </c>
      <c r="AK34" s="5">
        <f t="shared" si="194"/>
        <v>7.3032923642523382E-4</v>
      </c>
      <c r="AL34" s="5">
        <f t="shared" si="195"/>
        <v>5.4662643037250249E-6</v>
      </c>
      <c r="AM34" s="5">
        <f t="shared" si="196"/>
        <v>5.7948399015922826E-4</v>
      </c>
      <c r="AN34" s="5">
        <f t="shared" si="197"/>
        <v>5.9402883679550835E-4</v>
      </c>
      <c r="AO34" s="5">
        <f t="shared" si="198"/>
        <v>3.044693770121797E-4</v>
      </c>
      <c r="AP34" s="5">
        <f t="shared" si="199"/>
        <v>1.0403715083178358E-4</v>
      </c>
      <c r="AQ34" s="5">
        <f t="shared" si="200"/>
        <v>2.6662111784633514E-5</v>
      </c>
      <c r="AR34" s="5">
        <f t="shared" si="201"/>
        <v>1.4399825784500669E-3</v>
      </c>
      <c r="AS34" s="5">
        <f t="shared" si="202"/>
        <v>1.2304392174827211E-3</v>
      </c>
      <c r="AT34" s="5">
        <f t="shared" si="203"/>
        <v>5.2569409192056767E-4</v>
      </c>
      <c r="AU34" s="5">
        <f t="shared" si="204"/>
        <v>1.4973204925721094E-4</v>
      </c>
      <c r="AV34" s="5">
        <f t="shared" si="205"/>
        <v>3.1985835849213966E-5</v>
      </c>
      <c r="AW34" s="5">
        <f t="shared" si="206"/>
        <v>1.3300168381224901E-7</v>
      </c>
      <c r="AX34" s="5">
        <f t="shared" si="207"/>
        <v>8.2526441415093146E-5</v>
      </c>
      <c r="AY34" s="5">
        <f t="shared" si="208"/>
        <v>8.4597826395876931E-5</v>
      </c>
      <c r="AZ34" s="5">
        <f t="shared" si="209"/>
        <v>4.3360601209675053E-5</v>
      </c>
      <c r="BA34" s="5">
        <f t="shared" si="210"/>
        <v>1.4816312407100706E-5</v>
      </c>
      <c r="BB34" s="5">
        <f t="shared" si="211"/>
        <v>3.7970491740291651E-6</v>
      </c>
      <c r="BC34" s="5">
        <f t="shared" si="212"/>
        <v>7.7847075757317084E-7</v>
      </c>
      <c r="BD34" s="5">
        <f t="shared" si="213"/>
        <v>2.4602094006872355E-4</v>
      </c>
      <c r="BE34" s="5">
        <f t="shared" si="214"/>
        <v>2.1022046899230634E-4</v>
      </c>
      <c r="BF34" s="5">
        <f t="shared" si="215"/>
        <v>8.9814805136100305E-5</v>
      </c>
      <c r="BG34" s="5">
        <f t="shared" si="216"/>
        <v>2.5581711937324548E-5</v>
      </c>
      <c r="BH34" s="5">
        <f t="shared" si="217"/>
        <v>5.4647782009818047E-6</v>
      </c>
      <c r="BI34" s="5">
        <f t="shared" si="218"/>
        <v>9.3391093947402944E-7</v>
      </c>
      <c r="BJ34" s="8">
        <f t="shared" si="219"/>
        <v>0.29487819435701978</v>
      </c>
      <c r="BK34" s="8">
        <f t="shared" si="220"/>
        <v>0.31874488739146045</v>
      </c>
      <c r="BL34" s="8">
        <f t="shared" si="221"/>
        <v>0.35892650600721754</v>
      </c>
      <c r="BM34" s="8">
        <f t="shared" si="222"/>
        <v>0.29064217261813319</v>
      </c>
      <c r="BN34" s="8">
        <f t="shared" si="223"/>
        <v>0.70922954399096283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1.2639</v>
      </c>
      <c r="F35">
        <f>VLOOKUP(B35,home!$B$2:$E$405,3,FALSE)</f>
        <v>0.59340000000000004</v>
      </c>
      <c r="G35">
        <f>VLOOKUP(C35,away!$B$2:$E$405,4,FALSE)</f>
        <v>0.39560000000000001</v>
      </c>
      <c r="H35">
        <f>VLOOKUP(A35,away!$A$2:$E$405,3,FALSE)</f>
        <v>0.81940000000000002</v>
      </c>
      <c r="I35">
        <f>VLOOKUP(C35,away!$B$2:$E$405,3,FALSE)</f>
        <v>1.2203999999999999</v>
      </c>
      <c r="J35">
        <f>VLOOKUP(B35,home!$B$2:$E$405,4,FALSE)</f>
        <v>1.8306</v>
      </c>
      <c r="K35" s="3">
        <f t="shared" si="168"/>
        <v>0.296699311656</v>
      </c>
      <c r="L35" s="3">
        <f t="shared" si="169"/>
        <v>1.830592238256</v>
      </c>
      <c r="M35" s="5">
        <f t="shared" si="170"/>
        <v>0.11915959500266586</v>
      </c>
      <c r="N35" s="5">
        <f t="shared" si="171"/>
        <v>3.53545698144987E-2</v>
      </c>
      <c r="O35" s="5">
        <f t="shared" si="172"/>
        <v>0.21813262972560854</v>
      </c>
      <c r="P35" s="5">
        <f t="shared" si="173"/>
        <v>6.4719801089301185E-2</v>
      </c>
      <c r="Q35" s="5">
        <f t="shared" si="174"/>
        <v>5.2448382639278786E-3</v>
      </c>
      <c r="R35" s="5">
        <f t="shared" si="175"/>
        <v>0.19965594944303458</v>
      </c>
      <c r="S35" s="5">
        <f t="shared" si="176"/>
        <v>8.7879046856130273E-3</v>
      </c>
      <c r="T35" s="5">
        <f t="shared" si="177"/>
        <v>9.6011602168544485E-3</v>
      </c>
      <c r="U35" s="5">
        <f t="shared" si="178"/>
        <v>5.92377827677735E-2</v>
      </c>
      <c r="V35" s="5">
        <f t="shared" si="179"/>
        <v>5.3033584751226463E-4</v>
      </c>
      <c r="W35" s="5">
        <f t="shared" si="180"/>
        <v>5.1871330088481746E-4</v>
      </c>
      <c r="X35" s="5">
        <f t="shared" si="181"/>
        <v>9.4955254247989585E-4</v>
      </c>
      <c r="Y35" s="5">
        <f t="shared" si="182"/>
        <v>8.6912175703997437E-4</v>
      </c>
      <c r="Z35" s="5">
        <f t="shared" si="183"/>
        <v>0.12182954379068381</v>
      </c>
      <c r="AA35" s="5">
        <f t="shared" si="184"/>
        <v>3.6146741782060399E-2</v>
      </c>
      <c r="AB35" s="5">
        <f t="shared" si="185"/>
        <v>5.3623567026722463E-3</v>
      </c>
      <c r="AC35" s="5">
        <f t="shared" si="186"/>
        <v>1.8002762681821715E-5</v>
      </c>
      <c r="AD35" s="5">
        <f t="shared" si="187"/>
        <v>3.8475469829834217E-5</v>
      </c>
      <c r="AE35" s="5">
        <f t="shared" si="188"/>
        <v>7.0432896433747416E-5</v>
      </c>
      <c r="AF35" s="5">
        <f t="shared" si="189"/>
        <v>6.4466956764753391E-5</v>
      </c>
      <c r="AG35" s="5">
        <f t="shared" si="190"/>
        <v>3.9337570225847558E-5</v>
      </c>
      <c r="AH35" s="5">
        <f t="shared" si="191"/>
        <v>5.5755054313373804E-2</v>
      </c>
      <c r="AI35" s="5">
        <f t="shared" si="192"/>
        <v>1.6542486236120903E-2</v>
      </c>
      <c r="AJ35" s="5">
        <f t="shared" si="193"/>
        <v>2.4540721396679628E-3</v>
      </c>
      <c r="AK35" s="5">
        <f t="shared" si="194"/>
        <v>2.4270717153121731E-4</v>
      </c>
      <c r="AL35" s="5">
        <f t="shared" si="195"/>
        <v>3.9111754946778032E-7</v>
      </c>
      <c r="AM35" s="5">
        <f t="shared" si="196"/>
        <v>2.2831290828306018E-6</v>
      </c>
      <c r="AN35" s="5">
        <f t="shared" si="197"/>
        <v>4.1794783779662395E-6</v>
      </c>
      <c r="AO35" s="5">
        <f t="shared" si="198"/>
        <v>3.825460339331889E-6</v>
      </c>
      <c r="AP35" s="5">
        <f t="shared" si="199"/>
        <v>2.3342860016457061E-6</v>
      </c>
      <c r="AQ35" s="5">
        <f t="shared" si="200"/>
        <v>1.0682814591205656E-6</v>
      </c>
      <c r="AR35" s="5">
        <f t="shared" si="201"/>
        <v>2.0412953933920761E-2</v>
      </c>
      <c r="AS35" s="5">
        <f t="shared" si="202"/>
        <v>6.0565093810599274E-3</v>
      </c>
      <c r="AT35" s="5">
        <f t="shared" si="203"/>
        <v>8.984810821992934E-4</v>
      </c>
      <c r="AU35" s="5">
        <f t="shared" si="204"/>
        <v>8.8859572874822799E-5</v>
      </c>
      <c r="AV35" s="5">
        <f t="shared" si="205"/>
        <v>6.5911435265015206E-6</v>
      </c>
      <c r="AW35" s="5">
        <f t="shared" si="206"/>
        <v>5.9008280271147985E-9</v>
      </c>
      <c r="AX35" s="5">
        <f t="shared" si="207"/>
        <v>1.1290047121627238E-7</v>
      </c>
      <c r="AY35" s="5">
        <f t="shared" si="208"/>
        <v>2.0667472630395314E-7</v>
      </c>
      <c r="AZ35" s="5">
        <f t="shared" si="209"/>
        <v>1.8916857490784997E-7</v>
      </c>
      <c r="BA35" s="5">
        <f t="shared" si="210"/>
        <v>1.1543017498275295E-7</v>
      </c>
      <c r="BB35" s="5">
        <f t="shared" si="211"/>
        <v>5.2826395595989861E-8</v>
      </c>
      <c r="BC35" s="5">
        <f t="shared" si="212"/>
        <v>1.9340717950611994E-8</v>
      </c>
      <c r="BD35" s="5">
        <f t="shared" si="213"/>
        <v>6.2279658385521004E-3</v>
      </c>
      <c r="BE35" s="5">
        <f t="shared" si="214"/>
        <v>1.8478331773154912E-3</v>
      </c>
      <c r="BF35" s="5">
        <f t="shared" si="215"/>
        <v>2.7412541588231275E-4</v>
      </c>
      <c r="BG35" s="5">
        <f t="shared" si="216"/>
        <v>2.711094073323232E-5</v>
      </c>
      <c r="BH35" s="5">
        <f t="shared" si="217"/>
        <v>2.0109493634741594E-6</v>
      </c>
      <c r="BI35" s="5">
        <f t="shared" si="218"/>
        <v>1.1932945838357089E-7</v>
      </c>
      <c r="BJ35" s="8">
        <f t="shared" si="219"/>
        <v>5.2765055765261755E-2</v>
      </c>
      <c r="BK35" s="8">
        <f t="shared" si="220"/>
        <v>0.19321623718004993</v>
      </c>
      <c r="BL35" s="8">
        <f t="shared" si="221"/>
        <v>0.62937234104672957</v>
      </c>
      <c r="BM35" s="8">
        <f t="shared" si="222"/>
        <v>0.35491559366978997</v>
      </c>
      <c r="BN35" s="8">
        <f t="shared" si="223"/>
        <v>0.64226738333903677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1.4218999999999999</v>
      </c>
      <c r="F36">
        <f>VLOOKUP(B36,home!$B$2:$E$405,3,FALSE)</f>
        <v>0.70330000000000004</v>
      </c>
      <c r="G36">
        <f>VLOOKUP(C36,away!$B$2:$E$405,4,FALSE)</f>
        <v>0.84389999999999998</v>
      </c>
      <c r="H36">
        <f>VLOOKUP(A36,away!$A$2:$E$405,3,FALSE)</f>
        <v>1.2968999999999999</v>
      </c>
      <c r="I36">
        <f>VLOOKUP(C36,away!$B$2:$E$405,3,FALSE)</f>
        <v>1.8506</v>
      </c>
      <c r="J36">
        <f>VLOOKUP(B36,home!$B$2:$E$405,4,FALSE)</f>
        <v>1.1566000000000001</v>
      </c>
      <c r="K36" s="3">
        <f t="shared" si="168"/>
        <v>0.84391879365300004</v>
      </c>
      <c r="L36" s="3">
        <f t="shared" si="169"/>
        <v>2.7758898957239997</v>
      </c>
      <c r="M36" s="5">
        <f t="shared" si="170"/>
        <v>2.678780079331455E-2</v>
      </c>
      <c r="N36" s="5">
        <f t="shared" si="171"/>
        <v>2.2606728530110892E-2</v>
      </c>
      <c r="O36" s="5">
        <f t="shared" si="172"/>
        <v>7.4359985550829191E-2</v>
      </c>
      <c r="P36" s="5">
        <f t="shared" si="173"/>
        <v>6.2753789302110285E-2</v>
      </c>
      <c r="Q36" s="5">
        <f t="shared" si="174"/>
        <v>9.5391215347860204E-3</v>
      </c>
      <c r="R36" s="5">
        <f t="shared" si="175"/>
        <v>0.10320756626836472</v>
      </c>
      <c r="S36" s="5">
        <f t="shared" si="176"/>
        <v>3.6752159146603701E-2</v>
      </c>
      <c r="T36" s="5">
        <f t="shared" si="177"/>
        <v>2.6479551082495719E-2</v>
      </c>
      <c r="U36" s="5">
        <f t="shared" si="178"/>
        <v>8.7098804821060416E-2</v>
      </c>
      <c r="V36" s="5">
        <f t="shared" si="179"/>
        <v>9.5662834208190446E-3</v>
      </c>
      <c r="W36" s="5">
        <f t="shared" si="180"/>
        <v>2.6834146460486576E-3</v>
      </c>
      <c r="X36" s="5">
        <f t="shared" si="181"/>
        <v>7.4488636020042607E-3</v>
      </c>
      <c r="Y36" s="5">
        <f t="shared" si="182"/>
        <v>1.0338612603714957E-2</v>
      </c>
      <c r="Z36" s="5">
        <f t="shared" si="183"/>
        <v>9.5497613455539559E-2</v>
      </c>
      <c r="AA36" s="5">
        <f t="shared" si="184"/>
        <v>8.0592230744139445E-2</v>
      </c>
      <c r="AB36" s="5">
        <f t="shared" si="185"/>
        <v>3.4006649073699186E-2</v>
      </c>
      <c r="AC36" s="5">
        <f t="shared" si="186"/>
        <v>1.4006388085620947E-3</v>
      </c>
      <c r="AD36" s="5">
        <f t="shared" si="187"/>
        <v>5.661460127410438E-4</v>
      </c>
      <c r="AE36" s="5">
        <f t="shared" si="188"/>
        <v>1.5715589962722939E-3</v>
      </c>
      <c r="AF36" s="5">
        <f t="shared" si="189"/>
        <v>2.1812373691432068E-3</v>
      </c>
      <c r="AG36" s="5">
        <f t="shared" si="190"/>
        <v>2.0182915910600756E-3</v>
      </c>
      <c r="AH36" s="5">
        <f t="shared" si="191"/>
        <v>6.6272715064247145E-2</v>
      </c>
      <c r="AI36" s="5">
        <f t="shared" si="192"/>
        <v>5.5928789749128446E-2</v>
      </c>
      <c r="AJ36" s="5">
        <f t="shared" si="193"/>
        <v>2.3599678387778374E-2</v>
      </c>
      <c r="AK36" s="5">
        <f t="shared" si="194"/>
        <v>6.6387373718709017E-3</v>
      </c>
      <c r="AL36" s="5">
        <f t="shared" si="195"/>
        <v>1.3124689609129929E-4</v>
      </c>
      <c r="AM36" s="5">
        <f t="shared" si="196"/>
        <v>9.5556252020775564E-5</v>
      </c>
      <c r="AN36" s="5">
        <f t="shared" si="197"/>
        <v>2.6525363445772688E-4</v>
      </c>
      <c r="AO36" s="5">
        <f t="shared" si="198"/>
        <v>3.6815744184763582E-4</v>
      </c>
      <c r="AP36" s="5">
        <f t="shared" si="199"/>
        <v>3.4065484095348271E-4</v>
      </c>
      <c r="AQ36" s="5">
        <f t="shared" si="200"/>
        <v>2.3640508273305974E-4</v>
      </c>
      <c r="AR36" s="5">
        <f t="shared" si="201"/>
        <v>3.6793152021807857E-2</v>
      </c>
      <c r="AS36" s="5">
        <f t="shared" si="202"/>
        <v>3.1050432468935525E-2</v>
      </c>
      <c r="AT36" s="5">
        <f t="shared" si="203"/>
        <v>1.3102021755794004E-2</v>
      </c>
      <c r="AU36" s="5">
        <f t="shared" si="204"/>
        <v>3.6856807981883464E-3</v>
      </c>
      <c r="AV36" s="5">
        <f t="shared" si="205"/>
        <v>7.7760382324928382E-4</v>
      </c>
      <c r="AW36" s="5">
        <f t="shared" si="206"/>
        <v>8.5406207095466713E-6</v>
      </c>
      <c r="AX36" s="5">
        <f t="shared" si="207"/>
        <v>1.3440286155229153E-5</v>
      </c>
      <c r="AY36" s="5">
        <f t="shared" si="208"/>
        <v>3.730875453393976E-5</v>
      </c>
      <c r="AZ36" s="5">
        <f t="shared" si="209"/>
        <v>5.1782497366405195E-5</v>
      </c>
      <c r="BA36" s="5">
        <f t="shared" si="210"/>
        <v>4.7914170404919595E-5</v>
      </c>
      <c r="BB36" s="5">
        <f t="shared" si="211"/>
        <v>3.325111537225355E-5</v>
      </c>
      <c r="BC36" s="5">
        <f t="shared" si="212"/>
        <v>1.8460287036678313E-5</v>
      </c>
      <c r="BD36" s="5">
        <f t="shared" si="213"/>
        <v>1.70222898215289E-2</v>
      </c>
      <c r="BE36" s="5">
        <f t="shared" si="214"/>
        <v>1.4365430291396409E-2</v>
      </c>
      <c r="BF36" s="5">
        <f t="shared" si="215"/>
        <v>6.0616283009107602E-3</v>
      </c>
      <c r="BG36" s="5">
        <f t="shared" si="216"/>
        <v>1.7051740144258315E-3</v>
      </c>
      <c r="BH36" s="5">
        <f t="shared" si="217"/>
        <v>3.5975709930567267E-4</v>
      </c>
      <c r="BI36" s="5">
        <f t="shared" si="218"/>
        <v>6.0721155450829187E-5</v>
      </c>
      <c r="BJ36" s="8">
        <f t="shared" si="219"/>
        <v>8.6941710331259248E-2</v>
      </c>
      <c r="BK36" s="8">
        <f t="shared" si="220"/>
        <v>0.13742922712203492</v>
      </c>
      <c r="BL36" s="8">
        <f t="shared" si="221"/>
        <v>0.65668904858211119</v>
      </c>
      <c r="BM36" s="8">
        <f t="shared" si="222"/>
        <v>0.67727383937760477</v>
      </c>
      <c r="BN36" s="8">
        <f t="shared" si="223"/>
        <v>0.29925499197951566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1.4218999999999999</v>
      </c>
      <c r="F37">
        <f>VLOOKUP(B37,home!$B$2:$E$405,3,FALSE)</f>
        <v>1.4066000000000001</v>
      </c>
      <c r="G37">
        <f>VLOOKUP(C37,away!$B$2:$E$405,4,FALSE)</f>
        <v>1.7582</v>
      </c>
      <c r="H37">
        <f>VLOOKUP(A37,away!$A$2:$E$405,3,FALSE)</f>
        <v>1.2968999999999999</v>
      </c>
      <c r="I37">
        <f>VLOOKUP(C37,away!$B$2:$E$405,3,FALSE)</f>
        <v>1.3493999999999999</v>
      </c>
      <c r="J37">
        <f>VLOOKUP(B37,home!$B$2:$E$405,4,FALSE)</f>
        <v>0.57830000000000004</v>
      </c>
      <c r="K37" s="3">
        <f t="shared" si="168"/>
        <v>3.5164783102280004</v>
      </c>
      <c r="L37" s="3">
        <f t="shared" si="169"/>
        <v>1.012046316138</v>
      </c>
      <c r="M37" s="5">
        <f t="shared" si="170"/>
        <v>1.0796593337046245E-2</v>
      </c>
      <c r="N37" s="5">
        <f t="shared" si="171"/>
        <v>3.7965986294075271E-2</v>
      </c>
      <c r="O37" s="5">
        <f t="shared" si="172"/>
        <v>1.0926652513597731E-2</v>
      </c>
      <c r="P37" s="5">
        <f t="shared" si="173"/>
        <v>3.8423336567464675E-2</v>
      </c>
      <c r="Q37" s="5">
        <f t="shared" si="174"/>
        <v>6.6753283664764615E-2</v>
      </c>
      <c r="R37" s="5">
        <f t="shared" si="175"/>
        <v>5.5291392120532992E-3</v>
      </c>
      <c r="S37" s="5">
        <f t="shared" si="176"/>
        <v>3.4185616399732152E-2</v>
      </c>
      <c r="T37" s="5">
        <f t="shared" si="177"/>
        <v>6.7557414823039966E-2</v>
      </c>
      <c r="U37" s="5">
        <f t="shared" si="178"/>
        <v>1.9443098113416563E-2</v>
      </c>
      <c r="V37" s="5">
        <f t="shared" si="179"/>
        <v>1.3517900237270638E-2</v>
      </c>
      <c r="W37" s="5">
        <f t="shared" si="180"/>
        <v>7.824549138121395E-2</v>
      </c>
      <c r="X37" s="5">
        <f t="shared" si="181"/>
        <v>7.9188061306765214E-2</v>
      </c>
      <c r="Y37" s="5">
        <f t="shared" si="182"/>
        <v>4.0070992863810911E-2</v>
      </c>
      <c r="Z37" s="5">
        <f t="shared" si="183"/>
        <v>1.8652483236575685E-3</v>
      </c>
      <c r="AA37" s="5">
        <f t="shared" si="184"/>
        <v>6.5591052733309767E-3</v>
      </c>
      <c r="AB37" s="5">
        <f t="shared" si="185"/>
        <v>1.1532475714085239E-2</v>
      </c>
      <c r="AC37" s="5">
        <f t="shared" si="186"/>
        <v>3.0067518422676816E-3</v>
      </c>
      <c r="AD37" s="5">
        <f t="shared" si="187"/>
        <v>6.878714332879271E-2</v>
      </c>
      <c r="AE37" s="5">
        <f t="shared" si="188"/>
        <v>6.9615775003561267E-2</v>
      </c>
      <c r="AF37" s="5">
        <f t="shared" si="189"/>
        <v>3.5227194318723017E-2</v>
      </c>
      <c r="AG37" s="5">
        <f t="shared" si="190"/>
        <v>1.1883850746047036E-2</v>
      </c>
      <c r="AH37" s="5">
        <f t="shared" si="191"/>
        <v>4.719294236600555E-4</v>
      </c>
      <c r="AI37" s="5">
        <f t="shared" si="192"/>
        <v>1.6595295822589861E-3</v>
      </c>
      <c r="AJ37" s="5">
        <f t="shared" si="193"/>
        <v>2.9178498905977294E-3</v>
      </c>
      <c r="AK37" s="5">
        <f t="shared" si="194"/>
        <v>3.4201852842626868E-3</v>
      </c>
      <c r="AL37" s="5">
        <f t="shared" si="195"/>
        <v>4.2802181911911265E-4</v>
      </c>
      <c r="AM37" s="5">
        <f t="shared" si="196"/>
        <v>4.837769950764885E-2</v>
      </c>
      <c r="AN37" s="5">
        <f t="shared" si="197"/>
        <v>4.8960472569947157E-2</v>
      </c>
      <c r="AO37" s="5">
        <f t="shared" si="198"/>
        <v>2.4775132950395302E-2</v>
      </c>
      <c r="AP37" s="5">
        <f t="shared" si="199"/>
        <v>8.357860678092249E-3</v>
      </c>
      <c r="AQ37" s="5">
        <f t="shared" si="200"/>
        <v>2.1146355275144767E-3</v>
      </c>
      <c r="AR37" s="5">
        <f t="shared" si="201"/>
        <v>9.5522886938457762E-5</v>
      </c>
      <c r="AS37" s="5">
        <f t="shared" si="202"/>
        <v>3.3590416004944829E-4</v>
      </c>
      <c r="AT37" s="5">
        <f t="shared" si="203"/>
        <v>5.9059984656461987E-4</v>
      </c>
      <c r="AU37" s="5">
        <f t="shared" si="204"/>
        <v>6.9227718348949035E-4</v>
      </c>
      <c r="AV37" s="5">
        <f t="shared" si="205"/>
        <v>6.0859442510163061E-4</v>
      </c>
      <c r="AW37" s="5">
        <f t="shared" si="206"/>
        <v>4.2312797453848145E-5</v>
      </c>
      <c r="AX37" s="5">
        <f t="shared" si="207"/>
        <v>2.8353188502895848E-2</v>
      </c>
      <c r="AY37" s="5">
        <f t="shared" si="208"/>
        <v>2.8694739975122039E-2</v>
      </c>
      <c r="AZ37" s="5">
        <f t="shared" si="209"/>
        <v>1.452020294218003E-2</v>
      </c>
      <c r="BA37" s="5">
        <f t="shared" si="210"/>
        <v>4.8983726324031496E-3</v>
      </c>
      <c r="BB37" s="5">
        <f t="shared" si="211"/>
        <v>1.2393449944237012E-3</v>
      </c>
      <c r="BC37" s="5">
        <f t="shared" si="212"/>
        <v>2.5085490720611547E-4</v>
      </c>
      <c r="BD37" s="5">
        <f t="shared" si="213"/>
        <v>1.6112264305488802E-5</v>
      </c>
      <c r="BE37" s="5">
        <f t="shared" si="214"/>
        <v>5.6658427958912183E-5</v>
      </c>
      <c r="BF37" s="5">
        <f t="shared" si="215"/>
        <v>9.9619066504565211E-5</v>
      </c>
      <c r="BG37" s="5">
        <f t="shared" si="216"/>
        <v>1.1676942888282142E-4</v>
      </c>
      <c r="BH37" s="5">
        <f t="shared" si="217"/>
        <v>1.0265429099103815E-4</v>
      </c>
      <c r="BI37" s="5">
        <f t="shared" si="218"/>
        <v>7.2196317544363848E-5</v>
      </c>
      <c r="BJ37" s="8">
        <f t="shared" si="219"/>
        <v>0.76583769891862286</v>
      </c>
      <c r="BK37" s="8">
        <f t="shared" si="220"/>
        <v>0.12905296017802254</v>
      </c>
      <c r="BL37" s="8">
        <f t="shared" si="221"/>
        <v>6.5246873305594089E-2</v>
      </c>
      <c r="BM37" s="8">
        <f t="shared" si="222"/>
        <v>0.7629553619592272</v>
      </c>
      <c r="BN37" s="8">
        <f t="shared" si="223"/>
        <v>0.17039499158900184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1.4218999999999999</v>
      </c>
      <c r="F38">
        <f>VLOOKUP(B38,home!$B$2:$E$405,3,FALSE)</f>
        <v>1.2659</v>
      </c>
      <c r="G38">
        <f>VLOOKUP(C38,away!$B$2:$E$405,4,FALSE)</f>
        <v>0.52749999999999997</v>
      </c>
      <c r="H38">
        <f>VLOOKUP(A38,away!$A$2:$E$405,3,FALSE)</f>
        <v>1.2968999999999999</v>
      </c>
      <c r="I38">
        <f>VLOOKUP(C38,away!$B$2:$E$405,3,FALSE)</f>
        <v>0.38550000000000001</v>
      </c>
      <c r="J38">
        <f>VLOOKUP(B38,home!$B$2:$E$405,4,FALSE)</f>
        <v>0.77110000000000001</v>
      </c>
      <c r="K38" s="3">
        <f t="shared" si="168"/>
        <v>0.94949114327499995</v>
      </c>
      <c r="L38" s="3">
        <f t="shared" si="169"/>
        <v>0.38551526194500002</v>
      </c>
      <c r="M38" s="5">
        <f t="shared" si="170"/>
        <v>0.2631564898754184</v>
      </c>
      <c r="N38" s="5">
        <f t="shared" si="171"/>
        <v>0.24986475643204695</v>
      </c>
      <c r="O38" s="5">
        <f t="shared" si="172"/>
        <v>0.10145084312684866</v>
      </c>
      <c r="P38" s="5">
        <f t="shared" si="173"/>
        <v>9.6326677026724192E-2</v>
      </c>
      <c r="Q38" s="5">
        <f t="shared" si="174"/>
        <v>0.11862218662439682</v>
      </c>
      <c r="R38" s="5">
        <f t="shared" si="175"/>
        <v>1.9555424181294082E-2</v>
      </c>
      <c r="S38" s="5">
        <f t="shared" si="176"/>
        <v>8.8149343299528254E-3</v>
      </c>
      <c r="T38" s="5">
        <f t="shared" si="177"/>
        <v>4.5730663348993006E-2</v>
      </c>
      <c r="U38" s="5">
        <f t="shared" si="178"/>
        <v>1.8567702063124497E-2</v>
      </c>
      <c r="V38" s="5">
        <f t="shared" si="179"/>
        <v>3.5851643197599135E-4</v>
      </c>
      <c r="W38" s="5">
        <f t="shared" si="180"/>
        <v>3.7543571865259646E-2</v>
      </c>
      <c r="X38" s="5">
        <f t="shared" si="181"/>
        <v>1.4473619941986504E-2</v>
      </c>
      <c r="Y38" s="5">
        <f t="shared" si="182"/>
        <v>2.7899006916136514E-3</v>
      </c>
      <c r="Z38" s="5">
        <f t="shared" si="183"/>
        <v>2.5129714918990594E-3</v>
      </c>
      <c r="AA38" s="5">
        <f t="shared" si="184"/>
        <v>2.38604417486072E-3</v>
      </c>
      <c r="AB38" s="5">
        <f t="shared" si="185"/>
        <v>1.1327639057465793E-3</v>
      </c>
      <c r="AC38" s="5">
        <f t="shared" si="186"/>
        <v>8.2020342173762287E-6</v>
      </c>
      <c r="AD38" s="5">
        <f t="shared" si="187"/>
        <v>8.9118222432431251E-3</v>
      </c>
      <c r="AE38" s="5">
        <f t="shared" si="188"/>
        <v>3.4356434865111508E-3</v>
      </c>
      <c r="AF38" s="5">
        <f t="shared" si="189"/>
        <v>6.6224649932598975E-4</v>
      </c>
      <c r="AG38" s="5">
        <f t="shared" si="190"/>
        <v>8.5102044219939436E-5</v>
      </c>
      <c r="AH38" s="5">
        <f t="shared" si="191"/>
        <v>2.4219721573994575E-4</v>
      </c>
      <c r="AI38" s="5">
        <f t="shared" si="192"/>
        <v>2.2996411127094291E-4</v>
      </c>
      <c r="AJ38" s="5">
        <f t="shared" si="193"/>
        <v>1.0917444346143342E-4</v>
      </c>
      <c r="AK38" s="5">
        <f t="shared" si="194"/>
        <v>3.4553389046202757E-5</v>
      </c>
      <c r="AL38" s="5">
        <f t="shared" si="195"/>
        <v>1.2009199566286548E-7</v>
      </c>
      <c r="AM38" s="5">
        <f t="shared" si="196"/>
        <v>1.6923392580800985E-3</v>
      </c>
      <c r="AN38" s="5">
        <f t="shared" si="197"/>
        <v>6.5242261237855612E-4</v>
      </c>
      <c r="AO38" s="5">
        <f t="shared" si="198"/>
        <v>1.2575943715498013E-4</v>
      </c>
      <c r="AP38" s="5">
        <f t="shared" si="199"/>
        <v>1.6160727452285985E-5</v>
      </c>
      <c r="AQ38" s="5">
        <f t="shared" si="200"/>
        <v>1.5575517692474454E-6</v>
      </c>
      <c r="AR38" s="5">
        <f t="shared" si="201"/>
        <v>1.867414461366698E-5</v>
      </c>
      <c r="AS38" s="5">
        <f t="shared" si="202"/>
        <v>1.7730934918913342E-5</v>
      </c>
      <c r="AT38" s="5">
        <f t="shared" si="203"/>
        <v>8.4176828337468236E-6</v>
      </c>
      <c r="AU38" s="5">
        <f t="shared" si="204"/>
        <v>2.664171765846871E-6</v>
      </c>
      <c r="AV38" s="5">
        <f t="shared" si="205"/>
        <v>6.3240187395873022E-7</v>
      </c>
      <c r="AW38" s="5">
        <f t="shared" si="206"/>
        <v>1.221079822671723E-9</v>
      </c>
      <c r="AX38" s="5">
        <f t="shared" si="207"/>
        <v>2.6781018949393958E-4</v>
      </c>
      <c r="AY38" s="5">
        <f t="shared" si="208"/>
        <v>1.032449153542962E-4</v>
      </c>
      <c r="AZ38" s="5">
        <f t="shared" si="209"/>
        <v>1.9901245293650427E-5</v>
      </c>
      <c r="BA38" s="5">
        <f t="shared" si="210"/>
        <v>2.5574112641377818E-6</v>
      </c>
      <c r="BB38" s="5">
        <f t="shared" si="211"/>
        <v>2.4648026834879259E-7</v>
      </c>
      <c r="BC38" s="5">
        <f t="shared" si="212"/>
        <v>1.900438104335174E-8</v>
      </c>
      <c r="BD38" s="5">
        <f t="shared" si="213"/>
        <v>1.1998612920561059E-6</v>
      </c>
      <c r="BE38" s="5">
        <f t="shared" si="214"/>
        <v>1.1392576699657706E-6</v>
      </c>
      <c r="BF38" s="5">
        <f t="shared" si="215"/>
        <v>5.4085753377030604E-7</v>
      </c>
      <c r="BG38" s="5">
        <f t="shared" si="216"/>
        <v>1.7117981269615492E-7</v>
      </c>
      <c r="BH38" s="5">
        <f t="shared" si="217"/>
        <v>4.0633429015618121E-8</v>
      </c>
      <c r="BI38" s="5">
        <f t="shared" si="218"/>
        <v>7.7162161942445638E-9</v>
      </c>
      <c r="BJ38" s="8">
        <f t="shared" si="219"/>
        <v>0.48500153201048746</v>
      </c>
      <c r="BK38" s="8">
        <f t="shared" si="220"/>
        <v>0.36876818470563877</v>
      </c>
      <c r="BL38" s="8">
        <f t="shared" si="221"/>
        <v>0.1437598854533528</v>
      </c>
      <c r="BM38" s="8">
        <f t="shared" si="222"/>
        <v>0.15096295270037441</v>
      </c>
      <c r="BN38" s="8">
        <f t="shared" si="223"/>
        <v>0.84897637726672914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1.4867999999999999</v>
      </c>
      <c r="F39">
        <f>VLOOKUP(B39,home!$B$2:$E$405,3,FALSE)</f>
        <v>0.25219999999999998</v>
      </c>
      <c r="G39">
        <f>VLOOKUP(C39,away!$B$2:$E$405,4,FALSE)</f>
        <v>0.82199999999999995</v>
      </c>
      <c r="H39">
        <f>VLOOKUP(A39,away!$A$2:$E$405,3,FALSE)</f>
        <v>1.0461</v>
      </c>
      <c r="I39">
        <f>VLOOKUP(C39,away!$B$2:$E$405,3,FALSE)</f>
        <v>1.6994</v>
      </c>
      <c r="J39">
        <f>VLOOKUP(B39,home!$B$2:$E$405,4,FALSE)</f>
        <v>0.59750000000000003</v>
      </c>
      <c r="K39" s="3">
        <f t="shared" si="168"/>
        <v>0.30822612911999997</v>
      </c>
      <c r="L39" s="3">
        <f t="shared" si="169"/>
        <v>1.0622010481500002</v>
      </c>
      <c r="M39" s="5">
        <f t="shared" si="170"/>
        <v>0.25399843401700184</v>
      </c>
      <c r="N39" s="5">
        <f t="shared" si="171"/>
        <v>7.8288954119602211E-2</v>
      </c>
      <c r="O39" s="5">
        <f t="shared" si="172"/>
        <v>0.26979740284131803</v>
      </c>
      <c r="P39" s="5">
        <f t="shared" si="173"/>
        <v>8.3158609124408742E-2</v>
      </c>
      <c r="Q39" s="5">
        <f t="shared" si="174"/>
        <v>1.2065350640569131E-2</v>
      </c>
      <c r="R39" s="5">
        <f t="shared" si="175"/>
        <v>0.14328954204309791</v>
      </c>
      <c r="S39" s="5">
        <f t="shared" si="176"/>
        <v>6.8064930186176893E-3</v>
      </c>
      <c r="T39" s="5">
        <f t="shared" si="177"/>
        <v>1.2815828096709808E-2</v>
      </c>
      <c r="U39" s="5">
        <f t="shared" si="178"/>
        <v>4.4165580887321566E-2</v>
      </c>
      <c r="V39" s="5">
        <f t="shared" si="179"/>
        <v>2.4760366672416307E-4</v>
      </c>
      <c r="W39" s="5">
        <f t="shared" si="180"/>
        <v>1.2396187748060453E-3</v>
      </c>
      <c r="X39" s="5">
        <f t="shared" si="181"/>
        <v>1.3167243619054004E-3</v>
      </c>
      <c r="Y39" s="5">
        <f t="shared" si="182"/>
        <v>6.993129986702781E-4</v>
      </c>
      <c r="Z39" s="5">
        <f t="shared" si="183"/>
        <v>5.0734100582370711E-2</v>
      </c>
      <c r="AA39" s="5">
        <f t="shared" si="184"/>
        <v>1.5637575436888863E-2</v>
      </c>
      <c r="AB39" s="5">
        <f t="shared" si="185"/>
        <v>2.4099546728671229E-3</v>
      </c>
      <c r="AC39" s="5">
        <f t="shared" si="186"/>
        <v>5.066560896962749E-6</v>
      </c>
      <c r="AD39" s="5">
        <f t="shared" si="187"/>
        <v>9.5520724135736041E-5</v>
      </c>
      <c r="AE39" s="5">
        <f t="shared" si="188"/>
        <v>1.0146221329702583E-4</v>
      </c>
      <c r="AF39" s="5">
        <f t="shared" si="189"/>
        <v>5.388663465585986E-5</v>
      </c>
      <c r="AG39" s="5">
        <f t="shared" si="190"/>
        <v>1.9079479937576824E-5</v>
      </c>
      <c r="AH39" s="5">
        <f t="shared" si="191"/>
        <v>1.3472453703885423E-2</v>
      </c>
      <c r="AI39" s="5">
        <f t="shared" si="192"/>
        <v>4.15256225489701E-3</v>
      </c>
      <c r="AJ39" s="5">
        <f t="shared" si="193"/>
        <v>6.3996409487836203E-4</v>
      </c>
      <c r="AK39" s="5">
        <f t="shared" si="194"/>
        <v>6.5751218580047319E-5</v>
      </c>
      <c r="AL39" s="5">
        <f t="shared" si="195"/>
        <v>6.6351299978067894E-8</v>
      </c>
      <c r="AM39" s="5">
        <f t="shared" si="196"/>
        <v>5.8883966102194565E-6</v>
      </c>
      <c r="AN39" s="5">
        <f t="shared" si="197"/>
        <v>6.2546610512980149E-6</v>
      </c>
      <c r="AO39" s="5">
        <f t="shared" si="198"/>
        <v>3.3218537622558663E-6</v>
      </c>
      <c r="AP39" s="5">
        <f t="shared" si="199"/>
        <v>1.1761588493564009E-6</v>
      </c>
      <c r="AQ39" s="5">
        <f t="shared" si="200"/>
        <v>3.1232929064431674E-7</v>
      </c>
      <c r="AR39" s="5">
        <f t="shared" si="201"/>
        <v>2.862090889083891E-3</v>
      </c>
      <c r="AS39" s="5">
        <f t="shared" si="202"/>
        <v>8.8217119593194694E-4</v>
      </c>
      <c r="AT39" s="5">
        <f t="shared" si="203"/>
        <v>1.3595410647163252E-4</v>
      </c>
      <c r="AU39" s="5">
        <f t="shared" si="204"/>
        <v>1.3968202658573211E-5</v>
      </c>
      <c r="AV39" s="5">
        <f t="shared" si="205"/>
        <v>1.0763412590539281E-6</v>
      </c>
      <c r="AW39" s="5">
        <f t="shared" si="206"/>
        <v>6.0342474169689805E-10</v>
      </c>
      <c r="AX39" s="5">
        <f t="shared" si="207"/>
        <v>3.0249294898187869E-7</v>
      </c>
      <c r="AY39" s="5">
        <f t="shared" si="208"/>
        <v>3.2130832746653604E-7</v>
      </c>
      <c r="AZ39" s="5">
        <f t="shared" si="209"/>
        <v>1.7064702110713903E-7</v>
      </c>
      <c r="BA39" s="5">
        <f t="shared" si="210"/>
        <v>6.0420481561226103E-8</v>
      </c>
      <c r="BB39" s="5">
        <f t="shared" si="211"/>
        <v>1.6044674711015527E-8</v>
      </c>
      <c r="BC39" s="5">
        <f t="shared" si="212"/>
        <v>3.4085340590533004E-9</v>
      </c>
      <c r="BD39" s="5">
        <f t="shared" si="213"/>
        <v>5.0668599038091225E-4</v>
      </c>
      <c r="BE39" s="5">
        <f t="shared" si="214"/>
        <v>1.5617386149444212E-4</v>
      </c>
      <c r="BF39" s="5">
        <f t="shared" si="215"/>
        <v>2.4068432399077451E-5</v>
      </c>
      <c r="BG39" s="5">
        <f t="shared" si="216"/>
        <v>2.4728399174513459E-6</v>
      </c>
      <c r="BH39" s="5">
        <f t="shared" si="217"/>
        <v>1.905484689223621E-7</v>
      </c>
      <c r="BI39" s="5">
        <f t="shared" si="218"/>
        <v>1.1746403397136461E-8</v>
      </c>
      <c r="BJ39" s="8">
        <f t="shared" si="219"/>
        <v>0.10671356576584075</v>
      </c>
      <c r="BK39" s="8">
        <f t="shared" si="220"/>
        <v>0.34421659404727678</v>
      </c>
      <c r="BL39" s="8">
        <f t="shared" si="221"/>
        <v>0.49821565130820383</v>
      </c>
      <c r="BM39" s="8">
        <f t="shared" si="222"/>
        <v>0.15928129821279141</v>
      </c>
      <c r="BN39" s="8">
        <f t="shared" si="223"/>
        <v>0.84059829278599785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1.4867999999999999</v>
      </c>
      <c r="F40">
        <f>VLOOKUP(B40,home!$B$2:$E$405,3,FALSE)</f>
        <v>0.67259999999999998</v>
      </c>
      <c r="G40">
        <f>VLOOKUP(C40,away!$B$2:$E$405,4,FALSE)</f>
        <v>1.5468999999999999</v>
      </c>
      <c r="H40">
        <f>VLOOKUP(A40,away!$A$2:$E$405,3,FALSE)</f>
        <v>1.0461</v>
      </c>
      <c r="I40">
        <f>VLOOKUP(C40,away!$B$2:$E$405,3,FALSE)</f>
        <v>0.5736</v>
      </c>
      <c r="J40">
        <f>VLOOKUP(B40,home!$B$2:$E$405,4,FALSE)</f>
        <v>0.74350000000000005</v>
      </c>
      <c r="K40" s="3">
        <f t="shared" si="168"/>
        <v>1.5469335367919999</v>
      </c>
      <c r="L40" s="3">
        <f t="shared" si="169"/>
        <v>0.44613194076000007</v>
      </c>
      <c r="M40" s="5">
        <f t="shared" si="170"/>
        <v>0.13627703030545793</v>
      </c>
      <c r="N40" s="5">
        <f t="shared" si="171"/>
        <v>0.21081150847393257</v>
      </c>
      <c r="O40" s="5">
        <f t="shared" si="172"/>
        <v>6.079753601118329E-2</v>
      </c>
      <c r="P40" s="5">
        <f t="shared" si="173"/>
        <v>9.404974741001873E-2</v>
      </c>
      <c r="Q40" s="5">
        <f t="shared" si="174"/>
        <v>0.16305569620001864</v>
      </c>
      <c r="R40" s="5">
        <f t="shared" si="175"/>
        <v>1.3561861367047597E-2</v>
      </c>
      <c r="S40" s="5">
        <f t="shared" si="176"/>
        <v>1.6226789958773542E-2</v>
      </c>
      <c r="T40" s="5">
        <f t="shared" si="177"/>
        <v>7.274435419768728E-2</v>
      </c>
      <c r="U40" s="5">
        <f t="shared" si="178"/>
        <v>2.0979298170009722E-2</v>
      </c>
      <c r="V40" s="5">
        <f t="shared" si="179"/>
        <v>1.2442999328299194E-3</v>
      </c>
      <c r="W40" s="5">
        <f t="shared" si="180"/>
        <v>8.4078774938925557E-2</v>
      </c>
      <c r="X40" s="5">
        <f t="shared" si="181"/>
        <v>3.7510227040226107E-2</v>
      </c>
      <c r="Y40" s="5">
        <f t="shared" si="182"/>
        <v>8.3672551939021535E-3</v>
      </c>
      <c r="Z40" s="5">
        <f t="shared" si="183"/>
        <v>2.016793177333004E-3</v>
      </c>
      <c r="AA40" s="5">
        <f t="shared" si="184"/>
        <v>3.1198450027897185E-3</v>
      </c>
      <c r="AB40" s="5">
        <f t="shared" si="185"/>
        <v>2.4130964322041735E-3</v>
      </c>
      <c r="AC40" s="5">
        <f t="shared" si="186"/>
        <v>5.3671047003780298E-5</v>
      </c>
      <c r="AD40" s="5">
        <f t="shared" si="187"/>
        <v>3.2516069171352663E-2</v>
      </c>
      <c r="AE40" s="5">
        <f t="shared" si="188"/>
        <v>1.4506457045301971E-2</v>
      </c>
      <c r="AF40" s="5">
        <f t="shared" si="189"/>
        <v>3.2358969175860721E-3</v>
      </c>
      <c r="AG40" s="5">
        <f t="shared" si="190"/>
        <v>4.8121232398065877E-4</v>
      </c>
      <c r="AH40" s="5">
        <f t="shared" si="191"/>
        <v>2.2493896357877498E-4</v>
      </c>
      <c r="AI40" s="5">
        <f t="shared" si="192"/>
        <v>3.479656264912412E-4</v>
      </c>
      <c r="AJ40" s="5">
        <f t="shared" si="193"/>
        <v>2.6913984863506993E-4</v>
      </c>
      <c r="AK40" s="5">
        <f t="shared" si="194"/>
        <v>1.3878048598023741E-4</v>
      </c>
      <c r="AL40" s="5">
        <f t="shared" si="195"/>
        <v>1.4816138574850108E-6</v>
      </c>
      <c r="AM40" s="5">
        <f t="shared" si="196"/>
        <v>1.0060039577162777E-2</v>
      </c>
      <c r="AN40" s="5">
        <f t="shared" si="197"/>
        <v>4.4881049806820405E-3</v>
      </c>
      <c r="AO40" s="5">
        <f t="shared" si="198"/>
        <v>1.0011434926831507E-3</v>
      </c>
      <c r="AP40" s="5">
        <f t="shared" si="199"/>
        <v>1.4888069645665962E-4</v>
      </c>
      <c r="AQ40" s="5">
        <f t="shared" si="200"/>
        <v>1.6605108512977505E-5</v>
      </c>
      <c r="AR40" s="5">
        <f t="shared" si="201"/>
        <v>2.0070491274788373E-5</v>
      </c>
      <c r="AS40" s="5">
        <f t="shared" si="202"/>
        <v>3.1047716052861349E-5</v>
      </c>
      <c r="AT40" s="5">
        <f t="shared" si="203"/>
        <v>2.4014376601483286E-5</v>
      </c>
      <c r="AU40" s="5">
        <f t="shared" si="204"/>
        <v>1.238288150999586E-5</v>
      </c>
      <c r="AV40" s="5">
        <f t="shared" si="205"/>
        <v>4.7888736724835391E-6</v>
      </c>
      <c r="AW40" s="5">
        <f t="shared" si="206"/>
        <v>2.84032151157489E-8</v>
      </c>
      <c r="AX40" s="5">
        <f t="shared" si="207"/>
        <v>2.5937021005613182E-3</v>
      </c>
      <c r="AY40" s="5">
        <f t="shared" si="208"/>
        <v>1.1571333518767097E-3</v>
      </c>
      <c r="AZ40" s="5">
        <f t="shared" si="209"/>
        <v>2.5811707399544029E-4</v>
      </c>
      <c r="BA40" s="5">
        <f t="shared" si="210"/>
        <v>3.8384757054959436E-5</v>
      </c>
      <c r="BB40" s="5">
        <f t="shared" si="211"/>
        <v>4.2811665401325394E-6</v>
      </c>
      <c r="BC40" s="5">
        <f t="shared" si="212"/>
        <v>3.8199302745322093E-7</v>
      </c>
      <c r="BD40" s="5">
        <f t="shared" si="213"/>
        <v>1.492347870737997E-6</v>
      </c>
      <c r="BE40" s="5">
        <f t="shared" si="214"/>
        <v>2.3085629698047398E-6</v>
      </c>
      <c r="BF40" s="5">
        <f t="shared" si="215"/>
        <v>1.785596739893545E-6</v>
      </c>
      <c r="BG40" s="5">
        <f t="shared" si="216"/>
        <v>9.2073316004259542E-7</v>
      </c>
      <c r="BH40" s="5">
        <f t="shared" si="217"/>
        <v>3.5607825092659163E-7</v>
      </c>
      <c r="BI40" s="5">
        <f t="shared" si="218"/>
        <v>1.1016587761611632E-7</v>
      </c>
      <c r="BJ40" s="8">
        <f t="shared" si="219"/>
        <v>0.64707422580146723</v>
      </c>
      <c r="BK40" s="8">
        <f t="shared" si="220"/>
        <v>0.2490101536198181</v>
      </c>
      <c r="BL40" s="8">
        <f t="shared" si="221"/>
        <v>0.10195173973190047</v>
      </c>
      <c r="BM40" s="8">
        <f t="shared" si="222"/>
        <v>0.32034242761419851</v>
      </c>
      <c r="BN40" s="8">
        <f t="shared" si="223"/>
        <v>0.67855337976765884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2</v>
      </c>
      <c r="F41">
        <f>VLOOKUP(B41,home!$B$2:$E$405,3,FALSE)</f>
        <v>0.75</v>
      </c>
      <c r="G41">
        <f>VLOOKUP(C41,away!$B$2:$E$405,4,FALSE)</f>
        <v>0.83330000000000004</v>
      </c>
      <c r="H41">
        <f>VLOOKUP(A41,away!$A$2:$E$405,3,FALSE)</f>
        <v>1.4137999999999999</v>
      </c>
      <c r="I41">
        <f>VLOOKUP(C41,away!$B$2:$E$405,3,FALSE)</f>
        <v>1.1789000000000001</v>
      </c>
      <c r="J41">
        <f>VLOOKUP(B41,home!$B$2:$E$405,4,FALSE)</f>
        <v>1.5914999999999999</v>
      </c>
      <c r="K41" s="3">
        <f t="shared" si="168"/>
        <v>1.2499500000000001</v>
      </c>
      <c r="L41" s="3">
        <f t="shared" si="169"/>
        <v>2.6525989170300002</v>
      </c>
      <c r="M41" s="5">
        <f t="shared" si="170"/>
        <v>2.0190382192794388E-2</v>
      </c>
      <c r="N41" s="5">
        <f t="shared" si="171"/>
        <v>2.5236968221883354E-2</v>
      </c>
      <c r="O41" s="5">
        <f t="shared" si="172"/>
        <v>5.355698593902819E-2</v>
      </c>
      <c r="P41" s="5">
        <f t="shared" si="173"/>
        <v>6.6943554574488306E-2</v>
      </c>
      <c r="Q41" s="5">
        <f t="shared" si="174"/>
        <v>1.577247421447155E-2</v>
      </c>
      <c r="R41" s="5">
        <f t="shared" si="175"/>
        <v>7.1032601450628577E-2</v>
      </c>
      <c r="S41" s="5">
        <f t="shared" si="176"/>
        <v>5.5489780434503679E-2</v>
      </c>
      <c r="T41" s="5">
        <f t="shared" si="177"/>
        <v>4.1838048020190831E-2</v>
      </c>
      <c r="U41" s="5">
        <f t="shared" si="178"/>
        <v>8.8787200183213205E-2</v>
      </c>
      <c r="V41" s="5">
        <f t="shared" si="179"/>
        <v>2.0442533861324646E-2</v>
      </c>
      <c r="W41" s="5">
        <f t="shared" si="180"/>
        <v>6.5716013814595695E-3</v>
      </c>
      <c r="X41" s="5">
        <f t="shared" si="181"/>
        <v>1.7431822707612506E-2</v>
      </c>
      <c r="Y41" s="5">
        <f t="shared" si="182"/>
        <v>2.3119817018035952E-2</v>
      </c>
      <c r="Z41" s="5">
        <f t="shared" si="183"/>
        <v>6.2807000560586995E-2</v>
      </c>
      <c r="AA41" s="5">
        <f t="shared" si="184"/>
        <v>7.8505610350705732E-2</v>
      </c>
      <c r="AB41" s="5">
        <f t="shared" si="185"/>
        <v>4.9064043828932313E-2</v>
      </c>
      <c r="AC41" s="5">
        <f t="shared" si="186"/>
        <v>4.2362245428259077E-3</v>
      </c>
      <c r="AD41" s="5">
        <f t="shared" si="187"/>
        <v>2.0535432866888486E-3</v>
      </c>
      <c r="AE41" s="5">
        <f t="shared" si="188"/>
        <v>5.447226698345067E-3</v>
      </c>
      <c r="AF41" s="5">
        <f t="shared" si="189"/>
        <v>7.2246538204235149E-3</v>
      </c>
      <c r="AG41" s="5">
        <f t="shared" si="190"/>
        <v>6.3880362999906891E-3</v>
      </c>
      <c r="AH41" s="5">
        <f t="shared" si="191"/>
        <v>4.1650445417228912E-2</v>
      </c>
      <c r="AI41" s="5">
        <f t="shared" si="192"/>
        <v>5.2060974249265285E-2</v>
      </c>
      <c r="AJ41" s="5">
        <f t="shared" si="193"/>
        <v>3.2536807381434572E-2</v>
      </c>
      <c r="AK41" s="5">
        <f t="shared" si="194"/>
        <v>1.3556460795474713E-2</v>
      </c>
      <c r="AL41" s="5">
        <f t="shared" si="195"/>
        <v>5.6182775772052639E-4</v>
      </c>
      <c r="AM41" s="5">
        <f t="shared" si="196"/>
        <v>5.1336528623934549E-4</v>
      </c>
      <c r="AN41" s="5">
        <f t="shared" si="197"/>
        <v>1.3617522023192839E-3</v>
      </c>
      <c r="AO41" s="5">
        <f t="shared" si="198"/>
        <v>1.8060912085676752E-3</v>
      </c>
      <c r="AP41" s="5">
        <f t="shared" si="199"/>
        <v>1.5969451946346732E-3</v>
      </c>
      <c r="AQ41" s="5">
        <f t="shared" si="200"/>
        <v>1.059013773461049E-3</v>
      </c>
      <c r="AR41" s="5">
        <f t="shared" si="201"/>
        <v>2.2096385281511702E-2</v>
      </c>
      <c r="AS41" s="5">
        <f t="shared" si="202"/>
        <v>2.7619376782625559E-2</v>
      </c>
      <c r="AT41" s="5">
        <f t="shared" si="203"/>
        <v>1.726142000472141E-2</v>
      </c>
      <c r="AU41" s="5">
        <f t="shared" si="204"/>
        <v>7.1919706449671741E-3</v>
      </c>
      <c r="AV41" s="5">
        <f t="shared" si="205"/>
        <v>2.2474009269191813E-3</v>
      </c>
      <c r="AW41" s="5">
        <f t="shared" si="206"/>
        <v>5.1744586442319251E-5</v>
      </c>
      <c r="AX41" s="5">
        <f t="shared" si="207"/>
        <v>1.0694682325581157E-4</v>
      </c>
      <c r="AY41" s="5">
        <f t="shared" si="208"/>
        <v>2.8368702754816456E-4</v>
      </c>
      <c r="AZ41" s="5">
        <f t="shared" si="209"/>
        <v>3.7625395102486065E-4</v>
      </c>
      <c r="BA41" s="5">
        <f t="shared" si="210"/>
        <v>3.3268360767226804E-4</v>
      </c>
      <c r="BB41" s="5">
        <f t="shared" si="211"/>
        <v>2.2061904435627288E-4</v>
      </c>
      <c r="BC41" s="5">
        <f t="shared" si="212"/>
        <v>1.1704276762712858E-4</v>
      </c>
      <c r="BD41" s="5">
        <f t="shared" si="213"/>
        <v>9.7688079446692725E-3</v>
      </c>
      <c r="BE41" s="5">
        <f t="shared" si="214"/>
        <v>1.2210521490439359E-2</v>
      </c>
      <c r="BF41" s="5">
        <f t="shared" si="215"/>
        <v>7.6312706684873392E-3</v>
      </c>
      <c r="BG41" s="5">
        <f t="shared" si="216"/>
        <v>3.1795689240252489E-3</v>
      </c>
      <c r="BH41" s="5">
        <f t="shared" si="217"/>
        <v>9.9357554414634063E-4</v>
      </c>
      <c r="BI41" s="5">
        <f t="shared" si="218"/>
        <v>2.4838395028114384E-4</v>
      </c>
      <c r="BJ41" s="8">
        <f t="shared" si="219"/>
        <v>0.15885859255580848</v>
      </c>
      <c r="BK41" s="8">
        <f t="shared" si="220"/>
        <v>0.16814799039120562</v>
      </c>
      <c r="BL41" s="8">
        <f t="shared" si="221"/>
        <v>0.59119981175870528</v>
      </c>
      <c r="BM41" s="8">
        <f t="shared" si="222"/>
        <v>0.7280484862319061</v>
      </c>
      <c r="BN41" s="8">
        <f t="shared" si="223"/>
        <v>0.25273296659329436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2</v>
      </c>
      <c r="F42">
        <f>VLOOKUP(B42,home!$B$2:$E$405,3,FALSE)</f>
        <v>0.66669999999999996</v>
      </c>
      <c r="G42">
        <f>VLOOKUP(C42,away!$B$2:$E$405,4,FALSE)</f>
        <v>1.3332999999999999</v>
      </c>
      <c r="H42">
        <f>VLOOKUP(A42,away!$A$2:$E$405,3,FALSE)</f>
        <v>1.4137999999999999</v>
      </c>
      <c r="I42">
        <f>VLOOKUP(C42,away!$B$2:$E$405,3,FALSE)</f>
        <v>0.94310000000000005</v>
      </c>
      <c r="J42">
        <f>VLOOKUP(B42,home!$B$2:$E$405,4,FALSE)</f>
        <v>1.1789000000000001</v>
      </c>
      <c r="K42" s="3">
        <f t="shared" si="168"/>
        <v>1.7778222199999998</v>
      </c>
      <c r="L42" s="3">
        <f t="shared" si="169"/>
        <v>1.5718919501420001</v>
      </c>
      <c r="M42" s="5">
        <f t="shared" si="170"/>
        <v>3.5094383690105452E-2</v>
      </c>
      <c r="N42" s="5">
        <f t="shared" si="171"/>
        <v>6.2391575121475043E-2</v>
      </c>
      <c r="O42" s="5">
        <f t="shared" si="172"/>
        <v>5.5164579217671456E-2</v>
      </c>
      <c r="P42" s="5">
        <f t="shared" si="173"/>
        <v>9.8072814690126506E-2</v>
      </c>
      <c r="Q42" s="5">
        <f t="shared" si="174"/>
        <v>5.5460564295878777E-2</v>
      </c>
      <c r="R42" s="5">
        <f t="shared" si="175"/>
        <v>4.3356379002614236E-2</v>
      </c>
      <c r="S42" s="5">
        <f t="shared" si="176"/>
        <v>6.8517209663634074E-2</v>
      </c>
      <c r="T42" s="5">
        <f t="shared" si="177"/>
        <v>8.7178014567024675E-2</v>
      </c>
      <c r="U42" s="5">
        <f t="shared" si="178"/>
        <v>7.7079933969588996E-2</v>
      </c>
      <c r="V42" s="5">
        <f t="shared" si="179"/>
        <v>2.1274931895918798E-2</v>
      </c>
      <c r="W42" s="5">
        <f t="shared" si="180"/>
        <v>3.2866341179650656E-2</v>
      </c>
      <c r="X42" s="5">
        <f t="shared" si="181"/>
        <v>5.1662337130913387E-2</v>
      </c>
      <c r="Y42" s="5">
        <f t="shared" si="182"/>
        <v>4.060380593080247E-2</v>
      </c>
      <c r="Z42" s="5">
        <f t="shared" si="183"/>
        <v>2.2717181047171651E-2</v>
      </c>
      <c r="AA42" s="5">
        <f t="shared" si="184"/>
        <v>4.0387109241424614E-2</v>
      </c>
      <c r="AB42" s="5">
        <f t="shared" si="185"/>
        <v>3.5900550105486019E-2</v>
      </c>
      <c r="AC42" s="5">
        <f t="shared" si="186"/>
        <v>3.7158589102851505E-3</v>
      </c>
      <c r="AD42" s="5">
        <f t="shared" si="187"/>
        <v>1.4607627909820984E-2</v>
      </c>
      <c r="AE42" s="5">
        <f t="shared" si="188"/>
        <v>2.2961612722117216E-2</v>
      </c>
      <c r="AF42" s="5">
        <f t="shared" si="189"/>
        <v>1.8046587100087101E-2</v>
      </c>
      <c r="AG42" s="5">
        <f t="shared" si="190"/>
        <v>9.4557616633877909E-3</v>
      </c>
      <c r="AH42" s="5">
        <f t="shared" si="191"/>
        <v>8.9272385044918846E-3</v>
      </c>
      <c r="AI42" s="5">
        <f t="shared" si="192"/>
        <v>1.5871042976525238E-2</v>
      </c>
      <c r="AJ42" s="5">
        <f t="shared" si="193"/>
        <v>1.4107946429120756E-2</v>
      </c>
      <c r="AK42" s="5">
        <f t="shared" si="194"/>
        <v>8.3604735467535125E-3</v>
      </c>
      <c r="AL42" s="5">
        <f t="shared" si="195"/>
        <v>4.1536531376762338E-4</v>
      </c>
      <c r="AM42" s="5">
        <f t="shared" si="196"/>
        <v>5.1939530959143766E-3</v>
      </c>
      <c r="AN42" s="5">
        <f t="shared" si="197"/>
        <v>8.1643330608829282E-3</v>
      </c>
      <c r="AO42" s="5">
        <f t="shared" si="198"/>
        <v>6.4167247083400372E-3</v>
      </c>
      <c r="AP42" s="5">
        <f t="shared" si="199"/>
        <v>3.3621326384389925E-3</v>
      </c>
      <c r="AQ42" s="5">
        <f t="shared" si="200"/>
        <v>1.3212273074179844E-3</v>
      </c>
      <c r="AR42" s="5">
        <f t="shared" si="201"/>
        <v>2.8065308684416968E-3</v>
      </c>
      <c r="AS42" s="5">
        <f t="shared" si="202"/>
        <v>4.9895129390315441E-3</v>
      </c>
      <c r="AT42" s="5">
        <f t="shared" si="203"/>
        <v>4.4352334849938925E-3</v>
      </c>
      <c r="AU42" s="5">
        <f t="shared" si="204"/>
        <v>2.6283522135033934E-3</v>
      </c>
      <c r="AV42" s="5">
        <f t="shared" si="205"/>
        <v>1.1681857417881292E-3</v>
      </c>
      <c r="AW42" s="5">
        <f t="shared" si="206"/>
        <v>3.2243245185097502E-5</v>
      </c>
      <c r="AX42" s="5">
        <f t="shared" si="207"/>
        <v>1.5389875372590631E-3</v>
      </c>
      <c r="AY42" s="5">
        <f t="shared" si="208"/>
        <v>2.4191221211863827E-3</v>
      </c>
      <c r="AZ42" s="5">
        <f t="shared" si="209"/>
        <v>1.9012992943516582E-3</v>
      </c>
      <c r="BA42" s="5">
        <f t="shared" si="210"/>
        <v>9.962123518673456E-4</v>
      </c>
      <c r="BB42" s="5">
        <f t="shared" si="211"/>
        <v>3.9148454413307762E-4</v>
      </c>
      <c r="BC42" s="5">
        <f t="shared" si="212"/>
        <v>1.230742807055589E-4</v>
      </c>
      <c r="BD42" s="5">
        <f t="shared" si="213"/>
        <v>7.3526054665475689E-4</v>
      </c>
      <c r="BE42" s="5">
        <f t="shared" si="214"/>
        <v>1.3071625373321731E-3</v>
      </c>
      <c r="BF42" s="5">
        <f t="shared" si="215"/>
        <v>1.1619513020103586E-3</v>
      </c>
      <c r="BG42" s="5">
        <f t="shared" si="216"/>
        <v>6.885809477573155E-4</v>
      </c>
      <c r="BH42" s="5">
        <f t="shared" si="217"/>
        <v>3.0604362729790365E-4</v>
      </c>
      <c r="BI42" s="5">
        <f t="shared" si="218"/>
        <v>1.0881823217992225E-4</v>
      </c>
      <c r="BJ42" s="8">
        <f t="shared" si="219"/>
        <v>0.42706277856165553</v>
      </c>
      <c r="BK42" s="8">
        <f t="shared" si="220"/>
        <v>0.22950968628502397</v>
      </c>
      <c r="BL42" s="8">
        <f t="shared" si="221"/>
        <v>0.31949088543466775</v>
      </c>
      <c r="BM42" s="8">
        <f t="shared" si="222"/>
        <v>0.64685335643464614</v>
      </c>
      <c r="BN42" s="8">
        <f t="shared" si="223"/>
        <v>0.34954029601787145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1.6108</v>
      </c>
      <c r="F43">
        <f>VLOOKUP(B43,home!$B$2:$E$405,3,FALSE)</f>
        <v>0.95509999999999995</v>
      </c>
      <c r="G43">
        <f>VLOOKUP(C43,away!$B$2:$E$405,4,FALSE)</f>
        <v>0.79820000000000002</v>
      </c>
      <c r="H43">
        <f>VLOOKUP(A43,away!$A$2:$E$405,3,FALSE)</f>
        <v>1.1347</v>
      </c>
      <c r="I43">
        <f>VLOOKUP(C43,away!$B$2:$E$405,3,FALSE)</f>
        <v>0.5665</v>
      </c>
      <c r="J43">
        <f>VLOOKUP(B43,home!$B$2:$E$405,4,FALSE)</f>
        <v>0.74570000000000003</v>
      </c>
      <c r="K43" s="3">
        <f t="shared" si="168"/>
        <v>1.228010808856</v>
      </c>
      <c r="L43" s="3">
        <f t="shared" si="169"/>
        <v>0.47934159003500004</v>
      </c>
      <c r="M43" s="5">
        <f t="shared" si="170"/>
        <v>0.18134528756581766</v>
      </c>
      <c r="N43" s="5">
        <f t="shared" si="171"/>
        <v>0.22269397326592369</v>
      </c>
      <c r="O43" s="5">
        <f t="shared" si="172"/>
        <v>8.6926338487153365E-2</v>
      </c>
      <c r="P43" s="5">
        <f t="shared" si="173"/>
        <v>0.10674648323649964</v>
      </c>
      <c r="Q43" s="5">
        <f t="shared" si="174"/>
        <v>0.1367353031188217</v>
      </c>
      <c r="R43" s="5">
        <f t="shared" si="175"/>
        <v>2.0833704653176358E-2</v>
      </c>
      <c r="S43" s="5">
        <f t="shared" si="176"/>
        <v>1.5708723171569398E-2</v>
      </c>
      <c r="T43" s="5">
        <f t="shared" si="177"/>
        <v>6.5542917610893703E-2</v>
      </c>
      <c r="U43" s="5">
        <f t="shared" si="178"/>
        <v>2.5584014502614112E-2</v>
      </c>
      <c r="V43" s="5">
        <f t="shared" si="179"/>
        <v>1.0274144712853666E-3</v>
      </c>
      <c r="W43" s="5">
        <f t="shared" si="180"/>
        <v>5.597081006070484E-2</v>
      </c>
      <c r="X43" s="5">
        <f t="shared" si="181"/>
        <v>2.6829137090045235E-2</v>
      </c>
      <c r="Y43" s="5">
        <f t="shared" si="182"/>
        <v>6.4301606160046395E-3</v>
      </c>
      <c r="Z43" s="5">
        <f t="shared" si="183"/>
        <v>3.3288203715910454E-3</v>
      </c>
      <c r="AA43" s="5">
        <f t="shared" si="184"/>
        <v>4.0878273970538503E-3</v>
      </c>
      <c r="AB43" s="5">
        <f t="shared" si="185"/>
        <v>2.5099481141599082E-3</v>
      </c>
      <c r="AC43" s="5">
        <f t="shared" si="186"/>
        <v>3.7798363521093611E-5</v>
      </c>
      <c r="AD43" s="5">
        <f t="shared" si="187"/>
        <v>1.7183189933742928E-2</v>
      </c>
      <c r="AE43" s="5">
        <f t="shared" si="188"/>
        <v>8.2366175847137426E-3</v>
      </c>
      <c r="AF43" s="5">
        <f t="shared" si="189"/>
        <v>1.9740766847834638E-3</v>
      </c>
      <c r="AG43" s="5">
        <f t="shared" si="190"/>
        <v>3.1541901897837578E-4</v>
      </c>
      <c r="AH43" s="5">
        <f t="shared" si="191"/>
        <v>3.9891051246483775E-4</v>
      </c>
      <c r="AI43" s="5">
        <f t="shared" si="192"/>
        <v>4.8986642107310687E-4</v>
      </c>
      <c r="AJ43" s="5">
        <f t="shared" si="193"/>
        <v>3.0078062998668999E-4</v>
      </c>
      <c r="AK43" s="5">
        <f t="shared" si="194"/>
        <v>1.2312062157272409E-4</v>
      </c>
      <c r="AL43" s="5">
        <f t="shared" si="195"/>
        <v>8.8998008873147715E-7</v>
      </c>
      <c r="AM43" s="5">
        <f t="shared" si="196"/>
        <v>4.2202285938523869E-3</v>
      </c>
      <c r="AN43" s="5">
        <f t="shared" si="197"/>
        <v>2.0229310844883759E-3</v>
      </c>
      <c r="AO43" s="5">
        <f t="shared" si="198"/>
        <v>4.8483750128494254E-4</v>
      </c>
      <c r="AP43" s="5">
        <f t="shared" si="199"/>
        <v>7.7467592924840257E-5</v>
      </c>
      <c r="AQ43" s="5">
        <f t="shared" si="200"/>
        <v>9.28335979219426E-6</v>
      </c>
      <c r="AR43" s="5">
        <f t="shared" si="201"/>
        <v>3.8242879865314421E-5</v>
      </c>
      <c r="AS43" s="5">
        <f t="shared" si="202"/>
        <v>4.6962669836387598E-5</v>
      </c>
      <c r="AT43" s="5">
        <f t="shared" si="203"/>
        <v>2.883533308590981E-5</v>
      </c>
      <c r="AU43" s="5">
        <f t="shared" si="204"/>
        <v>1.1803366902153423E-5</v>
      </c>
      <c r="AV43" s="5">
        <f t="shared" si="205"/>
        <v>3.6236655341843926E-6</v>
      </c>
      <c r="AW43" s="5">
        <f t="shared" si="206"/>
        <v>1.45520805913343E-8</v>
      </c>
      <c r="AX43" s="5">
        <f t="shared" si="207"/>
        <v>8.6374772151564768E-4</v>
      </c>
      <c r="AY43" s="5">
        <f t="shared" si="208"/>
        <v>4.1403020622041896E-4</v>
      </c>
      <c r="AZ43" s="5">
        <f t="shared" si="209"/>
        <v>9.9230948686107316E-5</v>
      </c>
      <c r="BA43" s="5">
        <f t="shared" si="210"/>
        <v>1.5855173574626728E-5</v>
      </c>
      <c r="BB43" s="5">
        <f t="shared" si="211"/>
        <v>1.9000110278856222E-6</v>
      </c>
      <c r="BC43" s="5">
        <f t="shared" si="212"/>
        <v>1.8215086143814587E-7</v>
      </c>
      <c r="BD43" s="5">
        <f t="shared" si="213"/>
        <v>3.0552338070262164E-6</v>
      </c>
      <c r="BE43" s="5">
        <f t="shared" si="214"/>
        <v>3.7518601386104605E-6</v>
      </c>
      <c r="BF43" s="5">
        <f t="shared" si="215"/>
        <v>2.3036624017648084E-6</v>
      </c>
      <c r="BG43" s="5">
        <f t="shared" si="216"/>
        <v>9.4297410977411888E-7</v>
      </c>
      <c r="BH43" s="5">
        <f t="shared" si="217"/>
        <v>2.8949559981849568E-7</v>
      </c>
      <c r="BI43" s="5">
        <f t="shared" si="218"/>
        <v>7.1100745138672764E-8</v>
      </c>
      <c r="BJ43" s="8">
        <f t="shared" si="219"/>
        <v>0.55012129932884102</v>
      </c>
      <c r="BK43" s="8">
        <f t="shared" si="220"/>
        <v>0.3052806269950023</v>
      </c>
      <c r="BL43" s="8">
        <f t="shared" si="221"/>
        <v>0.14139439358128103</v>
      </c>
      <c r="BM43" s="8">
        <f t="shared" si="222"/>
        <v>0.24443003429518334</v>
      </c>
      <c r="BN43" s="8">
        <f t="shared" si="223"/>
        <v>0.75528109032739232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1.2436</v>
      </c>
      <c r="F44">
        <f>VLOOKUP(B44,home!$B$2:$E$405,3,FALSE)</f>
        <v>0.64329999999999998</v>
      </c>
      <c r="G44">
        <f>VLOOKUP(C44,away!$B$2:$E$405,4,FALSE)</f>
        <v>0.57440000000000002</v>
      </c>
      <c r="H44">
        <f>VLOOKUP(A44,away!$A$2:$E$405,3,FALSE)</f>
        <v>0.89739999999999998</v>
      </c>
      <c r="I44">
        <f>VLOOKUP(C44,away!$B$2:$E$405,3,FALSE)</f>
        <v>1.2735000000000001</v>
      </c>
      <c r="J44">
        <f>VLOOKUP(B44,home!$B$2:$E$405,4,FALSE)</f>
        <v>1.7828999999999999</v>
      </c>
      <c r="K44" s="3">
        <f t="shared" si="168"/>
        <v>0.45952452627200002</v>
      </c>
      <c r="L44" s="3">
        <f t="shared" si="169"/>
        <v>2.0375674748099999</v>
      </c>
      <c r="M44" s="5">
        <f t="shared" si="170"/>
        <v>8.2324049121915918E-2</v>
      </c>
      <c r="N44" s="5">
        <f t="shared" si="171"/>
        <v>3.7829919673541261E-2</v>
      </c>
      <c r="O44" s="5">
        <f t="shared" si="172"/>
        <v>0.1677408048854766</v>
      </c>
      <c r="P44" s="5">
        <f t="shared" si="173"/>
        <v>7.7081013901482601E-2</v>
      </c>
      <c r="Q44" s="5">
        <f t="shared" si="174"/>
        <v>8.6918879584459326E-3</v>
      </c>
      <c r="R44" s="5">
        <f t="shared" si="175"/>
        <v>0.17089160411654877</v>
      </c>
      <c r="S44" s="5">
        <f t="shared" si="176"/>
        <v>1.8042973977390419E-2</v>
      </c>
      <c r="T44" s="5">
        <f t="shared" si="177"/>
        <v>1.7710308198822123E-2</v>
      </c>
      <c r="U44" s="5">
        <f t="shared" si="178"/>
        <v>7.8528883425519225E-2</v>
      </c>
      <c r="V44" s="5">
        <f t="shared" si="179"/>
        <v>1.877095241723338E-3</v>
      </c>
      <c r="W44" s="5">
        <f t="shared" si="180"/>
        <v>1.3313785655047229E-3</v>
      </c>
      <c r="X44" s="5">
        <f t="shared" si="181"/>
        <v>2.7127736617316182E-3</v>
      </c>
      <c r="Y44" s="5">
        <f t="shared" si="182"/>
        <v>2.7637296898327859E-3</v>
      </c>
      <c r="Z44" s="5">
        <f t="shared" si="183"/>
        <v>0.11606772475532881</v>
      </c>
      <c r="AA44" s="5">
        <f t="shared" si="184"/>
        <v>5.333596623366136E-2</v>
      </c>
      <c r="AB44" s="5">
        <f t="shared" si="185"/>
        <v>1.2254592308391312E-2</v>
      </c>
      <c r="AC44" s="5">
        <f t="shared" si="186"/>
        <v>1.0984670181811829E-4</v>
      </c>
      <c r="AD44" s="5">
        <f t="shared" si="187"/>
        <v>1.529502761505632E-4</v>
      </c>
      <c r="AE44" s="5">
        <f t="shared" si="188"/>
        <v>3.1164650794759518E-4</v>
      </c>
      <c r="AF44" s="5">
        <f t="shared" si="189"/>
        <v>3.1750039411606814E-4</v>
      </c>
      <c r="AG44" s="5">
        <f t="shared" si="190"/>
        <v>2.1564282543008558E-4</v>
      </c>
      <c r="AH44" s="5">
        <f t="shared" si="191"/>
        <v>5.9123955209164372E-2</v>
      </c>
      <c r="AI44" s="5">
        <f t="shared" si="192"/>
        <v>2.7168907508818202E-2</v>
      </c>
      <c r="AJ44" s="5">
        <f t="shared" si="193"/>
        <v>6.2423896761587341E-3</v>
      </c>
      <c r="AK44" s="5">
        <f t="shared" si="194"/>
        <v>9.5617705291402213E-4</v>
      </c>
      <c r="AL44" s="5">
        <f t="shared" si="195"/>
        <v>4.1140324073881489E-6</v>
      </c>
      <c r="AM44" s="5">
        <f t="shared" si="196"/>
        <v>1.4056880638251831E-5</v>
      </c>
      <c r="AN44" s="5">
        <f t="shared" si="197"/>
        <v>2.8641842785788361E-5</v>
      </c>
      <c r="AO44" s="5">
        <f t="shared" si="198"/>
        <v>2.917984363947191E-5</v>
      </c>
      <c r="AP44" s="5">
        <f t="shared" si="199"/>
        <v>1.981863343994314E-5</v>
      </c>
      <c r="AQ44" s="5">
        <f t="shared" si="200"/>
        <v>1.0095450723102491E-5</v>
      </c>
      <c r="AR44" s="5">
        <f t="shared" si="201"/>
        <v>2.4093809623263331E-2</v>
      </c>
      <c r="AS44" s="5">
        <f t="shared" si="202"/>
        <v>1.1071696453217835E-2</v>
      </c>
      <c r="AT44" s="5">
        <f t="shared" si="203"/>
        <v>2.5438580338461546E-3</v>
      </c>
      <c r="AU44" s="5">
        <f t="shared" si="204"/>
        <v>3.8965505263545858E-4</v>
      </c>
      <c r="AV44" s="5">
        <f t="shared" si="205"/>
        <v>4.4764013367950085E-5</v>
      </c>
      <c r="AW44" s="5">
        <f t="shared" si="206"/>
        <v>1.0700052366479105E-7</v>
      </c>
      <c r="AX44" s="5">
        <f t="shared" si="207"/>
        <v>1.0765802360257861E-6</v>
      </c>
      <c r="AY44" s="5">
        <f t="shared" si="208"/>
        <v>2.1936048729494146E-6</v>
      </c>
      <c r="AZ44" s="5">
        <f t="shared" si="209"/>
        <v>2.2348089708532255E-6</v>
      </c>
      <c r="BA44" s="5">
        <f t="shared" si="210"/>
        <v>1.517858023808047E-6</v>
      </c>
      <c r="BB44" s="5">
        <f t="shared" si="211"/>
        <v>7.7318453517266489E-7</v>
      </c>
      <c r="BC44" s="5">
        <f t="shared" si="212"/>
        <v>3.1508313217878226E-7</v>
      </c>
      <c r="BD44" s="5">
        <f t="shared" si="213"/>
        <v>8.1821271387709175E-3</v>
      </c>
      <c r="BE44" s="5">
        <f t="shared" si="214"/>
        <v>3.7598880973409802E-3</v>
      </c>
      <c r="BF44" s="5">
        <f t="shared" si="215"/>
        <v>8.6388039838317273E-4</v>
      </c>
      <c r="BG44" s="5">
        <f t="shared" si="216"/>
        <v>1.3232474360756473E-4</v>
      </c>
      <c r="BH44" s="5">
        <f t="shared" si="217"/>
        <v>1.520161628008251E-5</v>
      </c>
      <c r="BI44" s="5">
        <f t="shared" si="218"/>
        <v>1.3971031039347282E-6</v>
      </c>
      <c r="BJ44" s="8">
        <f t="shared" si="219"/>
        <v>7.2147641522520303E-2</v>
      </c>
      <c r="BK44" s="8">
        <f t="shared" si="220"/>
        <v>0.17944128658161071</v>
      </c>
      <c r="BL44" s="8">
        <f t="shared" si="221"/>
        <v>0.62734188269047009</v>
      </c>
      <c r="BM44" s="8">
        <f t="shared" si="222"/>
        <v>0.45043716928816957</v>
      </c>
      <c r="BN44" s="8">
        <f t="shared" si="223"/>
        <v>0.54455927965741102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1.2436</v>
      </c>
      <c r="F45">
        <f>VLOOKUP(B45,home!$B$2:$E$405,3,FALSE)</f>
        <v>1.4742</v>
      </c>
      <c r="G45">
        <f>VLOOKUP(C45,away!$B$2:$E$405,4,FALSE)</f>
        <v>1.4474</v>
      </c>
      <c r="H45">
        <f>VLOOKUP(A45,away!$A$2:$E$405,3,FALSE)</f>
        <v>0.89739999999999998</v>
      </c>
      <c r="I45">
        <f>VLOOKUP(C45,away!$B$2:$E$405,3,FALSE)</f>
        <v>1.5601</v>
      </c>
      <c r="J45">
        <f>VLOOKUP(B45,home!$B$2:$E$405,4,FALSE)</f>
        <v>1.3001</v>
      </c>
      <c r="K45" s="3">
        <f t="shared" si="168"/>
        <v>2.6535403046880002</v>
      </c>
      <c r="L45" s="3">
        <f t="shared" si="169"/>
        <v>1.8201838653740001</v>
      </c>
      <c r="M45" s="5">
        <f t="shared" si="170"/>
        <v>1.1404763385015585E-2</v>
      </c>
      <c r="N45" s="5">
        <f t="shared" si="171"/>
        <v>3.0262999307568803E-2</v>
      </c>
      <c r="O45" s="5">
        <f t="shared" si="172"/>
        <v>2.0758766301813534E-2</v>
      </c>
      <c r="P45" s="5">
        <f t="shared" si="173"/>
        <v>5.508422305746128E-2</v>
      </c>
      <c r="Q45" s="5">
        <f t="shared" si="174"/>
        <v>4.0152044201689434E-2</v>
      </c>
      <c r="R45" s="5">
        <f t="shared" si="175"/>
        <v>1.8892385743815254E-2</v>
      </c>
      <c r="S45" s="5">
        <f t="shared" si="176"/>
        <v>6.6513252564073311E-2</v>
      </c>
      <c r="T45" s="5">
        <f t="shared" si="177"/>
        <v>7.3084103017698784E-2</v>
      </c>
      <c r="U45" s="5">
        <f t="shared" si="178"/>
        <v>5.0131707022926755E-2</v>
      </c>
      <c r="V45" s="5">
        <f t="shared" si="179"/>
        <v>3.5694937445859803E-2</v>
      </c>
      <c r="W45" s="5">
        <f t="shared" si="180"/>
        <v>3.5515022534932342E-2</v>
      </c>
      <c r="X45" s="5">
        <f t="shared" si="181"/>
        <v>6.4643870996477878E-2</v>
      </c>
      <c r="Y45" s="5">
        <f t="shared" si="182"/>
        <v>5.883186549155367E-2</v>
      </c>
      <c r="Z45" s="5">
        <f t="shared" si="183"/>
        <v>1.1462538569771433E-2</v>
      </c>
      <c r="AA45" s="5">
        <f t="shared" si="184"/>
        <v>3.0416308088929242E-2</v>
      </c>
      <c r="AB45" s="5">
        <f t="shared" si="185"/>
        <v>4.0355449716890694E-2</v>
      </c>
      <c r="AC45" s="5">
        <f t="shared" si="186"/>
        <v>1.0775255861912724E-2</v>
      </c>
      <c r="AD45" s="5">
        <f t="shared" si="187"/>
        <v>2.356013592958639E-2</v>
      </c>
      <c r="AE45" s="5">
        <f t="shared" si="188"/>
        <v>4.2883779285051417E-2</v>
      </c>
      <c r="AF45" s="5">
        <f t="shared" si="189"/>
        <v>3.9028181570455192E-2</v>
      </c>
      <c r="AG45" s="5">
        <f t="shared" si="190"/>
        <v>2.3679488796476481E-2</v>
      </c>
      <c r="AH45" s="5">
        <f t="shared" si="191"/>
        <v>5.2159819402312832E-3</v>
      </c>
      <c r="AI45" s="5">
        <f t="shared" si="192"/>
        <v>1.3840818306928425E-2</v>
      </c>
      <c r="AJ45" s="5">
        <f t="shared" si="193"/>
        <v>1.8363584613649054E-2</v>
      </c>
      <c r="AK45" s="5">
        <f t="shared" si="194"/>
        <v>1.6242837303622061E-2</v>
      </c>
      <c r="AL45" s="5">
        <f t="shared" si="195"/>
        <v>2.0817498000130791E-3</v>
      </c>
      <c r="AM45" s="5">
        <f t="shared" si="196"/>
        <v>1.2503554054617068E-2</v>
      </c>
      <c r="AN45" s="5">
        <f t="shared" si="197"/>
        <v>2.2758767350045648E-2</v>
      </c>
      <c r="AO45" s="5">
        <f t="shared" si="198"/>
        <v>2.0712570563176842E-2</v>
      </c>
      <c r="AP45" s="5">
        <f t="shared" si="199"/>
        <v>1.2566895583171651E-2</v>
      </c>
      <c r="AQ45" s="5">
        <f t="shared" si="200"/>
        <v>5.7185151445822077E-3</v>
      </c>
      <c r="AR45" s="5">
        <f t="shared" si="201"/>
        <v>1.8988092339382299E-3</v>
      </c>
      <c r="AS45" s="5">
        <f t="shared" si="202"/>
        <v>5.0385668331688381E-3</v>
      </c>
      <c r="AT45" s="5">
        <f t="shared" si="203"/>
        <v>6.6850200848388459E-3</v>
      </c>
      <c r="AU45" s="5">
        <f t="shared" si="204"/>
        <v>5.912990077589558E-3</v>
      </c>
      <c r="AV45" s="5">
        <f t="shared" si="205"/>
        <v>3.9225893730260291E-3</v>
      </c>
      <c r="AW45" s="5">
        <f t="shared" si="206"/>
        <v>2.7929745586346142E-4</v>
      </c>
      <c r="AX45" s="5">
        <f t="shared" si="207"/>
        <v>5.5297807726285781E-3</v>
      </c>
      <c r="AY45" s="5">
        <f t="shared" si="208"/>
        <v>1.0065217741393911E-2</v>
      </c>
      <c r="AZ45" s="5">
        <f t="shared" si="209"/>
        <v>9.1602734671806674E-3</v>
      </c>
      <c r="BA45" s="5">
        <f t="shared" si="210"/>
        <v>5.557793989125267E-3</v>
      </c>
      <c r="BB45" s="5">
        <f t="shared" si="211"/>
        <v>2.5290517365196036E-3</v>
      </c>
      <c r="BC45" s="5">
        <f t="shared" si="212"/>
        <v>9.206678331018153E-4</v>
      </c>
      <c r="BD45" s="5">
        <f t="shared" si="213"/>
        <v>5.76030321839589E-4</v>
      </c>
      <c r="BE45" s="5">
        <f t="shared" si="214"/>
        <v>1.5285196757237498E-3</v>
      </c>
      <c r="BF45" s="5">
        <f t="shared" si="215"/>
        <v>2.0279942830208012E-3</v>
      </c>
      <c r="BG45" s="5">
        <f t="shared" si="216"/>
        <v>1.7937881892241801E-3</v>
      </c>
      <c r="BH45" s="5">
        <f t="shared" si="217"/>
        <v>1.1899723145449165E-3</v>
      </c>
      <c r="BI45" s="5">
        <f t="shared" si="218"/>
        <v>6.3152789962156019E-4</v>
      </c>
      <c r="BJ45" s="8">
        <f t="shared" si="219"/>
        <v>0.5396645793670336</v>
      </c>
      <c r="BK45" s="8">
        <f t="shared" si="220"/>
        <v>0.19161939985572968</v>
      </c>
      <c r="BL45" s="8">
        <f t="shared" si="221"/>
        <v>0.24542364732534264</v>
      </c>
      <c r="BM45" s="8">
        <f t="shared" si="222"/>
        <v>0.80182906283498323</v>
      </c>
      <c r="BN45" s="8">
        <f t="shared" si="223"/>
        <v>0.17655518199736389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1.2436</v>
      </c>
      <c r="F46">
        <f>VLOOKUP(B46,home!$B$2:$E$405,3,FALSE)</f>
        <v>0.67010000000000003</v>
      </c>
      <c r="G46">
        <f>VLOOKUP(C46,away!$B$2:$E$405,4,FALSE)</f>
        <v>1.3402000000000001</v>
      </c>
      <c r="H46">
        <f>VLOOKUP(A46,away!$A$2:$E$405,3,FALSE)</f>
        <v>0.89739999999999998</v>
      </c>
      <c r="I46">
        <f>VLOOKUP(C46,away!$B$2:$E$405,3,FALSE)</f>
        <v>0.92859999999999998</v>
      </c>
      <c r="J46">
        <f>VLOOKUP(B46,home!$B$2:$E$405,4,FALSE)</f>
        <v>0.55720000000000003</v>
      </c>
      <c r="K46" s="3">
        <f t="shared" si="168"/>
        <v>1.1168373896720003</v>
      </c>
      <c r="L46" s="3">
        <f t="shared" si="169"/>
        <v>0.46432904660800001</v>
      </c>
      <c r="M46" s="5">
        <f t="shared" si="170"/>
        <v>0.20573498144523533</v>
      </c>
      <c r="N46" s="5">
        <f t="shared" si="171"/>
        <v>0.22977251964151404</v>
      </c>
      <c r="O46" s="5">
        <f t="shared" si="172"/>
        <v>9.5528727788380674E-2</v>
      </c>
      <c r="P46" s="5">
        <f t="shared" si="173"/>
        <v>0.10669005498186215</v>
      </c>
      <c r="Q46" s="5">
        <f t="shared" si="174"/>
        <v>0.12830927052739352</v>
      </c>
      <c r="R46" s="5">
        <f t="shared" si="175"/>
        <v>2.2178381548826981E-2</v>
      </c>
      <c r="S46" s="5">
        <f t="shared" si="176"/>
        <v>1.3831833254694656E-2</v>
      </c>
      <c r="T46" s="5">
        <f t="shared" si="177"/>
        <v>5.9577721254952587E-2</v>
      </c>
      <c r="U46" s="5">
        <f t="shared" si="178"/>
        <v>2.476964575614158E-2</v>
      </c>
      <c r="V46" s="5">
        <f t="shared" si="179"/>
        <v>7.9699029416753899E-4</v>
      </c>
      <c r="W46" s="5">
        <f t="shared" si="180"/>
        <v>4.7766863588844209E-2</v>
      </c>
      <c r="X46" s="5">
        <f t="shared" si="181"/>
        <v>2.2179542229662418E-2</v>
      </c>
      <c r="Y46" s="5">
        <f t="shared" si="182"/>
        <v>5.149302848850513E-3</v>
      </c>
      <c r="Z46" s="5">
        <f t="shared" si="183"/>
        <v>3.4326889199584295E-3</v>
      </c>
      <c r="AA46" s="5">
        <f t="shared" si="184"/>
        <v>3.8337553329223705E-3</v>
      </c>
      <c r="AB46" s="5">
        <f t="shared" si="185"/>
        <v>2.1408406493310661E-3</v>
      </c>
      <c r="AC46" s="5">
        <f t="shared" si="186"/>
        <v>2.583145368237356E-5</v>
      </c>
      <c r="AD46" s="5">
        <f t="shared" si="187"/>
        <v>1.3336954810845828E-2</v>
      </c>
      <c r="AE46" s="5">
        <f t="shared" si="188"/>
        <v>6.1927355119740209E-3</v>
      </c>
      <c r="AF46" s="5">
        <f t="shared" si="189"/>
        <v>1.4377334880852012E-3</v>
      </c>
      <c r="AG46" s="5">
        <f t="shared" si="190"/>
        <v>2.2252713993299857E-4</v>
      </c>
      <c r="AH46" s="5">
        <f t="shared" si="191"/>
        <v>3.9847429337653575E-4</v>
      </c>
      <c r="AI46" s="5">
        <f t="shared" si="192"/>
        <v>4.4503098966604504E-4</v>
      </c>
      <c r="AJ46" s="5">
        <f t="shared" si="193"/>
        <v>2.4851362441088645E-4</v>
      </c>
      <c r="AK46" s="5">
        <f t="shared" si="194"/>
        <v>9.2516435861660708E-5</v>
      </c>
      <c r="AL46" s="5">
        <f t="shared" si="195"/>
        <v>5.3582705172916302E-7</v>
      </c>
      <c r="AM46" s="5">
        <f t="shared" si="196"/>
        <v>2.979041959423695E-3</v>
      </c>
      <c r="AN46" s="5">
        <f t="shared" si="197"/>
        <v>1.3832557128244324E-3</v>
      </c>
      <c r="AO46" s="5">
        <f t="shared" si="198"/>
        <v>3.2114290317541907E-4</v>
      </c>
      <c r="AP46" s="5">
        <f t="shared" si="199"/>
        <v>4.9705326018789194E-5</v>
      </c>
      <c r="AQ46" s="5">
        <f t="shared" si="200"/>
        <v>5.7699066604110511E-6</v>
      </c>
      <c r="AR46" s="5">
        <f t="shared" si="201"/>
        <v>3.70046377482647E-5</v>
      </c>
      <c r="AS46" s="5">
        <f t="shared" si="202"/>
        <v>4.1328163028529913E-5</v>
      </c>
      <c r="AT46" s="5">
        <f t="shared" si="203"/>
        <v>2.307841885836112E-5</v>
      </c>
      <c r="AU46" s="5">
        <f t="shared" si="204"/>
        <v>8.591613691843028E-6</v>
      </c>
      <c r="AV46" s="5">
        <f t="shared" si="205"/>
        <v>2.398858852167047E-6</v>
      </c>
      <c r="AW46" s="5">
        <f t="shared" si="206"/>
        <v>7.7185892809184662E-9</v>
      </c>
      <c r="AX46" s="5">
        <f t="shared" si="207"/>
        <v>5.5451757428102066E-4</v>
      </c>
      <c r="AY46" s="5">
        <f t="shared" si="208"/>
        <v>2.5747861659328712E-4</v>
      </c>
      <c r="AZ46" s="5">
        <f t="shared" si="209"/>
        <v>5.9777400282353901E-5</v>
      </c>
      <c r="BA46" s="5">
        <f t="shared" si="210"/>
        <v>9.2521277606033905E-6</v>
      </c>
      <c r="BB46" s="5">
        <f t="shared" si="211"/>
        <v>1.0740079155440957E-6</v>
      </c>
      <c r="BC46" s="5">
        <f t="shared" si="212"/>
        <v>9.973861429480715E-8</v>
      </c>
      <c r="BD46" s="5">
        <f t="shared" si="213"/>
        <v>2.8637213609543564E-6</v>
      </c>
      <c r="BE46" s="5">
        <f t="shared" si="214"/>
        <v>3.1983110895162118E-6</v>
      </c>
      <c r="BF46" s="5">
        <f t="shared" si="215"/>
        <v>1.7859967042871493E-6</v>
      </c>
      <c r="BG46" s="5">
        <f t="shared" si="216"/>
        <v>6.6488929905961801E-7</v>
      </c>
      <c r="BH46" s="5">
        <f t="shared" si="217"/>
        <v>1.8564330729564752E-7</v>
      </c>
      <c r="BI46" s="5">
        <f t="shared" si="218"/>
        <v>4.1466677346029585E-8</v>
      </c>
      <c r="BJ46" s="8">
        <f t="shared" si="219"/>
        <v>0.51956628631560497</v>
      </c>
      <c r="BK46" s="8">
        <f t="shared" si="220"/>
        <v>0.32733770587328714</v>
      </c>
      <c r="BL46" s="8">
        <f t="shared" si="221"/>
        <v>0.14975702813953548</v>
      </c>
      <c r="BM46" s="8">
        <f t="shared" si="222"/>
        <v>0.21162230241716942</v>
      </c>
      <c r="BN46" s="8">
        <f t="shared" si="223"/>
        <v>0.78821393593321265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1.2436</v>
      </c>
      <c r="F47">
        <f>VLOOKUP(B47,home!$B$2:$E$405,3,FALSE)</f>
        <v>1.2061999999999999</v>
      </c>
      <c r="G47">
        <f>VLOOKUP(C47,away!$B$2:$E$405,4,FALSE)</f>
        <v>0.64329999999999998</v>
      </c>
      <c r="H47">
        <f>VLOOKUP(A47,away!$A$2:$E$405,3,FALSE)</f>
        <v>0.89739999999999998</v>
      </c>
      <c r="I47">
        <f>VLOOKUP(C47,away!$B$2:$E$405,3,FALSE)</f>
        <v>0.22289999999999999</v>
      </c>
      <c r="J47">
        <f>VLOOKUP(B47,home!$B$2:$E$405,4,FALSE)</f>
        <v>1.1143000000000001</v>
      </c>
      <c r="K47" s="3">
        <f t="shared" si="168"/>
        <v>0.96496950485599997</v>
      </c>
      <c r="L47" s="3">
        <f t="shared" si="169"/>
        <v>0.22289394157799999</v>
      </c>
      <c r="M47" s="5">
        <f t="shared" si="170"/>
        <v>0.30487194395199152</v>
      </c>
      <c r="N47" s="5">
        <f t="shared" si="171"/>
        <v>0.29419212879983941</v>
      </c>
      <c r="O47" s="5">
        <f t="shared" si="172"/>
        <v>6.7954109264006482E-2</v>
      </c>
      <c r="P47" s="5">
        <f t="shared" si="173"/>
        <v>6.5573643169418855E-2</v>
      </c>
      <c r="Q47" s="5">
        <f t="shared" si="174"/>
        <v>0.14194321643025679</v>
      </c>
      <c r="R47" s="5">
        <f t="shared" si="175"/>
        <v>7.573279630138245E-3</v>
      </c>
      <c r="S47" s="5">
        <f t="shared" si="176"/>
        <v>3.5259908002451198E-3</v>
      </c>
      <c r="T47" s="5">
        <f t="shared" si="177"/>
        <v>3.1638282990399065E-2</v>
      </c>
      <c r="U47" s="5">
        <f t="shared" si="178"/>
        <v>7.3079838948305331E-3</v>
      </c>
      <c r="V47" s="5">
        <f t="shared" si="179"/>
        <v>8.4265639007779722E-5</v>
      </c>
      <c r="W47" s="5">
        <f t="shared" si="180"/>
        <v>4.5656958425457653E-2</v>
      </c>
      <c r="X47" s="5">
        <f t="shared" si="181"/>
        <v>1.0176659423913133E-2</v>
      </c>
      <c r="Y47" s="5">
        <f t="shared" si="182"/>
        <v>1.1341578655464485E-3</v>
      </c>
      <c r="Z47" s="5">
        <f t="shared" si="183"/>
        <v>5.6267938247796365E-4</v>
      </c>
      <c r="AA47" s="5">
        <f t="shared" si="184"/>
        <v>5.4296844510244037E-4</v>
      </c>
      <c r="AB47" s="5">
        <f t="shared" si="185"/>
        <v>2.6197399581146701E-4</v>
      </c>
      <c r="AC47" s="5">
        <f t="shared" si="186"/>
        <v>1.1327716959028652E-6</v>
      </c>
      <c r="AD47" s="5">
        <f t="shared" si="187"/>
        <v>1.1014393141261208E-2</v>
      </c>
      <c r="AE47" s="5">
        <f t="shared" si="188"/>
        <v>2.4550415013453995E-3</v>
      </c>
      <c r="AF47" s="5">
        <f t="shared" si="189"/>
        <v>2.7360693848622344E-4</v>
      </c>
      <c r="AG47" s="5">
        <f t="shared" si="190"/>
        <v>2.0328442987427904E-5</v>
      </c>
      <c r="AH47" s="5">
        <f t="shared" si="191"/>
        <v>3.1354456351297095E-5</v>
      </c>
      <c r="AI47" s="5">
        <f t="shared" si="192"/>
        <v>3.0256094220340226E-5</v>
      </c>
      <c r="AJ47" s="5">
        <f t="shared" si="193"/>
        <v>1.4598104129339091E-5</v>
      </c>
      <c r="AK47" s="5">
        <f t="shared" si="194"/>
        <v>4.6955751045082247E-6</v>
      </c>
      <c r="AL47" s="5">
        <f t="shared" si="195"/>
        <v>9.7457268145669656E-9</v>
      </c>
      <c r="AM47" s="5">
        <f t="shared" si="196"/>
        <v>2.1257106991624309E-3</v>
      </c>
      <c r="AN47" s="5">
        <f t="shared" si="197"/>
        <v>4.7380803639084042E-4</v>
      </c>
      <c r="AO47" s="5">
        <f t="shared" si="198"/>
        <v>5.2804470391243438E-5</v>
      </c>
      <c r="AP47" s="5">
        <f t="shared" si="199"/>
        <v>3.9232655128143472E-6</v>
      </c>
      <c r="AQ47" s="5">
        <f t="shared" si="200"/>
        <v>2.1861802850205594E-7</v>
      </c>
      <c r="AR47" s="5">
        <f t="shared" si="201"/>
        <v>1.3977436724351943E-6</v>
      </c>
      <c r="AS47" s="5">
        <f t="shared" si="202"/>
        <v>1.3487800195053966E-6</v>
      </c>
      <c r="AT47" s="5">
        <f t="shared" si="203"/>
        <v>6.5076579379089402E-7</v>
      </c>
      <c r="AU47" s="5">
        <f t="shared" si="204"/>
        <v>2.0932304860387365E-7</v>
      </c>
      <c r="AV47" s="5">
        <f t="shared" si="205"/>
        <v>5.0497589641557079E-8</v>
      </c>
      <c r="AW47" s="5">
        <f t="shared" si="206"/>
        <v>5.8226888848351992E-11</v>
      </c>
      <c r="AX47" s="5">
        <f t="shared" si="207"/>
        <v>3.418743334729786E-4</v>
      </c>
      <c r="AY47" s="5">
        <f t="shared" si="208"/>
        <v>7.6201717712143783E-5</v>
      </c>
      <c r="AZ47" s="5">
        <f t="shared" si="209"/>
        <v>8.4924506079369121E-6</v>
      </c>
      <c r="BA47" s="5">
        <f t="shared" si="210"/>
        <v>6.3097192988651337E-7</v>
      </c>
      <c r="BB47" s="5">
        <f t="shared" si="211"/>
        <v>3.515995511937062E-8</v>
      </c>
      <c r="BC47" s="5">
        <f t="shared" si="212"/>
        <v>1.5673881964524204E-9</v>
      </c>
      <c r="BD47" s="5">
        <f t="shared" si="213"/>
        <v>5.1924766077464798E-8</v>
      </c>
      <c r="BE47" s="5">
        <f t="shared" si="214"/>
        <v>5.0105815811534831E-8</v>
      </c>
      <c r="BF47" s="5">
        <f t="shared" si="215"/>
        <v>2.4175292137031346E-8</v>
      </c>
      <c r="BG47" s="5">
        <f t="shared" si="216"/>
        <v>7.7761398944067647E-9</v>
      </c>
      <c r="BH47" s="5">
        <f t="shared" si="217"/>
        <v>1.8759344658991702E-9</v>
      </c>
      <c r="BI47" s="5">
        <f t="shared" si="218"/>
        <v>3.6204391054020557E-10</v>
      </c>
      <c r="BJ47" s="8">
        <f t="shared" si="219"/>
        <v>0.54158847525004494</v>
      </c>
      <c r="BK47" s="8">
        <f t="shared" si="220"/>
        <v>0.37413318779579818</v>
      </c>
      <c r="BL47" s="8">
        <f t="shared" si="221"/>
        <v>8.3725012789810954E-2</v>
      </c>
      <c r="BM47" s="8">
        <f t="shared" si="222"/>
        <v>0.11782483231299531</v>
      </c>
      <c r="BN47" s="8">
        <f t="shared" si="223"/>
        <v>0.88210832124565119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1.2436</v>
      </c>
      <c r="F48">
        <f>VLOOKUP(B48,home!$B$2:$E$405,3,FALSE)</f>
        <v>1.3785000000000001</v>
      </c>
      <c r="G48">
        <f>VLOOKUP(C48,away!$B$2:$E$405,4,FALSE)</f>
        <v>1.4742</v>
      </c>
      <c r="H48">
        <f>VLOOKUP(A48,away!$A$2:$E$405,3,FALSE)</f>
        <v>0.89739999999999998</v>
      </c>
      <c r="I48">
        <f>VLOOKUP(C48,away!$B$2:$E$405,3,FALSE)</f>
        <v>0.55720000000000003</v>
      </c>
      <c r="J48">
        <f>VLOOKUP(B48,home!$B$2:$E$405,4,FALSE)</f>
        <v>0.63680000000000003</v>
      </c>
      <c r="K48" s="3">
        <f t="shared" si="168"/>
        <v>2.5272248929200001</v>
      </c>
      <c r="L48" s="3">
        <f t="shared" si="169"/>
        <v>0.31841991910399997</v>
      </c>
      <c r="M48" s="5">
        <f t="shared" si="170"/>
        <v>5.8096793148630713E-2</v>
      </c>
      <c r="N48" s="5">
        <f t="shared" si="171"/>
        <v>0.14682366184404366</v>
      </c>
      <c r="O48" s="5">
        <f t="shared" si="172"/>
        <v>1.8499176174588811E-2</v>
      </c>
      <c r="P48" s="5">
        <f t="shared" si="173"/>
        <v>4.6751578526933422E-2</v>
      </c>
      <c r="Q48" s="5">
        <f t="shared" si="174"/>
        <v>0.18552820654096783</v>
      </c>
      <c r="R48" s="5">
        <f t="shared" si="175"/>
        <v>2.9452530905016063E-3</v>
      </c>
      <c r="S48" s="5">
        <f t="shared" si="176"/>
        <v>9.4054679109751276E-3</v>
      </c>
      <c r="T48" s="5">
        <f t="shared" si="177"/>
        <v>5.9075876518285164E-2</v>
      </c>
      <c r="U48" s="5">
        <f t="shared" si="178"/>
        <v>7.4433169262652218E-3</v>
      </c>
      <c r="V48" s="5">
        <f t="shared" si="179"/>
        <v>8.4097292694424754E-4</v>
      </c>
      <c r="W48" s="5">
        <f t="shared" si="180"/>
        <v>0.156290500636379</v>
      </c>
      <c r="X48" s="5">
        <f t="shared" si="181"/>
        <v>4.9766008569359456E-2</v>
      </c>
      <c r="Y48" s="5">
        <f t="shared" si="182"/>
        <v>7.9232442113922035E-3</v>
      </c>
      <c r="Z48" s="5">
        <f t="shared" si="183"/>
        <v>3.1260908360610927E-4</v>
      </c>
      <c r="AA48" s="5">
        <f t="shared" si="184"/>
        <v>7.9003345784226886E-4</v>
      </c>
      <c r="AB48" s="5">
        <f t="shared" si="185"/>
        <v>9.9829611044932294E-4</v>
      </c>
      <c r="AC48" s="5">
        <f t="shared" si="186"/>
        <v>4.2296667447368468E-5</v>
      </c>
      <c r="AD48" s="5">
        <f t="shared" si="187"/>
        <v>9.8745310933796515E-2</v>
      </c>
      <c r="AE48" s="5">
        <f t="shared" si="188"/>
        <v>3.1442473919438808E-2</v>
      </c>
      <c r="AF48" s="5">
        <f t="shared" si="189"/>
        <v>5.0059550009286672E-3</v>
      </c>
      <c r="AG48" s="5">
        <f t="shared" si="190"/>
        <v>5.3133192881132366E-4</v>
      </c>
      <c r="AH48" s="5">
        <f t="shared" si="191"/>
        <v>2.4885239778258209E-5</v>
      </c>
      <c r="AI48" s="5">
        <f t="shared" si="192"/>
        <v>6.2890597433897129E-5</v>
      </c>
      <c r="AJ48" s="5">
        <f t="shared" si="193"/>
        <v>7.9469341682777769E-5</v>
      </c>
      <c r="AK48" s="5">
        <f t="shared" si="194"/>
        <v>6.6945632841560314E-5</v>
      </c>
      <c r="AL48" s="5">
        <f t="shared" si="195"/>
        <v>1.3614768474633736E-6</v>
      </c>
      <c r="AM48" s="5">
        <f t="shared" si="196"/>
        <v>4.9910321570203212E-2</v>
      </c>
      <c r="AN48" s="5">
        <f t="shared" si="197"/>
        <v>1.5892440556838732E-2</v>
      </c>
      <c r="AO48" s="5">
        <f t="shared" si="198"/>
        <v>2.5302348182368586E-3</v>
      </c>
      <c r="AP48" s="5">
        <f t="shared" si="199"/>
        <v>2.6855905537903499E-4</v>
      </c>
      <c r="AQ48" s="5">
        <f t="shared" si="200"/>
        <v>2.1378638172109732E-5</v>
      </c>
      <c r="AR48" s="5">
        <f t="shared" si="201"/>
        <v>1.5847912074153244E-6</v>
      </c>
      <c r="AS48" s="5">
        <f t="shared" si="202"/>
        <v>4.005123789460751E-6</v>
      </c>
      <c r="AT48" s="5">
        <f t="shared" si="203"/>
        <v>5.0609242699756472E-6</v>
      </c>
      <c r="AU48" s="5">
        <f t="shared" si="204"/>
        <v>4.2633645987551445E-6</v>
      </c>
      <c r="AV48" s="5">
        <f t="shared" si="205"/>
        <v>2.6936202853919718E-6</v>
      </c>
      <c r="AW48" s="5">
        <f t="shared" si="206"/>
        <v>3.0433498370720465E-8</v>
      </c>
      <c r="AX48" s="5">
        <f t="shared" si="207"/>
        <v>2.1022434514309941E-2</v>
      </c>
      <c r="AY48" s="5">
        <f t="shared" si="208"/>
        <v>6.6939618974157086E-3</v>
      </c>
      <c r="AZ48" s="5">
        <f t="shared" si="209"/>
        <v>1.0657454029301841E-3</v>
      </c>
      <c r="BA48" s="5">
        <f t="shared" si="210"/>
        <v>1.1311818832882974E-4</v>
      </c>
      <c r="BB48" s="5">
        <f t="shared" si="211"/>
        <v>9.0047710942142461E-6</v>
      </c>
      <c r="BC48" s="5">
        <f t="shared" si="212"/>
        <v>5.734596966739476E-7</v>
      </c>
      <c r="BD48" s="5">
        <f t="shared" si="213"/>
        <v>8.4104848010319696E-8</v>
      </c>
      <c r="BE48" s="5">
        <f t="shared" si="214"/>
        <v>2.125518655069331E-7</v>
      </c>
      <c r="BF48" s="5">
        <f t="shared" si="215"/>
        <v>2.685831827728527E-7</v>
      </c>
      <c r="BG48" s="5">
        <f t="shared" si="216"/>
        <v>2.262567017744118E-7</v>
      </c>
      <c r="BH48" s="5">
        <f t="shared" si="217"/>
        <v>1.4295039222856754E-7</v>
      </c>
      <c r="BI48" s="5">
        <f t="shared" si="218"/>
        <v>7.2253557938542735E-8</v>
      </c>
      <c r="BJ48" s="8">
        <f t="shared" si="219"/>
        <v>0.838660342976008</v>
      </c>
      <c r="BK48" s="8">
        <f t="shared" si="220"/>
        <v>0.12183243255519406</v>
      </c>
      <c r="BL48" s="8">
        <f t="shared" si="221"/>
        <v>3.0928881096082949E-2</v>
      </c>
      <c r="BM48" s="8">
        <f t="shared" si="222"/>
        <v>0.52639566492130785</v>
      </c>
      <c r="BN48" s="8">
        <f t="shared" si="223"/>
        <v>0.458644669325666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1.6042000000000001</v>
      </c>
      <c r="F49">
        <f>VLOOKUP(B49,home!$B$2:$E$405,3,FALSE)</f>
        <v>1.2466999999999999</v>
      </c>
      <c r="G49">
        <f>VLOOKUP(C49,away!$B$2:$E$405,4,FALSE)</f>
        <v>1.2466999999999999</v>
      </c>
      <c r="H49">
        <f>VLOOKUP(A49,away!$A$2:$E$405,3,FALSE)</f>
        <v>1.25</v>
      </c>
      <c r="I49">
        <f>VLOOKUP(C49,away!$B$2:$E$405,3,FALSE)</f>
        <v>1.2</v>
      </c>
      <c r="J49">
        <f>VLOOKUP(B49,home!$B$2:$E$405,4,FALSE)</f>
        <v>1.2</v>
      </c>
      <c r="K49" s="3">
        <f t="shared" si="168"/>
        <v>2.4933453197379998</v>
      </c>
      <c r="L49" s="3">
        <f t="shared" si="169"/>
        <v>1.7999999999999998</v>
      </c>
      <c r="M49" s="5">
        <f t="shared" si="170"/>
        <v>1.3659154541851442E-2</v>
      </c>
      <c r="N49" s="5">
        <f t="shared" si="171"/>
        <v>3.4056989048503336E-2</v>
      </c>
      <c r="O49" s="5">
        <f t="shared" si="172"/>
        <v>2.4586478175332594E-2</v>
      </c>
      <c r="P49" s="5">
        <f t="shared" si="173"/>
        <v>6.1302580287306008E-2</v>
      </c>
      <c r="Q49" s="5">
        <f t="shared" si="174"/>
        <v>4.2457917124227064E-2</v>
      </c>
      <c r="R49" s="5">
        <f t="shared" si="175"/>
        <v>2.212783035779934E-2</v>
      </c>
      <c r="S49" s="5">
        <f t="shared" si="176"/>
        <v>6.878182574124786E-2</v>
      </c>
      <c r="T49" s="5">
        <f t="shared" si="177"/>
        <v>7.6424250823608708E-2</v>
      </c>
      <c r="U49" s="5">
        <f t="shared" si="178"/>
        <v>5.5172322258575414E-2</v>
      </c>
      <c r="V49" s="5">
        <f t="shared" si="179"/>
        <v>3.4299368658994987E-2</v>
      </c>
      <c r="W49" s="5">
        <f t="shared" si="180"/>
        <v>3.5287416315838468E-2</v>
      </c>
      <c r="X49" s="5">
        <f t="shared" si="181"/>
        <v>6.3517349368509238E-2</v>
      </c>
      <c r="Y49" s="5">
        <f t="shared" si="182"/>
        <v>5.7165614431658331E-2</v>
      </c>
      <c r="Z49" s="5">
        <f t="shared" si="183"/>
        <v>1.32766982146796E-2</v>
      </c>
      <c r="AA49" s="5">
        <f t="shared" si="184"/>
        <v>3.3103393355145241E-2</v>
      </c>
      <c r="AB49" s="5">
        <f t="shared" si="185"/>
        <v>4.1269095444748709E-2</v>
      </c>
      <c r="AC49" s="5">
        <f t="shared" si="186"/>
        <v>9.6210191605357598E-3</v>
      </c>
      <c r="AD49" s="5">
        <f t="shared" si="187"/>
        <v>2.1995928579185545E-2</v>
      </c>
      <c r="AE49" s="5">
        <f t="shared" si="188"/>
        <v>3.9592671442533978E-2</v>
      </c>
      <c r="AF49" s="5">
        <f t="shared" si="189"/>
        <v>3.5633404298280581E-2</v>
      </c>
      <c r="AG49" s="5">
        <f t="shared" si="190"/>
        <v>2.1380042578968347E-2</v>
      </c>
      <c r="AH49" s="5">
        <f t="shared" si="191"/>
        <v>5.974514196605823E-3</v>
      </c>
      <c r="AI49" s="5">
        <f t="shared" si="192"/>
        <v>1.4896527009815365E-2</v>
      </c>
      <c r="AJ49" s="5">
        <f t="shared" si="193"/>
        <v>1.8571092950136925E-2</v>
      </c>
      <c r="AK49" s="5">
        <f t="shared" si="194"/>
        <v>1.5434715896547751E-2</v>
      </c>
      <c r="AL49" s="5">
        <f t="shared" si="195"/>
        <v>1.7271736628422644E-3</v>
      </c>
      <c r="AM49" s="5">
        <f t="shared" si="196"/>
        <v>1.0968689115240716E-2</v>
      </c>
      <c r="AN49" s="5">
        <f t="shared" si="197"/>
        <v>1.9743640407433288E-2</v>
      </c>
      <c r="AO49" s="5">
        <f t="shared" si="198"/>
        <v>1.776927636668996E-2</v>
      </c>
      <c r="AP49" s="5">
        <f t="shared" si="199"/>
        <v>1.0661565820013975E-2</v>
      </c>
      <c r="AQ49" s="5">
        <f t="shared" si="200"/>
        <v>4.7977046190062905E-3</v>
      </c>
      <c r="AR49" s="5">
        <f t="shared" si="201"/>
        <v>2.1508251107780962E-3</v>
      </c>
      <c r="AS49" s="5">
        <f t="shared" si="202"/>
        <v>5.3627497235335308E-3</v>
      </c>
      <c r="AT49" s="5">
        <f t="shared" si="203"/>
        <v>6.6855934620492921E-3</v>
      </c>
      <c r="AU49" s="5">
        <f t="shared" si="204"/>
        <v>5.5564977227571897E-3</v>
      </c>
      <c r="AV49" s="5">
        <f t="shared" si="205"/>
        <v>3.4635668977928734E-3</v>
      </c>
      <c r="AW49" s="5">
        <f t="shared" si="206"/>
        <v>2.1532201843112465E-4</v>
      </c>
      <c r="AX49" s="5">
        <f t="shared" si="207"/>
        <v>4.5581216115244301E-3</v>
      </c>
      <c r="AY49" s="5">
        <f t="shared" si="208"/>
        <v>8.2046189007439728E-3</v>
      </c>
      <c r="AZ49" s="5">
        <f t="shared" si="209"/>
        <v>7.3841570106695778E-3</v>
      </c>
      <c r="BA49" s="5">
        <f t="shared" si="210"/>
        <v>4.4304942064017456E-3</v>
      </c>
      <c r="BB49" s="5">
        <f t="shared" si="211"/>
        <v>1.9937223928807864E-3</v>
      </c>
      <c r="BC49" s="5">
        <f t="shared" si="212"/>
        <v>7.1774006143708298E-4</v>
      </c>
      <c r="BD49" s="5">
        <f t="shared" si="213"/>
        <v>6.4524753323342795E-4</v>
      </c>
      <c r="BE49" s="5">
        <f t="shared" si="214"/>
        <v>1.6088249170600573E-3</v>
      </c>
      <c r="BF49" s="5">
        <f t="shared" si="215"/>
        <v>2.0056780386147853E-3</v>
      </c>
      <c r="BG49" s="5">
        <f t="shared" si="216"/>
        <v>1.6669493168271548E-3</v>
      </c>
      <c r="BH49" s="5">
        <f t="shared" si="217"/>
        <v>1.0390700693378606E-3</v>
      </c>
      <c r="BI49" s="5">
        <f t="shared" si="218"/>
        <v>5.1815209885267867E-4</v>
      </c>
      <c r="BJ49" s="8">
        <f t="shared" si="219"/>
        <v>0.51874131452335537</v>
      </c>
      <c r="BK49" s="8">
        <f t="shared" si="220"/>
        <v>0.19759574095352231</v>
      </c>
      <c r="BL49" s="8">
        <f t="shared" si="221"/>
        <v>0.26183912453554409</v>
      </c>
      <c r="BM49" s="8">
        <f t="shared" si="222"/>
        <v>0.78527263180976892</v>
      </c>
      <c r="BN49" s="8">
        <f t="shared" si="223"/>
        <v>0.19819094953501976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1.6042000000000001</v>
      </c>
      <c r="F50">
        <f>VLOOKUP(B50,home!$B$2:$E$405,3,FALSE)</f>
        <v>1.2466999999999999</v>
      </c>
      <c r="G50">
        <f>VLOOKUP(C50,away!$B$2:$E$405,4,FALSE)</f>
        <v>0.7792</v>
      </c>
      <c r="H50">
        <f>VLOOKUP(A50,away!$A$2:$E$405,3,FALSE)</f>
        <v>1.25</v>
      </c>
      <c r="I50">
        <f>VLOOKUP(C50,away!$B$2:$E$405,3,FALSE)</f>
        <v>1</v>
      </c>
      <c r="J50">
        <f>VLOOKUP(B50,home!$B$2:$E$405,4,FALSE)</f>
        <v>1</v>
      </c>
      <c r="K50" s="3">
        <f t="shared" si="168"/>
        <v>1.5583658242879999</v>
      </c>
      <c r="L50" s="3">
        <f t="shared" si="169"/>
        <v>1.25</v>
      </c>
      <c r="M50" s="5">
        <f t="shared" si="170"/>
        <v>6.0303458362117389E-2</v>
      </c>
      <c r="N50" s="5">
        <f t="shared" si="171"/>
        <v>9.3974848597898147E-2</v>
      </c>
      <c r="O50" s="5">
        <f t="shared" si="172"/>
        <v>7.5379322952646738E-2</v>
      </c>
      <c r="P50" s="5">
        <f t="shared" si="173"/>
        <v>0.11746856074737268</v>
      </c>
      <c r="Q50" s="5">
        <f t="shared" si="174"/>
        <v>7.3223596198801782E-2</v>
      </c>
      <c r="R50" s="5">
        <f t="shared" si="175"/>
        <v>4.7112076845404208E-2</v>
      </c>
      <c r="S50" s="5">
        <f t="shared" si="176"/>
        <v>5.720593453031389E-2</v>
      </c>
      <c r="T50" s="5">
        <f t="shared" si="177"/>
        <v>9.1529495248502235E-2</v>
      </c>
      <c r="U50" s="5">
        <f t="shared" si="178"/>
        <v>7.3417850467107915E-2</v>
      </c>
      <c r="V50" s="5">
        <f t="shared" si="179"/>
        <v>1.2381635183124722E-2</v>
      </c>
      <c r="W50" s="5">
        <f t="shared" si="180"/>
        <v>3.8036383282559129E-2</v>
      </c>
      <c r="X50" s="5">
        <f t="shared" si="181"/>
        <v>4.7545479103198916E-2</v>
      </c>
      <c r="Y50" s="5">
        <f t="shared" si="182"/>
        <v>2.971592443949932E-2</v>
      </c>
      <c r="Z50" s="5">
        <f t="shared" si="183"/>
        <v>1.9630032018918428E-2</v>
      </c>
      <c r="AA50" s="5">
        <f t="shared" si="184"/>
        <v>3.0590771027961646E-2</v>
      </c>
      <c r="AB50" s="5">
        <f t="shared" si="185"/>
        <v>2.3835806054297463E-2</v>
      </c>
      <c r="AC50" s="5">
        <f t="shared" si="186"/>
        <v>1.507431024858082E-3</v>
      </c>
      <c r="AD50" s="5">
        <f t="shared" si="187"/>
        <v>1.4818649946764887E-2</v>
      </c>
      <c r="AE50" s="5">
        <f t="shared" si="188"/>
        <v>1.8523312433456108E-2</v>
      </c>
      <c r="AF50" s="5">
        <f t="shared" si="189"/>
        <v>1.1577070270910067E-2</v>
      </c>
      <c r="AG50" s="5">
        <f t="shared" si="190"/>
        <v>4.8237792795458633E-3</v>
      </c>
      <c r="AH50" s="5">
        <f t="shared" si="191"/>
        <v>6.1343850059120079E-3</v>
      </c>
      <c r="AI50" s="5">
        <f t="shared" si="192"/>
        <v>9.559615946238012E-3</v>
      </c>
      <c r="AJ50" s="5">
        <f t="shared" si="193"/>
        <v>7.448689391967956E-3</v>
      </c>
      <c r="AK50" s="5">
        <f t="shared" si="194"/>
        <v>3.8692609947264746E-3</v>
      </c>
      <c r="AL50" s="5">
        <f t="shared" si="195"/>
        <v>1.1745644958051342E-4</v>
      </c>
      <c r="AM50" s="5">
        <f t="shared" si="196"/>
        <v>4.6185755278251167E-3</v>
      </c>
      <c r="AN50" s="5">
        <f t="shared" si="197"/>
        <v>5.7732194097813968E-3</v>
      </c>
      <c r="AO50" s="5">
        <f t="shared" si="198"/>
        <v>3.6082621311133724E-3</v>
      </c>
      <c r="AP50" s="5">
        <f t="shared" si="199"/>
        <v>1.5034425546305726E-3</v>
      </c>
      <c r="AQ50" s="5">
        <f t="shared" si="200"/>
        <v>4.6982579832205386E-4</v>
      </c>
      <c r="AR50" s="5">
        <f t="shared" si="201"/>
        <v>1.5335962514780015E-3</v>
      </c>
      <c r="AS50" s="5">
        <f t="shared" si="202"/>
        <v>2.3899039865595026E-3</v>
      </c>
      <c r="AT50" s="5">
        <f t="shared" si="203"/>
        <v>1.8621723479919884E-3</v>
      </c>
      <c r="AU50" s="5">
        <f t="shared" si="204"/>
        <v>9.6731524868161833E-4</v>
      </c>
      <c r="AV50" s="5">
        <f t="shared" si="205"/>
        <v>3.7685775621452034E-4</v>
      </c>
      <c r="AW50" s="5">
        <f t="shared" si="206"/>
        <v>6.3555596134888495E-6</v>
      </c>
      <c r="AX50" s="5">
        <f t="shared" si="207"/>
        <v>1.1995717099092624E-3</v>
      </c>
      <c r="AY50" s="5">
        <f t="shared" si="208"/>
        <v>1.4994646373865782E-3</v>
      </c>
      <c r="AZ50" s="5">
        <f t="shared" si="209"/>
        <v>9.3716539836661129E-4</v>
      </c>
      <c r="BA50" s="5">
        <f t="shared" si="210"/>
        <v>3.9048558265275491E-4</v>
      </c>
      <c r="BB50" s="5">
        <f t="shared" si="211"/>
        <v>1.2202674457898588E-4</v>
      </c>
      <c r="BC50" s="5">
        <f t="shared" si="212"/>
        <v>3.0506686144746457E-5</v>
      </c>
      <c r="BD50" s="5">
        <f t="shared" si="213"/>
        <v>3.194992190579172E-4</v>
      </c>
      <c r="BE50" s="5">
        <f t="shared" si="214"/>
        <v>4.9789666386656334E-4</v>
      </c>
      <c r="BF50" s="5">
        <f t="shared" si="215"/>
        <v>3.8795257249833119E-4</v>
      </c>
      <c r="BG50" s="5">
        <f t="shared" si="216"/>
        <v>2.0152401014200395E-4</v>
      </c>
      <c r="BH50" s="5">
        <f t="shared" si="217"/>
        <v>7.8512032544691791E-5</v>
      </c>
      <c r="BI50" s="5">
        <f t="shared" si="218"/>
        <v>2.4470093662606979E-5</v>
      </c>
      <c r="BJ50" s="8">
        <f t="shared" si="219"/>
        <v>0.44392108498184796</v>
      </c>
      <c r="BK50" s="8">
        <f t="shared" si="220"/>
        <v>0.25048394093475385</v>
      </c>
      <c r="BL50" s="8">
        <f t="shared" si="221"/>
        <v>0.2859874788689602</v>
      </c>
      <c r="BM50" s="8">
        <f t="shared" si="222"/>
        <v>0.53106756402246624</v>
      </c>
      <c r="BN50" s="8">
        <f t="shared" si="223"/>
        <v>0.46746186370424092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1.1635</v>
      </c>
      <c r="F51">
        <f>VLOOKUP(B51,home!$B$2:$E$405,3,FALSE)</f>
        <v>1.8048999999999999</v>
      </c>
      <c r="G51">
        <f>VLOOKUP(C51,away!$B$2:$E$405,4,FALSE)</f>
        <v>1.3752</v>
      </c>
      <c r="H51">
        <f>VLOOKUP(A51,away!$A$2:$E$405,3,FALSE)</f>
        <v>1.0528999999999999</v>
      </c>
      <c r="I51">
        <f>VLOOKUP(C51,away!$B$2:$E$405,3,FALSE)</f>
        <v>0.94979999999999998</v>
      </c>
      <c r="J51">
        <f>VLOOKUP(B51,home!$B$2:$E$405,4,FALSE)</f>
        <v>0.47489999999999999</v>
      </c>
      <c r="K51" s="3">
        <f t="shared" si="168"/>
        <v>2.8879215814799997</v>
      </c>
      <c r="L51" s="3">
        <f t="shared" si="169"/>
        <v>0.4749210950579999</v>
      </c>
      <c r="M51" s="5">
        <f t="shared" si="170"/>
        <v>3.4636658050716959E-2</v>
      </c>
      <c r="N51" s="5">
        <f t="shared" si="171"/>
        <v>0.10002795229500849</v>
      </c>
      <c r="O51" s="5">
        <f t="shared" si="172"/>
        <v>1.6449679570595985E-2</v>
      </c>
      <c r="P51" s="5">
        <f t="shared" si="173"/>
        <v>4.7505384640354809E-2</v>
      </c>
      <c r="Q51" s="5">
        <f t="shared" si="174"/>
        <v>0.14443644109200346</v>
      </c>
      <c r="R51" s="5">
        <f t="shared" si="175"/>
        <v>3.9061499175103275E-3</v>
      </c>
      <c r="S51" s="5">
        <f t="shared" si="176"/>
        <v>1.6288823004543193E-2</v>
      </c>
      <c r="T51" s="5">
        <f t="shared" si="177"/>
        <v>6.8595912769694567E-2</v>
      </c>
      <c r="U51" s="5">
        <f t="shared" si="178"/>
        <v>1.1280654647274397E-2</v>
      </c>
      <c r="V51" s="5">
        <f t="shared" si="179"/>
        <v>2.482298767060393E-3</v>
      </c>
      <c r="W51" s="5">
        <f t="shared" si="180"/>
        <v>0.13904037179392048</v>
      </c>
      <c r="X51" s="5">
        <f t="shared" si="181"/>
        <v>6.6033205629640143E-2</v>
      </c>
      <c r="Y51" s="5">
        <f t="shared" si="182"/>
        <v>1.568028116390939E-2</v>
      </c>
      <c r="Z51" s="5">
        <f t="shared" si="183"/>
        <v>6.183709987615738E-4</v>
      </c>
      <c r="AA51" s="5">
        <f t="shared" si="184"/>
        <v>1.7858069526848911E-3</v>
      </c>
      <c r="AB51" s="5">
        <f t="shared" si="185"/>
        <v>2.5786352195078651E-3</v>
      </c>
      <c r="AC51" s="5">
        <f t="shared" si="186"/>
        <v>2.1278495883756589E-4</v>
      </c>
      <c r="AD51" s="5">
        <f t="shared" si="187"/>
        <v>0.10038442260016647</v>
      </c>
      <c r="AE51" s="5">
        <f t="shared" si="188"/>
        <v>4.7674679908036095E-2</v>
      </c>
      <c r="AF51" s="5">
        <f t="shared" si="189"/>
        <v>1.1320855594232064E-2</v>
      </c>
      <c r="AG51" s="5">
        <f t="shared" si="190"/>
        <v>1.7921710452687258E-3</v>
      </c>
      <c r="AH51" s="5">
        <f t="shared" si="191"/>
        <v>7.3419357970988921E-5</v>
      </c>
      <c r="AI51" s="5">
        <f t="shared" si="192"/>
        <v>2.1202934838282457E-4</v>
      </c>
      <c r="AJ51" s="5">
        <f t="shared" si="193"/>
        <v>3.0616206555095026E-4</v>
      </c>
      <c r="AK51" s="5">
        <f t="shared" si="194"/>
        <v>2.9472401217836119E-4</v>
      </c>
      <c r="AL51" s="5">
        <f t="shared" si="195"/>
        <v>1.1673679718706457E-5</v>
      </c>
      <c r="AM51" s="5">
        <f t="shared" si="196"/>
        <v>5.7980468094285885E-2</v>
      </c>
      <c r="AN51" s="5">
        <f t="shared" si="197"/>
        <v>2.7536147399313676E-2</v>
      </c>
      <c r="AO51" s="5">
        <f t="shared" si="198"/>
        <v>6.5387486382802737E-3</v>
      </c>
      <c r="AP51" s="5">
        <f t="shared" si="199"/>
        <v>1.0351298878670248E-3</v>
      </c>
      <c r="AQ51" s="5">
        <f t="shared" si="200"/>
        <v>1.2290125496826798E-4</v>
      </c>
      <c r="AR51" s="5">
        <f t="shared" si="201"/>
        <v>6.9736803772074707E-6</v>
      </c>
      <c r="AS51" s="5">
        <f t="shared" si="202"/>
        <v>2.0139442063681042E-5</v>
      </c>
      <c r="AT51" s="5">
        <f t="shared" si="203"/>
        <v>2.9080564687335292E-5</v>
      </c>
      <c r="AU51" s="5">
        <f t="shared" si="204"/>
        <v>2.799413012072692E-5</v>
      </c>
      <c r="AV51" s="5">
        <f t="shared" si="205"/>
        <v>2.0211213132601645E-5</v>
      </c>
      <c r="AW51" s="5">
        <f t="shared" si="206"/>
        <v>4.4474608086662628E-7</v>
      </c>
      <c r="AX51" s="5">
        <f t="shared" si="207"/>
        <v>2.7907174185633425E-2</v>
      </c>
      <c r="AY51" s="5">
        <f t="shared" si="208"/>
        <v>1.3253705724215373E-2</v>
      </c>
      <c r="AZ51" s="5">
        <f t="shared" si="209"/>
        <v>3.1472322180604228E-3</v>
      </c>
      <c r="BA51" s="5">
        <f t="shared" si="210"/>
        <v>4.9822899046769145E-4</v>
      </c>
      <c r="BB51" s="5">
        <f t="shared" si="211"/>
        <v>5.9154864435639453E-5</v>
      </c>
      <c r="BC51" s="5">
        <f t="shared" si="212"/>
        <v>5.6187785991562846E-6</v>
      </c>
      <c r="BD51" s="5">
        <f t="shared" si="213"/>
        <v>5.5199132022130962E-7</v>
      </c>
      <c r="BE51" s="5">
        <f t="shared" si="214"/>
        <v>1.5941076464567575E-6</v>
      </c>
      <c r="BF51" s="5">
        <f t="shared" si="215"/>
        <v>2.30182893770238E-6</v>
      </c>
      <c r="BG51" s="5">
        <f t="shared" si="216"/>
        <v>2.2158338220219616E-6</v>
      </c>
      <c r="BH51" s="5">
        <f t="shared" si="217"/>
        <v>1.5997885788976336E-6</v>
      </c>
      <c r="BI51" s="5">
        <f t="shared" si="218"/>
        <v>9.2401279256073919E-7</v>
      </c>
      <c r="BJ51" s="8">
        <f t="shared" si="219"/>
        <v>0.8330708039280067</v>
      </c>
      <c r="BK51" s="8">
        <f t="shared" si="220"/>
        <v>0.114391328825447</v>
      </c>
      <c r="BL51" s="8">
        <f t="shared" si="221"/>
        <v>3.7000847685135993E-2</v>
      </c>
      <c r="BM51" s="8">
        <f t="shared" si="222"/>
        <v>0.62486582489302667</v>
      </c>
      <c r="BN51" s="8">
        <f t="shared" si="223"/>
        <v>0.34696226556619003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1.1635</v>
      </c>
      <c r="F52">
        <f>VLOOKUP(B52,home!$B$2:$E$405,3,FALSE)</f>
        <v>1.3752</v>
      </c>
      <c r="G52">
        <f>VLOOKUP(C52,away!$B$2:$E$405,4,FALSE)</f>
        <v>1.2176</v>
      </c>
      <c r="H52">
        <f>VLOOKUP(A52,away!$A$2:$E$405,3,FALSE)</f>
        <v>1.0528999999999999</v>
      </c>
      <c r="I52">
        <f>VLOOKUP(C52,away!$B$2:$E$405,3,FALSE)</f>
        <v>0.79149999999999998</v>
      </c>
      <c r="J52">
        <f>VLOOKUP(B52,home!$B$2:$E$405,4,FALSE)</f>
        <v>1.1396999999999999</v>
      </c>
      <c r="K52" s="3">
        <f t="shared" si="168"/>
        <v>1.9482150355199999</v>
      </c>
      <c r="L52" s="3">
        <f t="shared" si="169"/>
        <v>0.94979218789499986</v>
      </c>
      <c r="M52" s="5">
        <f t="shared" si="170"/>
        <v>5.5132978366539874E-2</v>
      </c>
      <c r="N52" s="5">
        <f t="shared" si="171"/>
        <v>0.10741089740669185</v>
      </c>
      <c r="O52" s="5">
        <f t="shared" si="172"/>
        <v>5.2364872147923597E-2</v>
      </c>
      <c r="P52" s="5">
        <f t="shared" si="173"/>
        <v>0.10201803125166722</v>
      </c>
      <c r="Q52" s="5">
        <f t="shared" si="174"/>
        <v>0.10462976265320664</v>
      </c>
      <c r="R52" s="5">
        <f t="shared" si="175"/>
        <v>2.4867873243109146E-2</v>
      </c>
      <c r="S52" s="5">
        <f t="shared" si="176"/>
        <v>4.7193526491861711E-2</v>
      </c>
      <c r="T52" s="5">
        <f t="shared" si="177"/>
        <v>9.9376531189323686E-2</v>
      </c>
      <c r="U52" s="5">
        <f t="shared" si="178"/>
        <v>4.8447964553630735E-2</v>
      </c>
      <c r="V52" s="5">
        <f t="shared" si="179"/>
        <v>9.7029860110109129E-3</v>
      </c>
      <c r="W52" s="5">
        <f t="shared" si="180"/>
        <v>6.7947092254622032E-2</v>
      </c>
      <c r="X52" s="5">
        <f t="shared" si="181"/>
        <v>6.4535617413620849E-2</v>
      </c>
      <c r="Y52" s="5">
        <f t="shared" si="182"/>
        <v>3.0647712630218798E-2</v>
      </c>
      <c r="Z52" s="5">
        <f t="shared" si="183"/>
        <v>7.8731039119560552E-3</v>
      </c>
      <c r="AA52" s="5">
        <f t="shared" si="184"/>
        <v>1.5338499417484113E-2</v>
      </c>
      <c r="AB52" s="5">
        <f t="shared" si="185"/>
        <v>1.4941347593728661E-2</v>
      </c>
      <c r="AC52" s="5">
        <f t="shared" si="186"/>
        <v>1.1221499810929836E-3</v>
      </c>
      <c r="AD52" s="5">
        <f t="shared" si="187"/>
        <v>3.3093886687579802E-2</v>
      </c>
      <c r="AE52" s="5">
        <f t="shared" si="188"/>
        <v>3.1432315042945629E-2</v>
      </c>
      <c r="AF52" s="5">
        <f t="shared" si="189"/>
        <v>1.4927083637622121E-2</v>
      </c>
      <c r="AG52" s="5">
        <f t="shared" si="190"/>
        <v>4.7258758090229233E-3</v>
      </c>
      <c r="AH52" s="5">
        <f t="shared" si="191"/>
        <v>1.8694531475153557E-3</v>
      </c>
      <c r="AI52" s="5">
        <f t="shared" si="192"/>
        <v>3.6420967301896041E-3</v>
      </c>
      <c r="AJ52" s="5">
        <f t="shared" si="193"/>
        <v>3.5477938052868086E-3</v>
      </c>
      <c r="AK52" s="5">
        <f t="shared" si="194"/>
        <v>2.3039550781281575E-3</v>
      </c>
      <c r="AL52" s="5">
        <f t="shared" si="195"/>
        <v>8.3057027015017422E-5</v>
      </c>
      <c r="AM52" s="5">
        <f t="shared" si="196"/>
        <v>1.2894801525707629E-2</v>
      </c>
      <c r="AN52" s="5">
        <f t="shared" si="197"/>
        <v>1.2247381753573632E-2</v>
      </c>
      <c r="AO52" s="5">
        <f t="shared" si="198"/>
        <v>5.816233755855999E-3</v>
      </c>
      <c r="AP52" s="5">
        <f t="shared" si="199"/>
        <v>1.8414044614277409E-3</v>
      </c>
      <c r="AQ52" s="5">
        <f t="shared" si="200"/>
        <v>4.3723789305476695E-4</v>
      </c>
      <c r="AR52" s="5">
        <f t="shared" si="201"/>
        <v>3.5511839902916081E-4</v>
      </c>
      <c r="AS52" s="5">
        <f t="shared" si="202"/>
        <v>6.9184700437840193E-4</v>
      </c>
      <c r="AT52" s="5">
        <f t="shared" si="203"/>
        <v>6.7393336810473716E-4</v>
      </c>
      <c r="AU52" s="5">
        <f t="shared" si="204"/>
        <v>4.3765570689342776E-4</v>
      </c>
      <c r="AV52" s="5">
        <f t="shared" si="205"/>
        <v>2.1316185713772756E-4</v>
      </c>
      <c r="AW52" s="5">
        <f t="shared" si="206"/>
        <v>4.2691298529144811E-6</v>
      </c>
      <c r="AX52" s="5">
        <f t="shared" si="207"/>
        <v>4.1869743687383042E-3</v>
      </c>
      <c r="AY52" s="5">
        <f t="shared" si="208"/>
        <v>3.97675554634424E-3</v>
      </c>
      <c r="AZ52" s="5">
        <f t="shared" si="209"/>
        <v>1.8885456755429353E-3</v>
      </c>
      <c r="BA52" s="5">
        <f t="shared" si="210"/>
        <v>5.9790864303785514E-4</v>
      </c>
      <c r="BB52" s="5">
        <f t="shared" si="211"/>
        <v>1.4197223955806371E-4</v>
      </c>
      <c r="BC52" s="5">
        <f t="shared" si="212"/>
        <v>2.696882480604128E-5</v>
      </c>
      <c r="BD52" s="5">
        <f t="shared" si="213"/>
        <v>5.6214780195946023E-5</v>
      </c>
      <c r="BE52" s="5">
        <f t="shared" si="214"/>
        <v>1.0951847999619396E-4</v>
      </c>
      <c r="BF52" s="5">
        <f t="shared" si="215"/>
        <v>1.0668277469794073E-4</v>
      </c>
      <c r="BG52" s="5">
        <f t="shared" si="216"/>
        <v>6.9280328565840226E-5</v>
      </c>
      <c r="BH52" s="5">
        <f t="shared" si="217"/>
        <v>3.3743244444433931E-5</v>
      </c>
      <c r="BI52" s="5">
        <f t="shared" si="218"/>
        <v>1.3147819234774582E-5</v>
      </c>
      <c r="BJ52" s="8">
        <f t="shared" si="219"/>
        <v>0.6027829594125016</v>
      </c>
      <c r="BK52" s="8">
        <f t="shared" si="220"/>
        <v>0.21922948467553197</v>
      </c>
      <c r="BL52" s="8">
        <f t="shared" si="221"/>
        <v>0.17008415947967476</v>
      </c>
      <c r="BM52" s="8">
        <f t="shared" si="222"/>
        <v>0.5495728059940348</v>
      </c>
      <c r="BN52" s="8">
        <f t="shared" si="223"/>
        <v>0.44642441506913833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1.1635</v>
      </c>
      <c r="F53">
        <f>VLOOKUP(B53,home!$B$2:$E$405,3,FALSE)</f>
        <v>1.4611000000000001</v>
      </c>
      <c r="G53">
        <f>VLOOKUP(C53,away!$B$2:$E$405,4,FALSE)</f>
        <v>0.78129999999999999</v>
      </c>
      <c r="H53">
        <f>VLOOKUP(A53,away!$A$2:$E$405,3,FALSE)</f>
        <v>1.0528999999999999</v>
      </c>
      <c r="I53">
        <f>VLOOKUP(C53,away!$B$2:$E$405,3,FALSE)</f>
        <v>1.4678</v>
      </c>
      <c r="J53">
        <f>VLOOKUP(B53,home!$B$2:$E$405,4,FALSE)</f>
        <v>0.66479999999999995</v>
      </c>
      <c r="K53" s="3">
        <f t="shared" si="168"/>
        <v>1.3282020698050001</v>
      </c>
      <c r="L53" s="3">
        <f t="shared" si="169"/>
        <v>1.0274129129759999</v>
      </c>
      <c r="M53" s="5">
        <f t="shared" si="170"/>
        <v>9.4835166602941015E-2</v>
      </c>
      <c r="N53" s="5">
        <f t="shared" si="171"/>
        <v>0.12596026457232828</v>
      </c>
      <c r="O53" s="5">
        <f t="shared" si="172"/>
        <v>9.7434874772091881E-2</v>
      </c>
      <c r="P53" s="5">
        <f t="shared" si="173"/>
        <v>0.12941320234348344</v>
      </c>
      <c r="Q53" s="5">
        <f t="shared" si="174"/>
        <v>8.3650342059075927E-2</v>
      </c>
      <c r="R53" s="5">
        <f t="shared" si="175"/>
        <v>5.0052924257523349E-2</v>
      </c>
      <c r="S53" s="5">
        <f t="shared" si="176"/>
        <v>4.4149700845983457E-2</v>
      </c>
      <c r="T53" s="5">
        <f t="shared" si="177"/>
        <v>8.594344160635399E-2</v>
      </c>
      <c r="U53" s="5">
        <f t="shared" si="178"/>
        <v>6.6480397598635402E-2</v>
      </c>
      <c r="V53" s="5">
        <f t="shared" si="179"/>
        <v>6.6941344107873911E-3</v>
      </c>
      <c r="W53" s="5">
        <f t="shared" si="180"/>
        <v>3.7034852487586992E-2</v>
      </c>
      <c r="X53" s="5">
        <f t="shared" si="181"/>
        <v>3.8050085675908209E-2</v>
      </c>
      <c r="Y53" s="5">
        <f t="shared" si="182"/>
        <v>1.954657468163561E-2</v>
      </c>
      <c r="Z53" s="5">
        <f t="shared" si="183"/>
        <v>1.7141673571463054E-2</v>
      </c>
      <c r="AA53" s="5">
        <f t="shared" si="184"/>
        <v>2.2767606317538894E-2</v>
      </c>
      <c r="AB53" s="5">
        <f t="shared" si="185"/>
        <v>1.5119990917730279E-2</v>
      </c>
      <c r="AC53" s="5">
        <f t="shared" si="186"/>
        <v>5.7093099140427257E-4</v>
      </c>
      <c r="AD53" s="5">
        <f t="shared" si="187"/>
        <v>1.2297441932233972E-2</v>
      </c>
      <c r="AE53" s="5">
        <f t="shared" si="188"/>
        <v>1.2634550637749714E-2</v>
      </c>
      <c r="AF53" s="5">
        <f t="shared" si="189"/>
        <v>6.4904502374366051E-3</v>
      </c>
      <c r="AG53" s="5">
        <f t="shared" si="190"/>
        <v>2.2227907949901714E-3</v>
      </c>
      <c r="AH53" s="5">
        <f t="shared" si="191"/>
        <v>4.4028941943351409E-3</v>
      </c>
      <c r="AI53" s="5">
        <f t="shared" si="192"/>
        <v>5.8479331820483526E-3</v>
      </c>
      <c r="AJ53" s="5">
        <f t="shared" si="193"/>
        <v>3.8836184782389815E-3</v>
      </c>
      <c r="AK53" s="5">
        <f t="shared" si="194"/>
        <v>1.7194100337099877E-3</v>
      </c>
      <c r="AL53" s="5">
        <f t="shared" si="195"/>
        <v>3.1163970312453832E-5</v>
      </c>
      <c r="AM53" s="5">
        <f t="shared" si="196"/>
        <v>3.2666975655399888E-3</v>
      </c>
      <c r="AN53" s="5">
        <f t="shared" si="197"/>
        <v>3.3562472616230471E-3</v>
      </c>
      <c r="AO53" s="5">
        <f t="shared" si="198"/>
        <v>1.724125887865929E-3</v>
      </c>
      <c r="AP53" s="5">
        <f t="shared" si="199"/>
        <v>5.9046306692988888E-4</v>
      </c>
      <c r="AQ53" s="5">
        <f t="shared" si="200"/>
        <v>1.5166234489979495E-4</v>
      </c>
      <c r="AR53" s="5">
        <f t="shared" si="201"/>
        <v>9.0471806994539734E-4</v>
      </c>
      <c r="AS53" s="5">
        <f t="shared" si="202"/>
        <v>1.2016484130914615E-3</v>
      </c>
      <c r="AT53" s="5">
        <f t="shared" si="203"/>
        <v>7.9801595472298655E-4</v>
      </c>
      <c r="AU53" s="5">
        <f t="shared" si="204"/>
        <v>3.5330881426682821E-4</v>
      </c>
      <c r="AV53" s="5">
        <f t="shared" si="205"/>
        <v>1.1731637459738787E-4</v>
      </c>
      <c r="AW53" s="5">
        <f t="shared" si="206"/>
        <v>1.1812979592608761E-6</v>
      </c>
      <c r="AX53" s="5">
        <f t="shared" si="207"/>
        <v>7.2313907799619525E-4</v>
      </c>
      <c r="AY53" s="5">
        <f t="shared" si="208"/>
        <v>7.4296242661084973E-4</v>
      </c>
      <c r="AZ53" s="5">
        <f t="shared" si="209"/>
        <v>3.8166459547798537E-4</v>
      </c>
      <c r="BA53" s="5">
        <f t="shared" si="210"/>
        <v>1.3070904460661456E-4</v>
      </c>
      <c r="BB53" s="5">
        <f t="shared" si="211"/>
        <v>3.3573040067897939E-5</v>
      </c>
      <c r="BC53" s="5">
        <f t="shared" si="212"/>
        <v>6.8986749787237975E-6</v>
      </c>
      <c r="BD53" s="5">
        <f t="shared" si="213"/>
        <v>1.5491983794410408E-4</v>
      </c>
      <c r="BE53" s="5">
        <f t="shared" si="214"/>
        <v>2.0576484941121423E-4</v>
      </c>
      <c r="BF53" s="5">
        <f t="shared" si="215"/>
        <v>1.3664864944054446E-4</v>
      </c>
      <c r="BG53" s="5">
        <f t="shared" si="216"/>
        <v>6.0499006340996384E-5</v>
      </c>
      <c r="BH53" s="5">
        <f t="shared" si="217"/>
        <v>2.0088726360814301E-5</v>
      </c>
      <c r="BI53" s="5">
        <f t="shared" si="218"/>
        <v>5.3363775864359586E-6</v>
      </c>
      <c r="BJ53" s="8">
        <f t="shared" si="219"/>
        <v>0.4349389376718964</v>
      </c>
      <c r="BK53" s="8">
        <f t="shared" si="220"/>
        <v>0.27643726159152288</v>
      </c>
      <c r="BL53" s="8">
        <f t="shared" si="221"/>
        <v>0.27166791482556035</v>
      </c>
      <c r="BM53" s="8">
        <f t="shared" si="222"/>
        <v>0.41809723192434722</v>
      </c>
      <c r="BN53" s="8">
        <f t="shared" si="223"/>
        <v>0.58134677460744399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1.1635</v>
      </c>
      <c r="F54">
        <f>VLOOKUP(B54,home!$B$2:$E$405,3,FALSE)</f>
        <v>1.2033</v>
      </c>
      <c r="G54">
        <f>VLOOKUP(C54,away!$B$2:$E$405,4,FALSE)</f>
        <v>0.93759999999999999</v>
      </c>
      <c r="H54">
        <f>VLOOKUP(A54,away!$A$2:$E$405,3,FALSE)</f>
        <v>1.0528999999999999</v>
      </c>
      <c r="I54">
        <f>VLOOKUP(C54,away!$B$2:$E$405,3,FALSE)</f>
        <v>1.2088000000000001</v>
      </c>
      <c r="J54">
        <f>VLOOKUP(B54,home!$B$2:$E$405,4,FALSE)</f>
        <v>1.0447</v>
      </c>
      <c r="K54" s="3">
        <f t="shared" si="168"/>
        <v>1.31267708208</v>
      </c>
      <c r="L54" s="3">
        <f t="shared" si="169"/>
        <v>1.3296372447439999</v>
      </c>
      <c r="M54" s="5">
        <f t="shared" si="170"/>
        <v>7.1196307218068966E-2</v>
      </c>
      <c r="N54" s="5">
        <f t="shared" si="171"/>
        <v>9.3457760813886015E-2</v>
      </c>
      <c r="O54" s="5">
        <f t="shared" si="172"/>
        <v>9.4665261765380565E-2</v>
      </c>
      <c r="P54" s="5">
        <f t="shared" si="173"/>
        <v>0.12426491958851915</v>
      </c>
      <c r="Q54" s="5">
        <f t="shared" si="174"/>
        <v>6.1339930381451233E-2</v>
      </c>
      <c r="R54" s="5">
        <f t="shared" si="175"/>
        <v>6.2935228913345076E-2</v>
      </c>
      <c r="S54" s="5">
        <f t="shared" si="176"/>
        <v>5.4222511123519883E-2</v>
      </c>
      <c r="T54" s="5">
        <f t="shared" si="177"/>
        <v>8.1559856025181579E-2</v>
      </c>
      <c r="U54" s="5">
        <f t="shared" si="178"/>
        <v>8.2613632650006652E-2</v>
      </c>
      <c r="V54" s="5">
        <f t="shared" si="179"/>
        <v>1.051545796861803E-2</v>
      </c>
      <c r="W54" s="5">
        <f t="shared" si="180"/>
        <v>2.6839840276037912E-2</v>
      </c>
      <c r="X54" s="5">
        <f t="shared" si="181"/>
        <v>3.5687251274000083E-2</v>
      </c>
      <c r="Y54" s="5">
        <f t="shared" si="182"/>
        <v>2.3725549228224136E-2</v>
      </c>
      <c r="Z54" s="5">
        <f t="shared" si="183"/>
        <v>2.7893674789891035E-2</v>
      </c>
      <c r="AA54" s="5">
        <f t="shared" si="184"/>
        <v>3.6615387631682622E-2</v>
      </c>
      <c r="AB54" s="5">
        <f t="shared" si="185"/>
        <v>2.4032090097792634E-2</v>
      </c>
      <c r="AC54" s="5">
        <f t="shared" si="186"/>
        <v>1.1470947282634688E-3</v>
      </c>
      <c r="AD54" s="5">
        <f t="shared" si="187"/>
        <v>8.8080108042606804E-3</v>
      </c>
      <c r="AE54" s="5">
        <f t="shared" si="188"/>
        <v>1.1711459217452553E-2</v>
      </c>
      <c r="AF54" s="5">
        <f t="shared" si="189"/>
        <v>7.7859961829126675E-3</v>
      </c>
      <c r="AG54" s="5">
        <f t="shared" si="190"/>
        <v>3.4508501707451017E-3</v>
      </c>
      <c r="AH54" s="5">
        <f t="shared" si="191"/>
        <v>9.2721172233539654E-3</v>
      </c>
      <c r="AI54" s="5">
        <f t="shared" si="192"/>
        <v>1.2171295781455994E-2</v>
      </c>
      <c r="AJ54" s="5">
        <f t="shared" si="193"/>
        <v>7.9884905157671347E-3</v>
      </c>
      <c r="AK54" s="5">
        <f t="shared" si="194"/>
        <v>3.4954361401536519E-3</v>
      </c>
      <c r="AL54" s="5">
        <f t="shared" si="195"/>
        <v>8.0084846946611247E-5</v>
      </c>
      <c r="AM54" s="5">
        <f t="shared" si="196"/>
        <v>2.3124147842932046E-3</v>
      </c>
      <c r="AN54" s="5">
        <f t="shared" si="197"/>
        <v>3.0746728224929072E-3</v>
      </c>
      <c r="AO54" s="5">
        <f t="shared" si="198"/>
        <v>2.0440997500943635E-3</v>
      </c>
      <c r="AP54" s="5">
        <f t="shared" si="199"/>
        <v>9.0597038656578988E-4</v>
      </c>
      <c r="AQ54" s="5">
        <f t="shared" si="200"/>
        <v>3.0115299215324813E-4</v>
      </c>
      <c r="AR54" s="5">
        <f t="shared" si="201"/>
        <v>2.4657104795607503E-3</v>
      </c>
      <c r="AS54" s="5">
        <f t="shared" si="202"/>
        <v>3.2366816375638831E-3</v>
      </c>
      <c r="AT54" s="5">
        <f t="shared" si="203"/>
        <v>2.1243589038096372E-3</v>
      </c>
      <c r="AU54" s="5">
        <f t="shared" si="204"/>
        <v>9.2953241571450053E-4</v>
      </c>
      <c r="AV54" s="5">
        <f t="shared" si="205"/>
        <v>3.0504397478972118E-4</v>
      </c>
      <c r="AW54" s="5">
        <f t="shared" si="206"/>
        <v>3.8827454895620388E-6</v>
      </c>
      <c r="AX54" s="5">
        <f t="shared" si="207"/>
        <v>5.059089819341089E-4</v>
      </c>
      <c r="AY54" s="5">
        <f t="shared" si="208"/>
        <v>6.726754248301104E-4</v>
      </c>
      <c r="AZ54" s="5">
        <f t="shared" si="209"/>
        <v>4.4720714923905387E-4</v>
      </c>
      <c r="BA54" s="5">
        <f t="shared" si="210"/>
        <v>1.9820776058134489E-4</v>
      </c>
      <c r="BB54" s="5">
        <f t="shared" si="211"/>
        <v>6.5886105166564407E-5</v>
      </c>
      <c r="BC54" s="5">
        <f t="shared" si="212"/>
        <v>1.752092386811682E-5</v>
      </c>
      <c r="BD54" s="5">
        <f t="shared" si="213"/>
        <v>5.464167480632603E-4</v>
      </c>
      <c r="BE54" s="5">
        <f t="shared" si="214"/>
        <v>7.1726874244732309E-4</v>
      </c>
      <c r="BF54" s="5">
        <f t="shared" si="215"/>
        <v>4.7077111995147159E-4</v>
      </c>
      <c r="BG54" s="5">
        <f t="shared" si="216"/>
        <v>2.0599015335514377E-4</v>
      </c>
      <c r="BH54" s="5">
        <f t="shared" si="217"/>
        <v>6.7599638360860484E-5</v>
      </c>
      <c r="BI54" s="5">
        <f t="shared" si="218"/>
        <v>1.7747299206639514E-5</v>
      </c>
      <c r="BJ54" s="8">
        <f t="shared" si="219"/>
        <v>0.36491222145537078</v>
      </c>
      <c r="BK54" s="8">
        <f t="shared" si="220"/>
        <v>0.26209905089876623</v>
      </c>
      <c r="BL54" s="8">
        <f t="shared" si="221"/>
        <v>0.34487606183176134</v>
      </c>
      <c r="BM54" s="8">
        <f t="shared" si="222"/>
        <v>0.49125280761579776</v>
      </c>
      <c r="BN54" s="8">
        <f t="shared" si="223"/>
        <v>0.50785940868065094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1.1635</v>
      </c>
      <c r="F55">
        <f>VLOOKUP(B55,home!$B$2:$E$405,3,FALSE)</f>
        <v>0.85950000000000004</v>
      </c>
      <c r="G55">
        <f>VLOOKUP(C55,away!$B$2:$E$405,4,FALSE)</f>
        <v>1.0314000000000001</v>
      </c>
      <c r="H55">
        <f>VLOOKUP(A55,away!$A$2:$E$405,3,FALSE)</f>
        <v>1.0528999999999999</v>
      </c>
      <c r="I55">
        <f>VLOOKUP(C55,away!$B$2:$E$405,3,FALSE)</f>
        <v>0.94979999999999998</v>
      </c>
      <c r="J55">
        <f>VLOOKUP(B55,home!$B$2:$E$405,4,FALSE)</f>
        <v>0.77710000000000001</v>
      </c>
      <c r="K55" s="3">
        <f t="shared" si="168"/>
        <v>1.0314291370499999</v>
      </c>
      <c r="L55" s="3">
        <f t="shared" si="169"/>
        <v>0.77713451878199991</v>
      </c>
      <c r="M55" s="5">
        <f t="shared" si="170"/>
        <v>0.16388936936468693</v>
      </c>
      <c r="N55" s="5">
        <f t="shared" si="171"/>
        <v>0.16904027081548775</v>
      </c>
      <c r="O55" s="5">
        <f t="shared" si="172"/>
        <v>0.12736408619471143</v>
      </c>
      <c r="P55" s="5">
        <f t="shared" si="173"/>
        <v>0.131367029514973</v>
      </c>
      <c r="Q55" s="5">
        <f t="shared" si="174"/>
        <v>8.7176530326958393E-2</v>
      </c>
      <c r="R55" s="5">
        <f t="shared" si="175"/>
        <v>4.9489513917518095E-2</v>
      </c>
      <c r="S55" s="5">
        <f t="shared" si="176"/>
        <v>2.632461231391222E-2</v>
      </c>
      <c r="T55" s="5">
        <f t="shared" si="177"/>
        <v>6.7747890944725234E-2</v>
      </c>
      <c r="U55" s="5">
        <f t="shared" si="178"/>
        <v>5.1044926632969653E-2</v>
      </c>
      <c r="V55" s="5">
        <f t="shared" si="179"/>
        <v>2.3445260911318828E-3</v>
      </c>
      <c r="W55" s="5">
        <f t="shared" si="180"/>
        <v>2.9972137815382618E-2</v>
      </c>
      <c r="X55" s="5">
        <f t="shared" si="181"/>
        <v>2.3292382898025151E-2</v>
      </c>
      <c r="Y55" s="5">
        <f t="shared" si="182"/>
        <v>9.0506573873714285E-3</v>
      </c>
      <c r="Z55" s="5">
        <f t="shared" si="183"/>
        <v>1.2820003194348508E-2</v>
      </c>
      <c r="AA55" s="5">
        <f t="shared" si="184"/>
        <v>1.3222924831725123E-2</v>
      </c>
      <c r="AB55" s="5">
        <f t="shared" si="185"/>
        <v>6.8192549742316288E-3</v>
      </c>
      <c r="AC55" s="5">
        <f t="shared" si="186"/>
        <v>1.1745477658430317E-4</v>
      </c>
      <c r="AD55" s="5">
        <f t="shared" si="187"/>
        <v>7.7285340606159415E-3</v>
      </c>
      <c r="AE55" s="5">
        <f t="shared" si="188"/>
        <v>6.0061105980870654E-3</v>
      </c>
      <c r="AF55" s="5">
        <f t="shared" si="189"/>
        <v>2.3337779346979302E-3</v>
      </c>
      <c r="AG55" s="5">
        <f t="shared" si="190"/>
        <v>6.0455313074184191E-4</v>
      </c>
      <c r="AH55" s="5">
        <f t="shared" si="191"/>
        <v>2.4907167533059315E-3</v>
      </c>
      <c r="AI55" s="5">
        <f t="shared" si="192"/>
        <v>2.5689978314983146E-3</v>
      </c>
      <c r="AJ55" s="5">
        <f t="shared" si="193"/>
        <v>1.3248696082128139E-3</v>
      </c>
      <c r="AK55" s="5">
        <f t="shared" si="194"/>
        <v>4.5550303890090469E-4</v>
      </c>
      <c r="AL55" s="5">
        <f t="shared" si="195"/>
        <v>3.7658782048005956E-6</v>
      </c>
      <c r="AM55" s="5">
        <f t="shared" si="196"/>
        <v>1.5942870433605268E-3</v>
      </c>
      <c r="AN55" s="5">
        <f t="shared" si="197"/>
        <v>1.2389754942423604E-3</v>
      </c>
      <c r="AO55" s="5">
        <f t="shared" si="198"/>
        <v>4.8142531225036348E-4</v>
      </c>
      <c r="AP55" s="5">
        <f t="shared" si="199"/>
        <v>1.2471074278838678E-4</v>
      </c>
      <c r="AQ55" s="5">
        <f t="shared" si="200"/>
        <v>2.4229255770949679E-5</v>
      </c>
      <c r="AR55" s="5">
        <f t="shared" si="201"/>
        <v>3.871243931005342E-4</v>
      </c>
      <c r="AS55" s="5">
        <f t="shared" si="202"/>
        <v>3.9929137870668897E-4</v>
      </c>
      <c r="AT55" s="5">
        <f t="shared" si="203"/>
        <v>2.0592038108547243E-4</v>
      </c>
      <c r="AU55" s="5">
        <f t="shared" si="204"/>
        <v>7.0797426987998649E-5</v>
      </c>
      <c r="AV55" s="5">
        <f t="shared" si="205"/>
        <v>1.8255632255897957E-5</v>
      </c>
      <c r="AW55" s="5">
        <f t="shared" si="206"/>
        <v>8.3849285242025808E-8</v>
      </c>
      <c r="AX55" s="5">
        <f t="shared" si="207"/>
        <v>2.7406568489055723E-4</v>
      </c>
      <c r="AY55" s="5">
        <f t="shared" si="208"/>
        <v>2.1298590414208239E-4</v>
      </c>
      <c r="AZ55" s="5">
        <f t="shared" si="209"/>
        <v>8.2759349061403166E-5</v>
      </c>
      <c r="BA55" s="5">
        <f t="shared" si="210"/>
        <v>2.1438382302515038E-5</v>
      </c>
      <c r="BB55" s="5">
        <f t="shared" si="211"/>
        <v>4.1651267285323912E-6</v>
      </c>
      <c r="BC55" s="5">
        <f t="shared" si="212"/>
        <v>6.4737275116881333E-7</v>
      </c>
      <c r="BD55" s="5">
        <f t="shared" si="213"/>
        <v>5.0141288156826213E-5</v>
      </c>
      <c r="BE55" s="5">
        <f t="shared" si="214"/>
        <v>5.171718557417064E-5</v>
      </c>
      <c r="BF55" s="5">
        <f t="shared" si="215"/>
        <v>2.6671306043710762E-5</v>
      </c>
      <c r="BG55" s="5">
        <f t="shared" si="216"/>
        <v>9.1698540588870138E-6</v>
      </c>
      <c r="BH55" s="5">
        <f t="shared" si="217"/>
        <v>2.3645136647080683E-6</v>
      </c>
      <c r="BI55" s="5">
        <f t="shared" si="218"/>
        <v>4.877656577465552E-7</v>
      </c>
      <c r="BJ55" s="8">
        <f t="shared" si="219"/>
        <v>0.40701253558038225</v>
      </c>
      <c r="BK55" s="8">
        <f t="shared" si="220"/>
        <v>0.32425974384363521</v>
      </c>
      <c r="BL55" s="8">
        <f t="shared" si="221"/>
        <v>0.25600273490836661</v>
      </c>
      <c r="BM55" s="8">
        <f t="shared" si="222"/>
        <v>0.27155531533754007</v>
      </c>
      <c r="BN55" s="8">
        <f t="shared" si="223"/>
        <v>0.72832680013433559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1.4554</v>
      </c>
      <c r="F56">
        <f>VLOOKUP(B56,home!$B$2:$E$405,3,FALSE)</f>
        <v>1.0797000000000001</v>
      </c>
      <c r="G56">
        <f>VLOOKUP(C56,away!$B$2:$E$405,4,FALSE)</f>
        <v>1.4722999999999999</v>
      </c>
      <c r="H56">
        <f>VLOOKUP(A56,away!$A$2:$E$405,3,FALSE)</f>
        <v>1.2321</v>
      </c>
      <c r="I56">
        <f>VLOOKUP(C56,away!$B$2:$E$405,3,FALSE)</f>
        <v>0.81159999999999999</v>
      </c>
      <c r="J56">
        <f>VLOOKUP(B56,home!$B$2:$E$405,4,FALSE)</f>
        <v>0.2319</v>
      </c>
      <c r="K56" s="3">
        <f t="shared" si="168"/>
        <v>2.3135654179740004</v>
      </c>
      <c r="L56" s="3">
        <f t="shared" si="169"/>
        <v>0.231893590284</v>
      </c>
      <c r="M56" s="5">
        <f t="shared" si="170"/>
        <v>7.8437040467254374E-2</v>
      </c>
      <c r="N56" s="5">
        <f t="shared" si="171"/>
        <v>0.18146922431326695</v>
      </c>
      <c r="O56" s="5">
        <f t="shared" si="172"/>
        <v>1.8189046925203015E-2</v>
      </c>
      <c r="P56" s="5">
        <f t="shared" si="173"/>
        <v>4.208154995205602E-2</v>
      </c>
      <c r="Q56" s="5">
        <f t="shared" si="174"/>
        <v>0.20992046089887059</v>
      </c>
      <c r="R56" s="5">
        <f t="shared" si="175"/>
        <v>2.1089616976647388E-3</v>
      </c>
      <c r="S56" s="5">
        <f t="shared" si="176"/>
        <v>5.644198314400572E-3</v>
      </c>
      <c r="T56" s="5">
        <f t="shared" si="177"/>
        <v>4.867920935191114E-2</v>
      </c>
      <c r="U56" s="5">
        <f t="shared" si="178"/>
        <v>4.8792208515488792E-3</v>
      </c>
      <c r="V56" s="5">
        <f t="shared" si="179"/>
        <v>3.3645755442391435E-4</v>
      </c>
      <c r="W56" s="5">
        <f t="shared" si="180"/>
        <v>0.16188823962026341</v>
      </c>
      <c r="X56" s="5">
        <f t="shared" si="181"/>
        <v>3.7540845110299384E-2</v>
      </c>
      <c r="Y56" s="5">
        <f t="shared" si="182"/>
        <v>4.3527406774614349E-3</v>
      </c>
      <c r="Z56" s="5">
        <f t="shared" si="183"/>
        <v>1.6301823328097208E-4</v>
      </c>
      <c r="AA56" s="5">
        <f t="shared" si="184"/>
        <v>3.7715334701807527E-4</v>
      </c>
      <c r="AB56" s="5">
        <f t="shared" si="185"/>
        <v>4.3628447046708337E-4</v>
      </c>
      <c r="AC56" s="5">
        <f t="shared" si="186"/>
        <v>1.128186321386917E-5</v>
      </c>
      <c r="AD56" s="5">
        <f t="shared" si="187"/>
        <v>9.3634758190532491E-2</v>
      </c>
      <c r="AE56" s="5">
        <f t="shared" si="188"/>
        <v>2.1713300252176757E-2</v>
      </c>
      <c r="AF56" s="5">
        <f t="shared" si="189"/>
        <v>2.5175875761958753E-3</v>
      </c>
      <c r="AG56" s="5">
        <f t="shared" si="190"/>
        <v>1.946041406328184E-4</v>
      </c>
      <c r="AH56" s="5">
        <f t="shared" si="191"/>
        <v>9.4507208493198131E-6</v>
      </c>
      <c r="AI56" s="5">
        <f t="shared" si="192"/>
        <v>2.1864860931912193E-5</v>
      </c>
      <c r="AJ56" s="5">
        <f t="shared" si="193"/>
        <v>2.5292893060441419E-5</v>
      </c>
      <c r="AK56" s="5">
        <f t="shared" si="194"/>
        <v>1.9505587568383945E-5</v>
      </c>
      <c r="AL56" s="5">
        <f t="shared" si="195"/>
        <v>2.4210923184175938E-7</v>
      </c>
      <c r="AM56" s="5">
        <f t="shared" si="196"/>
        <v>4.3326027693994761E-2</v>
      </c>
      <c r="AN56" s="5">
        <f t="shared" si="197"/>
        <v>1.0047028114704459E-2</v>
      </c>
      <c r="AO56" s="5">
        <f t="shared" si="198"/>
        <v>1.1649207106015525E-3</v>
      </c>
      <c r="AP56" s="5">
        <f t="shared" si="199"/>
        <v>9.0045881992527552E-5</v>
      </c>
      <c r="AQ56" s="5">
        <f t="shared" si="200"/>
        <v>5.2202657163841468E-6</v>
      </c>
      <c r="AR56" s="5">
        <f t="shared" si="201"/>
        <v>4.3831231770412504E-7</v>
      </c>
      <c r="AS56" s="5">
        <f t="shared" si="202"/>
        <v>1.0140642205122969E-6</v>
      </c>
      <c r="AT56" s="5">
        <f t="shared" si="203"/>
        <v>1.1730519560910059E-6</v>
      </c>
      <c r="AU56" s="5">
        <f t="shared" si="204"/>
        <v>9.0464414636630219E-7</v>
      </c>
      <c r="AV56" s="5">
        <f t="shared" si="205"/>
        <v>5.2323835315142178E-7</v>
      </c>
      <c r="AW56" s="5">
        <f t="shared" si="206"/>
        <v>3.6081067456956466E-9</v>
      </c>
      <c r="AX56" s="5">
        <f t="shared" si="207"/>
        <v>1.6706266561835E-2</v>
      </c>
      <c r="AY56" s="5">
        <f t="shared" si="208"/>
        <v>3.8740761332654548E-3</v>
      </c>
      <c r="AZ56" s="5">
        <f t="shared" si="209"/>
        <v>4.4918671178824116E-4</v>
      </c>
      <c r="BA56" s="5">
        <f t="shared" si="210"/>
        <v>3.4721173101479875E-5</v>
      </c>
      <c r="BB56" s="5">
        <f t="shared" si="211"/>
        <v>2.0129043723436032E-6</v>
      </c>
      <c r="BC56" s="5">
        <f t="shared" si="212"/>
        <v>9.335592436022393E-8</v>
      </c>
      <c r="BD56" s="5">
        <f t="shared" si="213"/>
        <v>1.6940302836351817E-8</v>
      </c>
      <c r="BE56" s="5">
        <f t="shared" si="214"/>
        <v>3.9192498812190437E-8</v>
      </c>
      <c r="BF56" s="5">
        <f t="shared" si="215"/>
        <v>4.5337204947935446E-8</v>
      </c>
      <c r="BG56" s="5">
        <f t="shared" si="216"/>
        <v>3.4963529838381062E-8</v>
      </c>
      <c r="BH56" s="5">
        <f t="shared" si="217"/>
        <v>2.0222603381095132E-8</v>
      </c>
      <c r="BI56" s="5">
        <f t="shared" si="218"/>
        <v>9.3572631687811616E-9</v>
      </c>
      <c r="BJ56" s="8">
        <f t="shared" si="219"/>
        <v>0.83761056963890745</v>
      </c>
      <c r="BK56" s="8">
        <f t="shared" si="220"/>
        <v>0.13038484639384604</v>
      </c>
      <c r="BL56" s="8">
        <f t="shared" si="221"/>
        <v>2.6071000678708663E-2</v>
      </c>
      <c r="BM56" s="8">
        <f t="shared" si="222"/>
        <v>0.45814907816526873</v>
      </c>
      <c r="BN56" s="8">
        <f t="shared" si="223"/>
        <v>0.53220628425431571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1.4554</v>
      </c>
      <c r="F57">
        <f>VLOOKUP(B57,home!$B$2:$E$405,3,FALSE)</f>
        <v>0.68710000000000004</v>
      </c>
      <c r="G57">
        <f>VLOOKUP(C57,away!$B$2:$E$405,4,FALSE)</f>
        <v>0.68710000000000004</v>
      </c>
      <c r="H57">
        <f>VLOOKUP(A57,away!$A$2:$E$405,3,FALSE)</f>
        <v>1.2321</v>
      </c>
      <c r="I57">
        <f>VLOOKUP(C57,away!$B$2:$E$405,3,FALSE)</f>
        <v>0.46379999999999999</v>
      </c>
      <c r="J57">
        <f>VLOOKUP(B57,home!$B$2:$E$405,4,FALSE)</f>
        <v>1.1595</v>
      </c>
      <c r="K57" s="3">
        <f t="shared" si="168"/>
        <v>0.68710366911400023</v>
      </c>
      <c r="L57" s="3">
        <f t="shared" si="169"/>
        <v>0.6625939328099999</v>
      </c>
      <c r="M57" s="5">
        <f t="shared" si="170"/>
        <v>0.25931866625618788</v>
      </c>
      <c r="N57" s="5">
        <f t="shared" si="171"/>
        <v>0.17817880705437558</v>
      </c>
      <c r="O57" s="5">
        <f t="shared" si="172"/>
        <v>0.17182297492573134</v>
      </c>
      <c r="P57" s="5">
        <f t="shared" si="173"/>
        <v>0.11806019650955288</v>
      </c>
      <c r="Q57" s="5">
        <f t="shared" si="174"/>
        <v>6.1213656042708481E-2</v>
      </c>
      <c r="R57" s="5">
        <f t="shared" si="175"/>
        <v>5.6924430351577154E-2</v>
      </c>
      <c r="S57" s="5">
        <f t="shared" si="176"/>
        <v>1.343733773690659E-2</v>
      </c>
      <c r="T57" s="5">
        <f t="shared" si="177"/>
        <v>4.0559797099016831E-2</v>
      </c>
      <c r="U57" s="5">
        <f t="shared" si="178"/>
        <v>3.9112984956793023E-2</v>
      </c>
      <c r="V57" s="5">
        <f t="shared" si="179"/>
        <v>6.7973627312923376E-4</v>
      </c>
      <c r="W57" s="5">
        <f t="shared" si="180"/>
        <v>1.402004255560913E-2</v>
      </c>
      <c r="X57" s="5">
        <f t="shared" si="181"/>
        <v>9.2895951350846148E-3</v>
      </c>
      <c r="Y57" s="5">
        <f t="shared" si="182"/>
        <v>3.077614687384178E-3</v>
      </c>
      <c r="Z57" s="5">
        <f t="shared" si="183"/>
        <v>1.2572594059873481E-2</v>
      </c>
      <c r="AA57" s="5">
        <f t="shared" si="184"/>
        <v>8.6386755088199534E-3</v>
      </c>
      <c r="AB57" s="5">
        <f t="shared" si="185"/>
        <v>2.9678328191977211E-3</v>
      </c>
      <c r="AC57" s="5">
        <f t="shared" si="186"/>
        <v>1.9341501505388043E-5</v>
      </c>
      <c r="AD57" s="5">
        <f t="shared" si="187"/>
        <v>2.4083056702733645E-3</v>
      </c>
      <c r="AE57" s="5">
        <f t="shared" si="188"/>
        <v>1.5957287254750516E-3</v>
      </c>
      <c r="AF57" s="5">
        <f t="shared" si="189"/>
        <v>5.2866008595520142E-4</v>
      </c>
      <c r="AG57" s="5">
        <f t="shared" si="190"/>
        <v>1.1676232182424319E-4</v>
      </c>
      <c r="AH57" s="5">
        <f t="shared" si="191"/>
        <v>2.0826311359388029E-3</v>
      </c>
      <c r="AI57" s="5">
        <f t="shared" si="192"/>
        <v>1.4309834949146098E-3</v>
      </c>
      <c r="AJ57" s="5">
        <f t="shared" si="193"/>
        <v>4.9161700489870174E-4</v>
      </c>
      <c r="AK57" s="5">
        <f t="shared" si="194"/>
        <v>1.125972826215778E-4</v>
      </c>
      <c r="AL57" s="5">
        <f t="shared" si="195"/>
        <v>3.5222477448037353E-7</v>
      </c>
      <c r="AM57" s="5">
        <f t="shared" si="196"/>
        <v>3.3095113247857619E-4</v>
      </c>
      <c r="AN57" s="5">
        <f t="shared" si="197"/>
        <v>2.192862124369031E-4</v>
      </c>
      <c r="AO57" s="5">
        <f t="shared" si="198"/>
        <v>7.2648856954788353E-5</v>
      </c>
      <c r="AP57" s="5">
        <f t="shared" si="199"/>
        <v>1.6045563947941446E-5</v>
      </c>
      <c r="AQ57" s="5">
        <f t="shared" si="200"/>
        <v>2.6579233301052173E-6</v>
      </c>
      <c r="AR57" s="5">
        <f t="shared" si="201"/>
        <v>2.759877509908498E-4</v>
      </c>
      <c r="AS57" s="5">
        <f t="shared" si="202"/>
        <v>1.8963219633633395E-4</v>
      </c>
      <c r="AT57" s="5">
        <f t="shared" si="203"/>
        <v>6.5148488942420765E-5</v>
      </c>
      <c r="AU57" s="5">
        <f t="shared" si="204"/>
        <v>1.492125526319006E-5</v>
      </c>
      <c r="AV57" s="5">
        <f t="shared" si="205"/>
        <v>2.5631123097811191E-6</v>
      </c>
      <c r="AW57" s="5">
        <f t="shared" si="206"/>
        <v>4.4543785420286412E-9</v>
      </c>
      <c r="AX57" s="5">
        <f t="shared" si="207"/>
        <v>3.7899622903910517E-5</v>
      </c>
      <c r="AY57" s="5">
        <f t="shared" si="208"/>
        <v>2.5112060191918022E-5</v>
      </c>
      <c r="AZ57" s="5">
        <f t="shared" si="209"/>
        <v>8.3195493617621979E-6</v>
      </c>
      <c r="BA57" s="5">
        <f t="shared" si="210"/>
        <v>1.8374943102723138E-6</v>
      </c>
      <c r="BB57" s="5">
        <f t="shared" si="211"/>
        <v>3.0437814538983259E-7</v>
      </c>
      <c r="BC57" s="5">
        <f t="shared" si="212"/>
        <v>4.0335822483052627E-8</v>
      </c>
      <c r="BD57" s="5">
        <f t="shared" si="213"/>
        <v>3.0477968222735676E-5</v>
      </c>
      <c r="BE57" s="5">
        <f t="shared" si="214"/>
        <v>2.0941523792981592E-5</v>
      </c>
      <c r="BF57" s="5">
        <f t="shared" si="215"/>
        <v>7.1944989174978924E-6</v>
      </c>
      <c r="BG57" s="5">
        <f t="shared" si="216"/>
        <v>1.6477888678831683E-6</v>
      </c>
      <c r="BH57" s="5">
        <f t="shared" si="217"/>
        <v>2.8305044426193235E-7</v>
      </c>
      <c r="BI57" s="5">
        <f t="shared" si="218"/>
        <v>3.8896999759344322E-8</v>
      </c>
      <c r="BJ57" s="8">
        <f t="shared" si="219"/>
        <v>0.31170407250759058</v>
      </c>
      <c r="BK57" s="8">
        <f t="shared" si="220"/>
        <v>0.3915407425622483</v>
      </c>
      <c r="BL57" s="8">
        <f t="shared" si="221"/>
        <v>0.28419356401158063</v>
      </c>
      <c r="BM57" s="8">
        <f t="shared" si="222"/>
        <v>0.15446713439534646</v>
      </c>
      <c r="BN57" s="8">
        <f t="shared" si="223"/>
        <v>0.84551873114013332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1.4554</v>
      </c>
      <c r="F58">
        <f>VLOOKUP(B58,home!$B$2:$E$405,3,FALSE)</f>
        <v>1.5705</v>
      </c>
      <c r="G58">
        <f>VLOOKUP(C58,away!$B$2:$E$405,4,FALSE)</f>
        <v>0.98160000000000003</v>
      </c>
      <c r="H58">
        <f>VLOOKUP(A58,away!$A$2:$E$405,3,FALSE)</f>
        <v>1.2321</v>
      </c>
      <c r="I58">
        <f>VLOOKUP(C58,away!$B$2:$E$405,3,FALSE)</f>
        <v>0.2319</v>
      </c>
      <c r="J58">
        <f>VLOOKUP(B58,home!$B$2:$E$405,4,FALSE)</f>
        <v>0.1159</v>
      </c>
      <c r="K58" s="3">
        <f t="shared" si="168"/>
        <v>2.24364871512</v>
      </c>
      <c r="L58" s="3">
        <f t="shared" si="169"/>
        <v>3.3115410440999998E-2</v>
      </c>
      <c r="M58" s="5">
        <f t="shared" si="170"/>
        <v>0.10261572164663639</v>
      </c>
      <c r="N58" s="5">
        <f t="shared" si="171"/>
        <v>0.23023363202358724</v>
      </c>
      <c r="O58" s="5">
        <f t="shared" si="172"/>
        <v>3.3981617400277711E-3</v>
      </c>
      <c r="P58" s="5">
        <f t="shared" si="173"/>
        <v>7.6242812217832507E-3</v>
      </c>
      <c r="Q58" s="5">
        <f t="shared" si="174"/>
        <v>0.25828169633356629</v>
      </c>
      <c r="R58" s="5">
        <f t="shared" si="175"/>
        <v>5.6265760382961176E-5</v>
      </c>
      <c r="S58" s="5">
        <f t="shared" si="176"/>
        <v>1.4161978110189061E-4</v>
      </c>
      <c r="T58" s="5">
        <f t="shared" si="177"/>
        <v>8.5531043834837697E-3</v>
      </c>
      <c r="U58" s="5">
        <f t="shared" si="178"/>
        <v>1.2624060098848062E-4</v>
      </c>
      <c r="V58" s="5">
        <f t="shared" si="179"/>
        <v>1.1691397124489387E-6</v>
      </c>
      <c r="W58" s="5">
        <f t="shared" si="180"/>
        <v>0.19316446537260668</v>
      </c>
      <c r="X58" s="5">
        <f t="shared" si="181"/>
        <v>6.3967205534301999E-3</v>
      </c>
      <c r="Y58" s="5">
        <f t="shared" si="182"/>
        <v>1.0591501330161085E-4</v>
      </c>
      <c r="Z58" s="5">
        <f t="shared" si="183"/>
        <v>6.2108791628557194E-7</v>
      </c>
      <c r="AA58" s="5">
        <f t="shared" si="184"/>
        <v>1.3935031053506812E-6</v>
      </c>
      <c r="AB58" s="5">
        <f t="shared" si="185"/>
        <v>1.5632657259178934E-6</v>
      </c>
      <c r="AC58" s="5">
        <f t="shared" si="186"/>
        <v>5.4291449035709842E-9</v>
      </c>
      <c r="AD58" s="5">
        <f t="shared" si="187"/>
        <v>0.10834830113502264</v>
      </c>
      <c r="AE58" s="5">
        <f t="shared" si="188"/>
        <v>3.5879984626713398E-3</v>
      </c>
      <c r="AF58" s="5">
        <f t="shared" si="189"/>
        <v>5.9409020876519202E-5</v>
      </c>
      <c r="AG58" s="5">
        <f t="shared" si="190"/>
        <v>6.5578470340795661E-7</v>
      </c>
      <c r="AH58" s="5">
        <f t="shared" si="191"/>
        <v>5.1418953169355407E-9</v>
      </c>
      <c r="AI58" s="5">
        <f t="shared" si="192"/>
        <v>1.1536606821123969E-8</v>
      </c>
      <c r="AJ58" s="5">
        <f t="shared" si="193"/>
        <v>1.2942046535529714E-8</v>
      </c>
      <c r="AK58" s="5">
        <f t="shared" si="194"/>
        <v>9.679135360154831E-9</v>
      </c>
      <c r="AL58" s="5">
        <f t="shared" si="195"/>
        <v>1.6135277080125001E-11</v>
      </c>
      <c r="AM58" s="5">
        <f t="shared" si="196"/>
        <v>4.8619105325405691E-2</v>
      </c>
      <c r="AN58" s="5">
        <f t="shared" si="197"/>
        <v>1.6100416281250177E-3</v>
      </c>
      <c r="AO58" s="5">
        <f t="shared" si="198"/>
        <v>2.6658594671227921E-5</v>
      </c>
      <c r="AP58" s="5">
        <f t="shared" si="199"/>
        <v>2.9427010143932253E-7</v>
      </c>
      <c r="AQ58" s="5">
        <f t="shared" si="200"/>
        <v>2.4362187974194675E-9</v>
      </c>
      <c r="AR58" s="5">
        <f t="shared" si="201"/>
        <v>3.4055194772995204E-11</v>
      </c>
      <c r="AS58" s="5">
        <f t="shared" si="202"/>
        <v>7.6407893995592016E-11</v>
      </c>
      <c r="AT58" s="5">
        <f t="shared" si="203"/>
        <v>8.5716236594117616E-11</v>
      </c>
      <c r="AU58" s="5">
        <f t="shared" si="204"/>
        <v>6.4105708033104637E-11</v>
      </c>
      <c r="AV58" s="5">
        <f t="shared" si="205"/>
        <v>3.5957672365083264E-11</v>
      </c>
      <c r="AW58" s="5">
        <f t="shared" si="206"/>
        <v>3.3301126895841299E-14</v>
      </c>
      <c r="AX58" s="5">
        <f t="shared" si="207"/>
        <v>1.8180698865605076E-2</v>
      </c>
      <c r="AY58" s="5">
        <f t="shared" si="208"/>
        <v>6.0206130503873503E-4</v>
      </c>
      <c r="AZ58" s="5">
        <f t="shared" si="209"/>
        <v>9.9687536135009035E-6</v>
      </c>
      <c r="BA58" s="5">
        <f t="shared" si="210"/>
        <v>1.1003978916542804E-7</v>
      </c>
      <c r="BB58" s="5">
        <f t="shared" si="211"/>
        <v>9.1100319576356362E-10</v>
      </c>
      <c r="BC58" s="5">
        <f t="shared" si="212"/>
        <v>6.0336489481546098E-12</v>
      </c>
      <c r="BD58" s="5">
        <f t="shared" si="213"/>
        <v>1.8795862542598898E-13</v>
      </c>
      <c r="BE58" s="5">
        <f t="shared" si="214"/>
        <v>4.2171312843274145E-13</v>
      </c>
      <c r="BF58" s="5">
        <f t="shared" si="215"/>
        <v>4.7308805937867803E-13</v>
      </c>
      <c r="BG58" s="5">
        <f t="shared" si="216"/>
        <v>3.5381447218786177E-13</v>
      </c>
      <c r="BH58" s="5">
        <f t="shared" si="217"/>
        <v>1.9845884647878921E-13</v>
      </c>
      <c r="BI58" s="5">
        <f t="shared" si="218"/>
        <v>8.9054387181266575E-14</v>
      </c>
      <c r="BJ58" s="8">
        <f t="shared" si="219"/>
        <v>0.87778084021885505</v>
      </c>
      <c r="BK58" s="8">
        <f t="shared" si="220"/>
        <v>0.11098485853955288</v>
      </c>
      <c r="BL58" s="8">
        <f t="shared" si="221"/>
        <v>3.5836644678813082E-3</v>
      </c>
      <c r="BM58" s="8">
        <f t="shared" si="222"/>
        <v>0.38953816428321641</v>
      </c>
      <c r="BN58" s="8">
        <f t="shared" si="223"/>
        <v>0.60220975872598392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1.4554</v>
      </c>
      <c r="F59">
        <f>VLOOKUP(B59,home!$B$2:$E$405,3,FALSE)</f>
        <v>1.276</v>
      </c>
      <c r="G59">
        <f>VLOOKUP(C59,away!$B$2:$E$405,4,FALSE)</f>
        <v>1.0797000000000001</v>
      </c>
      <c r="H59">
        <f>VLOOKUP(A59,away!$A$2:$E$405,3,FALSE)</f>
        <v>1.2321</v>
      </c>
      <c r="I59">
        <f>VLOOKUP(C59,away!$B$2:$E$405,3,FALSE)</f>
        <v>1.5073000000000001</v>
      </c>
      <c r="J59">
        <f>VLOOKUP(B59,home!$B$2:$E$405,4,FALSE)</f>
        <v>0.69569999999999999</v>
      </c>
      <c r="K59" s="3">
        <f t="shared" si="168"/>
        <v>2.0051005048800001</v>
      </c>
      <c r="L59" s="3">
        <f t="shared" si="169"/>
        <v>1.2920153103810001</v>
      </c>
      <c r="M59" s="5">
        <f t="shared" si="170"/>
        <v>3.698969882408798E-2</v>
      </c>
      <c r="N59" s="5">
        <f t="shared" si="171"/>
        <v>7.4168063787537944E-2</v>
      </c>
      <c r="O59" s="5">
        <f t="shared" si="172"/>
        <v>4.7791257207103754E-2</v>
      </c>
      <c r="P59" s="5">
        <f t="shared" si="173"/>
        <v>9.5826273954813662E-2</v>
      </c>
      <c r="Q59" s="5">
        <f t="shared" si="174"/>
        <v>7.4357211073182203E-2</v>
      </c>
      <c r="R59" s="5">
        <f t="shared" si="175"/>
        <v>3.087351800696719E-2</v>
      </c>
      <c r="S59" s="5">
        <f t="shared" si="176"/>
        <v>6.2062378662050464E-2</v>
      </c>
      <c r="T59" s="5">
        <f t="shared" si="177"/>
        <v>9.607065514378306E-2</v>
      </c>
      <c r="U59" s="5">
        <f t="shared" si="178"/>
        <v>6.1904506543191677E-2</v>
      </c>
      <c r="V59" s="5">
        <f t="shared" si="179"/>
        <v>1.7864452623959436E-2</v>
      </c>
      <c r="W59" s="5">
        <f t="shared" si="180"/>
        <v>4.9697893821435461E-2</v>
      </c>
      <c r="X59" s="5">
        <f t="shared" si="181"/>
        <v>6.4210439710983933E-2</v>
      </c>
      <c r="Y59" s="5">
        <f t="shared" si="182"/>
        <v>4.148043559644371E-2</v>
      </c>
      <c r="Z59" s="5">
        <f t="shared" si="183"/>
        <v>1.3296352650108371E-2</v>
      </c>
      <c r="AA59" s="5">
        <f t="shared" si="184"/>
        <v>2.6660523411794815E-2</v>
      </c>
      <c r="AB59" s="5">
        <f t="shared" si="185"/>
        <v>2.6728514476677429E-2</v>
      </c>
      <c r="AC59" s="5">
        <f t="shared" si="186"/>
        <v>2.8925011314257006E-3</v>
      </c>
      <c r="AD59" s="5">
        <f t="shared" si="187"/>
        <v>2.4912317998208217E-2</v>
      </c>
      <c r="AE59" s="5">
        <f t="shared" si="188"/>
        <v>3.2187096270765166E-2</v>
      </c>
      <c r="AF59" s="5">
        <f t="shared" si="189"/>
        <v>2.0793110589267898E-2</v>
      </c>
      <c r="AG59" s="5">
        <f t="shared" si="190"/>
        <v>8.9550057439264745E-3</v>
      </c>
      <c r="AH59" s="5">
        <f t="shared" si="191"/>
        <v>4.2947727990412495E-3</v>
      </c>
      <c r="AI59" s="5">
        <f t="shared" si="192"/>
        <v>8.6114511077024988E-3</v>
      </c>
      <c r="AJ59" s="5">
        <f t="shared" si="193"/>
        <v>8.6334124819018605E-3</v>
      </c>
      <c r="AK59" s="5">
        <f t="shared" si="194"/>
        <v>5.7702865754329048E-3</v>
      </c>
      <c r="AL59" s="5">
        <f t="shared" si="195"/>
        <v>2.9973491501272511E-4</v>
      </c>
      <c r="AM59" s="5">
        <f t="shared" si="196"/>
        <v>9.9903402791876889E-3</v>
      </c>
      <c r="AN59" s="5">
        <f t="shared" si="197"/>
        <v>1.290767259662649E-2</v>
      </c>
      <c r="AO59" s="5">
        <f t="shared" si="198"/>
        <v>8.3384553081133541E-3</v>
      </c>
      <c r="AP59" s="5">
        <f t="shared" si="199"/>
        <v>3.5911373076700577E-3</v>
      </c>
      <c r="AQ59" s="5">
        <f t="shared" si="200"/>
        <v>1.1599510957975296E-3</v>
      </c>
      <c r="AR59" s="5">
        <f t="shared" si="201"/>
        <v>1.1097824421938307E-3</v>
      </c>
      <c r="AS59" s="5">
        <f t="shared" si="202"/>
        <v>2.2252253351498089E-3</v>
      </c>
      <c r="AT59" s="5">
        <f t="shared" si="203"/>
        <v>2.2309002214903253E-3</v>
      </c>
      <c r="AU59" s="5">
        <f t="shared" si="204"/>
        <v>1.4910597201490518E-3</v>
      </c>
      <c r="AV59" s="5">
        <f t="shared" si="205"/>
        <v>7.4743114941927373E-4</v>
      </c>
      <c r="AW59" s="5">
        <f t="shared" si="206"/>
        <v>2.1569428631429212E-5</v>
      </c>
      <c r="AX59" s="5">
        <f t="shared" si="207"/>
        <v>3.338606056287038E-3</v>
      </c>
      <c r="AY59" s="5">
        <f t="shared" si="208"/>
        <v>4.3135301400535845E-3</v>
      </c>
      <c r="AZ59" s="5">
        <f t="shared" si="209"/>
        <v>2.7865734913695662E-3</v>
      </c>
      <c r="BA59" s="5">
        <f t="shared" si="210"/>
        <v>1.2000985381171057E-3</v>
      </c>
      <c r="BB59" s="5">
        <f t="shared" si="211"/>
        <v>3.876364213032892E-4</v>
      </c>
      <c r="BC59" s="5">
        <f t="shared" si="212"/>
        <v>1.0016643823702981E-4</v>
      </c>
      <c r="BD59" s="5">
        <f t="shared" si="213"/>
        <v>2.3897598441774095E-4</v>
      </c>
      <c r="BE59" s="5">
        <f t="shared" si="214"/>
        <v>4.7917086701020734E-4</v>
      </c>
      <c r="BF59" s="5">
        <f t="shared" si="215"/>
        <v>4.8039287368297715E-4</v>
      </c>
      <c r="BG59" s="5">
        <f t="shared" si="216"/>
        <v>3.2107866452083054E-4</v>
      </c>
      <c r="BH59" s="5">
        <f t="shared" si="217"/>
        <v>1.6094874808422836E-4</v>
      </c>
      <c r="BI59" s="5">
        <f t="shared" si="218"/>
        <v>6.4543683208698093E-5</v>
      </c>
      <c r="BJ59" s="8">
        <f t="shared" si="219"/>
        <v>0.53494639740829675</v>
      </c>
      <c r="BK59" s="8">
        <f t="shared" si="220"/>
        <v>0.22024857025140357</v>
      </c>
      <c r="BL59" s="8">
        <f t="shared" si="221"/>
        <v>0.23081775229914039</v>
      </c>
      <c r="BM59" s="8">
        <f t="shared" si="222"/>
        <v>0.63501108904383385</v>
      </c>
      <c r="BN59" s="8">
        <f t="shared" si="223"/>
        <v>0.36000602285369276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1.2963</v>
      </c>
      <c r="F60">
        <f>VLOOKUP(B60,home!$B$2:$E$405,3,FALSE)</f>
        <v>1.35</v>
      </c>
      <c r="G60">
        <f>VLOOKUP(C60,away!$B$2:$E$405,4,FALSE)</f>
        <v>0.77139999999999997</v>
      </c>
      <c r="H60">
        <f>VLOOKUP(A60,away!$A$2:$E$405,3,FALSE)</f>
        <v>1.1852</v>
      </c>
      <c r="I60">
        <f>VLOOKUP(C60,away!$B$2:$E$405,3,FALSE)</f>
        <v>0.4219</v>
      </c>
      <c r="J60">
        <f>VLOOKUP(B60,home!$B$2:$E$405,4,FALSE)</f>
        <v>0.84370000000000001</v>
      </c>
      <c r="K60" s="3">
        <f t="shared" si="168"/>
        <v>1.349953857</v>
      </c>
      <c r="L60" s="3">
        <f t="shared" si="169"/>
        <v>0.42188027195599997</v>
      </c>
      <c r="M60" s="5">
        <f t="shared" si="170"/>
        <v>0.17002086248592149</v>
      </c>
      <c r="N60" s="5">
        <f t="shared" si="171"/>
        <v>0.22952031908333631</v>
      </c>
      <c r="O60" s="5">
        <f t="shared" si="172"/>
        <v>7.1728447703754236E-2</v>
      </c>
      <c r="P60" s="5">
        <f t="shared" si="173"/>
        <v>9.6830094634305822E-2</v>
      </c>
      <c r="Q60" s="5">
        <f t="shared" si="174"/>
        <v>0.15492092000321034</v>
      </c>
      <c r="R60" s="5">
        <f t="shared" si="175"/>
        <v>1.5130408512120778E-2</v>
      </c>
      <c r="S60" s="5">
        <f t="shared" si="176"/>
        <v>1.3786642253483751E-2</v>
      </c>
      <c r="T60" s="5">
        <f t="shared" si="177"/>
        <v>6.5358079862628093E-2</v>
      </c>
      <c r="U60" s="5">
        <f t="shared" si="178"/>
        <v>2.0425353328923077E-2</v>
      </c>
      <c r="V60" s="5">
        <f t="shared" si="179"/>
        <v>8.7241703725538216E-4</v>
      </c>
      <c r="W60" s="5">
        <f t="shared" si="180"/>
        <v>6.9712031162774094E-2</v>
      </c>
      <c r="X60" s="5">
        <f t="shared" si="181"/>
        <v>2.941013066555628E-2</v>
      </c>
      <c r="Y60" s="5">
        <f t="shared" si="182"/>
        <v>6.2037769617231883E-3</v>
      </c>
      <c r="Z60" s="5">
        <f t="shared" si="183"/>
        <v>2.1277402859662974E-3</v>
      </c>
      <c r="AA60" s="5">
        <f t="shared" si="184"/>
        <v>2.8723512057344859E-3</v>
      </c>
      <c r="AB60" s="5">
        <f t="shared" si="185"/>
        <v>1.9387707944199355E-3</v>
      </c>
      <c r="AC60" s="5">
        <f t="shared" si="186"/>
        <v>3.1053624479839329E-5</v>
      </c>
      <c r="AD60" s="5">
        <f t="shared" si="187"/>
        <v>2.3527006336872765E-2</v>
      </c>
      <c r="AE60" s="5">
        <f t="shared" si="188"/>
        <v>9.9255798317104179E-3</v>
      </c>
      <c r="AF60" s="5">
        <f t="shared" si="189"/>
        <v>2.0937031593614894E-3</v>
      </c>
      <c r="AG60" s="5">
        <f t="shared" si="190"/>
        <v>2.944306860888539E-4</v>
      </c>
      <c r="AH60" s="5">
        <f t="shared" si="191"/>
        <v>2.2441291262379964E-4</v>
      </c>
      <c r="AI60" s="5">
        <f t="shared" si="192"/>
        <v>3.0294707695710228E-4</v>
      </c>
      <c r="AJ60" s="5">
        <f t="shared" si="193"/>
        <v>2.0448228750255808E-4</v>
      </c>
      <c r="AK60" s="5">
        <f t="shared" si="194"/>
        <v>9.2013884234087075E-5</v>
      </c>
      <c r="AL60" s="5">
        <f t="shared" si="195"/>
        <v>7.0742504258735349E-7</v>
      </c>
      <c r="AM60" s="5">
        <f t="shared" si="196"/>
        <v>6.3520745896249661E-3</v>
      </c>
      <c r="AN60" s="5">
        <f t="shared" si="197"/>
        <v>2.679814955355778E-3</v>
      </c>
      <c r="AO60" s="5">
        <f t="shared" si="198"/>
        <v>5.6528053107862567E-4</v>
      </c>
      <c r="AP60" s="5">
        <f t="shared" si="199"/>
        <v>7.949356806096092E-5</v>
      </c>
      <c r="AQ60" s="5">
        <f t="shared" si="200"/>
        <v>8.3841920280777445E-6</v>
      </c>
      <c r="AR60" s="5">
        <f t="shared" si="201"/>
        <v>1.893507612163334E-5</v>
      </c>
      <c r="AS60" s="5">
        <f t="shared" si="202"/>
        <v>2.5561479042987527E-5</v>
      </c>
      <c r="AT60" s="5">
        <f t="shared" si="203"/>
        <v>1.7253408612352845E-5</v>
      </c>
      <c r="AU60" s="5">
        <f t="shared" si="204"/>
        <v>7.7637685008809149E-6</v>
      </c>
      <c r="AV60" s="5">
        <f t="shared" si="205"/>
        <v>2.6201823081548242E-6</v>
      </c>
      <c r="AW60" s="5">
        <f t="shared" si="206"/>
        <v>1.119144256423945E-8</v>
      </c>
      <c r="AX60" s="5">
        <f t="shared" si="207"/>
        <v>1.4291679320359849E-3</v>
      </c>
      <c r="AY60" s="5">
        <f t="shared" si="208"/>
        <v>6.0293775583813547E-4</v>
      </c>
      <c r="AZ60" s="5">
        <f t="shared" si="209"/>
        <v>1.2718377220276644E-4</v>
      </c>
      <c r="BA60" s="5">
        <f t="shared" si="210"/>
        <v>1.7885441468431021E-5</v>
      </c>
      <c r="BB60" s="5">
        <f t="shared" si="211"/>
        <v>1.8863787276886995E-6</v>
      </c>
      <c r="BC60" s="5">
        <f t="shared" si="212"/>
        <v>1.5916519412986442E-7</v>
      </c>
      <c r="BD60" s="5">
        <f t="shared" si="213"/>
        <v>1.3313891772837051E-6</v>
      </c>
      <c r="BE60" s="5">
        <f t="shared" si="214"/>
        <v>1.7973139550421944E-6</v>
      </c>
      <c r="BF60" s="5">
        <f t="shared" si="215"/>
        <v>1.2131454529245678E-6</v>
      </c>
      <c r="BG60" s="5">
        <f t="shared" si="216"/>
        <v>5.4589679442584417E-7</v>
      </c>
      <c r="BH60" s="5">
        <f t="shared" si="217"/>
        <v>1.8423387078977607E-7</v>
      </c>
      <c r="BI60" s="5">
        <f t="shared" si="218"/>
        <v>4.9741444892539572E-8</v>
      </c>
      <c r="BJ60" s="8">
        <f t="shared" si="219"/>
        <v>0.60283024603487712</v>
      </c>
      <c r="BK60" s="8">
        <f t="shared" si="220"/>
        <v>0.28214471521632706</v>
      </c>
      <c r="BL60" s="8">
        <f t="shared" si="221"/>
        <v>0.11299644334155141</v>
      </c>
      <c r="BM60" s="8">
        <f t="shared" si="222"/>
        <v>0.26134516589167756</v>
      </c>
      <c r="BN60" s="8">
        <f t="shared" si="223"/>
        <v>0.738151052422649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1.2963</v>
      </c>
      <c r="F61">
        <f>VLOOKUP(B61,home!$B$2:$E$405,3,FALSE)</f>
        <v>0.92569999999999997</v>
      </c>
      <c r="G61">
        <f>VLOOKUP(C61,away!$B$2:$E$405,4,FALSE)</f>
        <v>1.3886000000000001</v>
      </c>
      <c r="H61">
        <f>VLOOKUP(A61,away!$A$2:$E$405,3,FALSE)</f>
        <v>1.1852</v>
      </c>
      <c r="I61">
        <f>VLOOKUP(C61,away!$B$2:$E$405,3,FALSE)</f>
        <v>1.0125</v>
      </c>
      <c r="J61">
        <f>VLOOKUP(B61,home!$B$2:$E$405,4,FALSE)</f>
        <v>1.0125</v>
      </c>
      <c r="K61" s="3">
        <f t="shared" si="168"/>
        <v>1.6662990460260001</v>
      </c>
      <c r="L61" s="3">
        <f t="shared" si="169"/>
        <v>1.2150151874999999</v>
      </c>
      <c r="M61" s="5">
        <f t="shared" ref="M61:M78" si="224">_xlfn.POISSON.DIST(0,K61,FALSE) * _xlfn.POISSON.DIST(0,L61,FALSE)</f>
        <v>5.6061037103867915E-2</v>
      </c>
      <c r="N61" s="5">
        <f t="shared" ref="N61:N78" si="225">_xlfn.POISSON.DIST(1,K61,FALSE) * _xlfn.POISSON.DIST(0,L61,FALSE)</f>
        <v>9.3414452645403309E-2</v>
      </c>
      <c r="O61" s="5">
        <f t="shared" ref="O61:O78" si="226">_xlfn.POISSON.DIST(0,K61,FALSE) * _xlfn.POISSON.DIST(1,L61,FALSE)</f>
        <v>6.8115011508200526E-2</v>
      </c>
      <c r="P61" s="5">
        <f t="shared" ref="P61:P78" si="227">_xlfn.POISSON.DIST(1,K61,FALSE) * _xlfn.POISSON.DIST(1,L61,FALSE)</f>
        <v>0.11349997869616454</v>
      </c>
      <c r="Q61" s="5">
        <f t="shared" ref="Q61:Q78" si="228">_xlfn.POISSON.DIST(2,K61,FALSE) * _xlfn.POISSON.DIST(0,L61,FALSE)</f>
        <v>7.7828206664038252E-2</v>
      </c>
      <c r="R61" s="5">
        <f t="shared" ref="R61:R78" si="229">_xlfn.POISSON.DIST(0,K61,FALSE) * _xlfn.POISSON.DIST(2,L61,FALSE)</f>
        <v>4.1380386739600462E-2</v>
      </c>
      <c r="S61" s="5">
        <f t="shared" ref="S61:S78" si="230">_xlfn.POISSON.DIST(2,K61,FALSE) * _xlfn.POISSON.DIST(2,L61,FALSE)</f>
        <v>5.7447408349590653E-2</v>
      </c>
      <c r="T61" s="5">
        <f t="shared" ref="T61:T78" si="231">_xlfn.POISSON.DIST(2,K61,FALSE) * _xlfn.POISSON.DIST(1,L61,FALSE)</f>
        <v>9.4562453112695177E-2</v>
      </c>
      <c r="U61" s="5">
        <f t="shared" ref="U61:U78" si="232">_xlfn.POISSON.DIST(1,K61,FALSE) * _xlfn.POISSON.DIST(2,L61,FALSE)</f>
        <v>6.8952098948383195E-2</v>
      </c>
      <c r="V61" s="5">
        <f t="shared" ref="V61:V78" si="233">_xlfn.POISSON.DIST(3,K61,FALSE) * _xlfn.POISSON.DIST(3,L61,FALSE)</f>
        <v>1.2922977368692429E-2</v>
      </c>
      <c r="W61" s="5">
        <f t="shared" ref="W61:W78" si="234">_xlfn.POISSON.DIST(3,K61,FALSE) * _xlfn.POISSON.DIST(0,L61,FALSE)</f>
        <v>4.3228355506067094E-2</v>
      </c>
      <c r="X61" s="5">
        <f t="shared" ref="X61:X78" si="235">_xlfn.POISSON.DIST(3,K61,FALSE) * _xlfn.POISSON.DIST(1,L61,FALSE)</f>
        <v>5.252310847052076E-2</v>
      </c>
      <c r="Y61" s="5">
        <f t="shared" ref="Y61:Y78" si="236">_xlfn.POISSON.DIST(3,K61,FALSE) * _xlfn.POISSON.DIST(2,L61,FALSE)</f>
        <v>3.1908187243196315E-2</v>
      </c>
      <c r="Z61" s="5">
        <f t="shared" ref="Z61:Z78" si="237">_xlfn.POISSON.DIST(0,K61,FALSE) * _xlfn.POISSON.DIST(3,L61,FALSE)</f>
        <v>1.6759266117746061E-2</v>
      </c>
      <c r="AA61" s="5">
        <f t="shared" ref="AA61:AA78" si="238">_xlfn.POISSON.DIST(1,K61,FALSE) * _xlfn.POISSON.DIST(3,L61,FALSE)</f>
        <v>2.7925949144096126E-2</v>
      </c>
      <c r="AB61" s="5">
        <f t="shared" ref="AB61:AB78" si="239">_xlfn.POISSON.DIST(2,K61,FALSE) * _xlfn.POISSON.DIST(3,L61,FALSE)</f>
        <v>2.3266491209088989E-2</v>
      </c>
      <c r="AC61" s="5">
        <f t="shared" ref="AC61:AC78" si="240">_xlfn.POISSON.DIST(4,K61,FALSE) * _xlfn.POISSON.DIST(4,L61,FALSE)</f>
        <v>1.6352240029470582E-3</v>
      </c>
      <c r="AD61" s="5">
        <f t="shared" ref="AD61:AD78" si="241">_xlfn.POISSON.DIST(4,K61,FALSE) * _xlfn.POISSON.DIST(0,L61,FALSE)</f>
        <v>1.8007841885258096E-2</v>
      </c>
      <c r="AE61" s="5">
        <f t="shared" ref="AE61:AE78" si="242">_xlfn.POISSON.DIST(4,K61,FALSE) * _xlfn.POISSON.DIST(1,L61,FALSE)</f>
        <v>2.1879801384687217E-2</v>
      </c>
      <c r="AF61" s="5">
        <f t="shared" ref="AF61:AF78" si="243">_xlfn.POISSON.DIST(4,K61,FALSE) * _xlfn.POISSON.DIST(2,L61,FALSE)</f>
        <v>1.3292145490939251E-2</v>
      </c>
      <c r="AG61" s="5">
        <f t="shared" ref="AG61:AG78" si="244">_xlfn.POISSON.DIST(4,K61,FALSE) * _xlfn.POISSON.DIST(3,L61,FALSE)</f>
        <v>5.3833862153169453E-3</v>
      </c>
      <c r="AH61" s="5">
        <f t="shared" ref="AH61:AH78" si="245">_xlfn.POISSON.DIST(0,K61,FALSE) * _xlfn.POISSON.DIST(4,L61,FALSE)</f>
        <v>5.0906907161039055E-3</v>
      </c>
      <c r="AI61" s="5">
        <f t="shared" ref="AI61:AI78" si="246">_xlfn.POISSON.DIST(1,K61,FALSE) * _xlfn.POISSON.DIST(4,L61,FALSE)</f>
        <v>8.4826130838573533E-3</v>
      </c>
      <c r="AJ61" s="5">
        <f t="shared" ref="AJ61:AJ78" si="247">_xlfn.POISSON.DIST(2,K61,FALSE) * _xlfn.POISSON.DIST(4,L61,FALSE)</f>
        <v>7.0672850447195887E-3</v>
      </c>
      <c r="AK61" s="5">
        <f t="shared" ref="AK61:AK78" si="248">_xlfn.POISSON.DIST(3,K61,FALSE) * _xlfn.POISSON.DIST(4,L61,FALSE)</f>
        <v>3.9254034426700214E-3</v>
      </c>
      <c r="AL61" s="5">
        <f t="shared" ref="AL61:AL78" si="249">_xlfn.POISSON.DIST(5,K61,FALSE) * _xlfn.POISSON.DIST(5,L61,FALSE)</f>
        <v>1.324255840319747E-4</v>
      </c>
      <c r="AM61" s="5">
        <f t="shared" ref="AM61:AM78" si="250">_xlfn.POISSON.DIST(5,K61,FALSE) * _xlfn.POISSON.DIST(0,L61,FALSE)</f>
        <v>6.0012899508785165E-3</v>
      </c>
      <c r="AN61" s="5">
        <f t="shared" ref="AN61:AN78" si="251">_xlfn.POISSON.DIST(5,K61,FALSE) * _xlfn.POISSON.DIST(1,L61,FALSE)</f>
        <v>7.2916584349085253E-3</v>
      </c>
      <c r="AO61" s="5">
        <f t="shared" ref="AO61:AO78" si="252">_xlfn.POISSON.DIST(5,K61,FALSE) * _xlfn.POISSON.DIST(2,L61,FALSE)</f>
        <v>4.4297378702381702E-3</v>
      </c>
      <c r="AP61" s="5">
        <f t="shared" ref="AP61:AP78" si="253">_xlfn.POISSON.DIST(5,K61,FALSE) * _xlfn.POISSON.DIST(3,L61,FALSE)</f>
        <v>1.7940662629944272E-3</v>
      </c>
      <c r="AQ61" s="5">
        <f t="shared" ref="AQ61:AQ78" si="254">_xlfn.POISSON.DIST(5,K61,FALSE) * _xlfn.POISSON.DIST(4,L61,FALSE)</f>
        <v>5.4495443922989947E-4</v>
      </c>
      <c r="AR61" s="5">
        <f t="shared" ref="AR61:AR78" si="255">_xlfn.POISSON.DIST(0,K61,FALSE) * _xlfn.POISSON.DIST(5,L61,FALSE)</f>
        <v>1.2370533069862989E-3</v>
      </c>
      <c r="AS61" s="5">
        <f t="shared" ref="AS61:AS78" si="256">_xlfn.POISSON.DIST(1,K61,FALSE) * _xlfn.POISSON.DIST(5,L61,FALSE)</f>
        <v>2.0613007453145786E-3</v>
      </c>
      <c r="AT61" s="5">
        <f t="shared" ref="AT61:AT78" si="257">_xlfn.POISSON.DIST(2,K61,FALSE) * _xlfn.POISSON.DIST(5,L61,FALSE)</f>
        <v>1.717371732745183E-3</v>
      </c>
      <c r="AU61" s="5">
        <f t="shared" ref="AU61:AU78" si="258">_xlfn.POISSON.DIST(3,K61,FALSE) * _xlfn.POISSON.DIST(5,L61,FALSE)</f>
        <v>9.5388495998177203E-4</v>
      </c>
      <c r="AV61" s="5">
        <f t="shared" ref="AV61:AV78" si="259">_xlfn.POISSON.DIST(4,K61,FALSE) * _xlfn.POISSON.DIST(5,L61,FALSE)</f>
        <v>3.9736439970904401E-4</v>
      </c>
      <c r="AW61" s="5">
        <f t="shared" ref="AW61:AW78" si="260">_xlfn.POISSON.DIST(6,K61,FALSE) * _xlfn.POISSON.DIST(6,L61,FALSE)</f>
        <v>7.4473891627405511E-6</v>
      </c>
      <c r="AX61" s="5">
        <f t="shared" ref="AX61:AX78" si="261">_xlfn.POISSON.DIST(6,K61,FALSE) * _xlfn.POISSON.DIST(0,L61,FALSE)</f>
        <v>1.6666572866790511E-3</v>
      </c>
      <c r="AY61" s="5">
        <f t="shared" ref="AY61:AY78" si="262">_xlfn.POISSON.DIST(6,K61,FALSE) * _xlfn.POISSON.DIST(1,L61,FALSE)</f>
        <v>2.0250139156725885E-3</v>
      </c>
      <c r="AZ61" s="5">
        <f t="shared" ref="AZ61:AZ78" si="263">_xlfn.POISSON.DIST(6,K61,FALSE) * _xlfn.POISSON.DIST(2,L61,FALSE)</f>
        <v>1.2302113312205197E-3</v>
      </c>
      <c r="BA61" s="5">
        <f t="shared" ref="BA61:BA78" si="264">_xlfn.POISSON.DIST(6,K61,FALSE) * _xlfn.POISSON.DIST(3,L61,FALSE)</f>
        <v>4.9824181708917493E-4</v>
      </c>
      <c r="BB61" s="5">
        <f t="shared" ref="BB61:BB78" si="265">_xlfn.POISSON.DIST(6,K61,FALSE) * _xlfn.POISSON.DIST(4,L61,FALSE)</f>
        <v>1.513428437027361E-4</v>
      </c>
      <c r="BC61" s="5">
        <f t="shared" ref="BC61:BC78" si="266">_xlfn.POISSON.DIST(6,K61,FALSE) * _xlfn.POISSON.DIST(5,L61,FALSE)</f>
        <v>3.6776770723652612E-5</v>
      </c>
      <c r="BD61" s="5">
        <f t="shared" ref="BD61:BD78" si="267">_xlfn.POISSON.DIST(0,K61,FALSE) * _xlfn.POISSON.DIST(6,L61,FALSE)</f>
        <v>2.5050642595590895E-4</v>
      </c>
      <c r="BE61" s="5">
        <f t="shared" ref="BE61:BE78" si="268">_xlfn.POISSON.DIST(1,K61,FALSE) * _xlfn.POISSON.DIST(6,L61,FALSE)</f>
        <v>4.1741861859371393E-4</v>
      </c>
      <c r="BF61" s="5">
        <f t="shared" ref="BF61:BF78" si="269">_xlfn.POISSON.DIST(2,K61,FALSE) * _xlfn.POISSON.DIST(6,L61,FALSE)</f>
        <v>3.4777212297809818E-4</v>
      </c>
      <c r="BG61" s="5">
        <f t="shared" ref="BG61:BG78" si="270">_xlfn.POISSON.DIST(3,K61,FALSE) * _xlfn.POISSON.DIST(6,L61,FALSE)</f>
        <v>1.9316411891761386E-4</v>
      </c>
      <c r="BH61" s="5">
        <f t="shared" ref="BH61:BH78" si="271">_xlfn.POISSON.DIST(4,K61,FALSE) * _xlfn.POISSON.DIST(6,L61,FALSE)</f>
        <v>8.0467296769718203E-5</v>
      </c>
      <c r="BI61" s="5">
        <f t="shared" ref="BI61:BI78" si="272">_xlfn.POISSON.DIST(5,K61,FALSE) * _xlfn.POISSON.DIST(6,L61,FALSE)</f>
        <v>2.6816515968734469E-5</v>
      </c>
      <c r="BJ61" s="8">
        <f t="shared" ref="BJ61:BJ78" si="273">SUM(N61,Q61,T61,W61,X61,Y61,AD61,AE61,AF61,AG61,AM61,AN61,AO61,AP61,AQ61,AX61,AY61,AZ61,BA61,BB61,BC61)</f>
        <v>0.4776978895414597</v>
      </c>
      <c r="BK61" s="8">
        <f t="shared" ref="BK61:BK78" si="274">SUM(M61,P61,S61,V61,AC61,AL61,AY61)</f>
        <v>0.24372406502096719</v>
      </c>
      <c r="BL61" s="8">
        <f t="shared" ref="BL61:BL78" si="275">SUM(O61,R61,U61,AA61,AB61,AH61,AI61,AJ61,AK61,AR61,AS61,AT61,AU61,AV61,BD61,BE61,BF61,BG61,BH61,BI61)</f>
        <v>0.26188905008064089</v>
      </c>
      <c r="BM61" s="8">
        <f t="shared" ref="BM61:BM78" si="276">SUM(S61:BI61)</f>
        <v>0.54775363087702855</v>
      </c>
      <c r="BN61" s="8">
        <f t="shared" ref="BN61:BN78" si="277">SUM(M61:R61)</f>
        <v>0.45029907335727498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1.2963</v>
      </c>
      <c r="F62">
        <f>VLOOKUP(B62,home!$B$2:$E$405,3,FALSE)</f>
        <v>1.2343</v>
      </c>
      <c r="G62">
        <f>VLOOKUP(C62,away!$B$2:$E$405,4,FALSE)</f>
        <v>0.96430000000000005</v>
      </c>
      <c r="H62">
        <f>VLOOKUP(A62,away!$A$2:$E$405,3,FALSE)</f>
        <v>1.1852</v>
      </c>
      <c r="I62">
        <f>VLOOKUP(C62,away!$B$2:$E$405,3,FALSE)</f>
        <v>0.4219</v>
      </c>
      <c r="J62">
        <f>VLOOKUP(B62,home!$B$2:$E$405,4,FALSE)</f>
        <v>0.84370000000000001</v>
      </c>
      <c r="K62" s="3">
        <f t="shared" si="168"/>
        <v>1.542902265687</v>
      </c>
      <c r="L62" s="3">
        <f t="shared" si="169"/>
        <v>0.42188027195599997</v>
      </c>
      <c r="M62" s="5">
        <f t="shared" si="224"/>
        <v>0.1401863685594838</v>
      </c>
      <c r="N62" s="5">
        <f t="shared" si="225"/>
        <v>0.21629386566886039</v>
      </c>
      <c r="O62" s="5">
        <f t="shared" si="226"/>
        <v>5.9141863292399073E-2</v>
      </c>
      <c r="P62" s="5">
        <f t="shared" si="227"/>
        <v>9.1250114870793347E-2</v>
      </c>
      <c r="Q62" s="5">
        <f t="shared" si="228"/>
        <v>0.1668601476973422</v>
      </c>
      <c r="R62" s="5">
        <f t="shared" si="229"/>
        <v>1.2475392684890946E-2</v>
      </c>
      <c r="S62" s="5">
        <f t="shared" si="230"/>
        <v>1.4849131819118082E-2</v>
      </c>
      <c r="T62" s="5">
        <f t="shared" si="231"/>
        <v>7.039500448917306E-2</v>
      </c>
      <c r="U62" s="5">
        <f t="shared" si="232"/>
        <v>1.9248311638853266E-2</v>
      </c>
      <c r="V62" s="5">
        <f t="shared" si="233"/>
        <v>1.0739552545891643E-3</v>
      </c>
      <c r="W62" s="5">
        <f t="shared" si="234"/>
        <v>8.5816299978365568E-2</v>
      </c>
      <c r="X62" s="5">
        <f t="shared" si="235"/>
        <v>3.6204203973130546E-2</v>
      </c>
      <c r="Y62" s="5">
        <f t="shared" si="236"/>
        <v>7.6369197090674036E-3</v>
      </c>
      <c r="Z62" s="5">
        <f t="shared" si="237"/>
        <v>1.7543740195532286E-3</v>
      </c>
      <c r="AA62" s="5">
        <f t="shared" si="238"/>
        <v>2.7068276496310857E-3</v>
      </c>
      <c r="AB62" s="5">
        <f t="shared" si="239"/>
        <v>2.08818525672001E-3</v>
      </c>
      <c r="AC62" s="5">
        <f t="shared" si="240"/>
        <v>4.3691186487298618E-5</v>
      </c>
      <c r="AD62" s="5">
        <f t="shared" si="241"/>
        <v>3.310154091737387E-2</v>
      </c>
      <c r="AE62" s="5">
        <f t="shared" si="242"/>
        <v>1.3964887084384349E-2</v>
      </c>
      <c r="AF62" s="5">
        <f t="shared" si="243"/>
        <v>2.9457551804974499E-3</v>
      </c>
      <c r="AG62" s="5">
        <f t="shared" si="244"/>
        <v>4.1425199888802007E-4</v>
      </c>
      <c r="AH62" s="5">
        <f t="shared" si="245"/>
        <v>1.8503394712041419E-4</v>
      </c>
      <c r="AI62" s="5">
        <f t="shared" si="246"/>
        <v>2.8548929624109561E-4</v>
      </c>
      <c r="AJ62" s="5">
        <f t="shared" si="247"/>
        <v>2.2024104099988684E-4</v>
      </c>
      <c r="AK62" s="5">
        <f t="shared" si="248"/>
        <v>1.1327013371866295E-4</v>
      </c>
      <c r="AL62" s="5">
        <f t="shared" si="249"/>
        <v>1.1375787323046503E-6</v>
      </c>
      <c r="AM62" s="5">
        <f t="shared" si="250"/>
        <v>1.0214488495829406E-2</v>
      </c>
      <c r="AN62" s="5">
        <f t="shared" si="251"/>
        <v>4.3092911845119429E-3</v>
      </c>
      <c r="AO62" s="5">
        <f t="shared" si="252"/>
        <v>9.0900246842974585E-4</v>
      </c>
      <c r="AP62" s="5">
        <f t="shared" si="253"/>
        <v>1.2783006952993885E-4</v>
      </c>
      <c r="AQ62" s="5">
        <f t="shared" si="254"/>
        <v>1.3482246124361245E-5</v>
      </c>
      <c r="AR62" s="5">
        <f t="shared" si="255"/>
        <v>1.5612434386450498E-5</v>
      </c>
      <c r="AS62" s="5">
        <f t="shared" si="256"/>
        <v>2.4088460387744103E-5</v>
      </c>
      <c r="AT62" s="5">
        <f t="shared" si="257"/>
        <v>1.858307005458097E-5</v>
      </c>
      <c r="AU62" s="5">
        <f t="shared" si="258"/>
        <v>9.5572869635444052E-6</v>
      </c>
      <c r="AV62" s="5">
        <f t="shared" si="259"/>
        <v>3.6864899274683726E-6</v>
      </c>
      <c r="AW62" s="5">
        <f t="shared" si="260"/>
        <v>2.0568688323827181E-8</v>
      </c>
      <c r="AX62" s="5">
        <f t="shared" si="261"/>
        <v>2.6266595738414986E-3</v>
      </c>
      <c r="AY62" s="5">
        <f t="shared" si="262"/>
        <v>1.1081358553480824E-3</v>
      </c>
      <c r="AZ62" s="5">
        <f t="shared" si="263"/>
        <v>2.3375032800922182E-4</v>
      </c>
      <c r="BA62" s="5">
        <f t="shared" si="264"/>
        <v>3.2871550650111572E-5</v>
      </c>
      <c r="BB62" s="5">
        <f t="shared" si="265"/>
        <v>3.4669646819711242E-6</v>
      </c>
      <c r="BC62" s="5">
        <f t="shared" si="266"/>
        <v>2.9252880057836508E-7</v>
      </c>
      <c r="BD62" s="5">
        <f t="shared" si="267"/>
        <v>1.0977630108084897E-6</v>
      </c>
      <c r="BE62" s="5">
        <f t="shared" si="268"/>
        <v>1.6937410365638016E-6</v>
      </c>
      <c r="BF62" s="5">
        <f t="shared" si="269"/>
        <v>1.3066384414006692E-6</v>
      </c>
      <c r="BG62" s="5">
        <f t="shared" si="270"/>
        <v>6.7200513722360747E-7</v>
      </c>
      <c r="BH62" s="5">
        <f t="shared" si="271"/>
        <v>2.5920956219390178E-7</v>
      </c>
      <c r="BI62" s="5">
        <f t="shared" si="272"/>
        <v>7.9987004159341219E-8</v>
      </c>
      <c r="BJ62" s="8">
        <f t="shared" si="273"/>
        <v>0.65321214796283977</v>
      </c>
      <c r="BK62" s="8">
        <f t="shared" si="274"/>
        <v>0.2485125351245521</v>
      </c>
      <c r="BL62" s="8">
        <f t="shared" si="275"/>
        <v>9.6541252026486557E-2</v>
      </c>
      <c r="BM62" s="8">
        <f t="shared" si="276"/>
        <v>0.31270444107300222</v>
      </c>
      <c r="BN62" s="8">
        <f t="shared" si="277"/>
        <v>0.68620775277376966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1.2963</v>
      </c>
      <c r="F63">
        <f>VLOOKUP(B63,home!$B$2:$E$405,3,FALSE)</f>
        <v>0.77139999999999997</v>
      </c>
      <c r="G63">
        <f>VLOOKUP(C63,away!$B$2:$E$405,4,FALSE)</f>
        <v>1.3886000000000001</v>
      </c>
      <c r="H63">
        <f>VLOOKUP(A63,away!$A$2:$E$405,3,FALSE)</f>
        <v>1.1852</v>
      </c>
      <c r="I63">
        <f>VLOOKUP(C63,away!$B$2:$E$405,3,FALSE)</f>
        <v>1.1812</v>
      </c>
      <c r="J63">
        <f>VLOOKUP(B63,home!$B$2:$E$405,4,FALSE)</f>
        <v>0.63280000000000003</v>
      </c>
      <c r="K63" s="3">
        <f t="shared" si="168"/>
        <v>1.388552537652</v>
      </c>
      <c r="L63" s="3">
        <f t="shared" si="169"/>
        <v>0.88589357427200011</v>
      </c>
      <c r="M63" s="5">
        <f t="shared" si="224"/>
        <v>0.10285386218866469</v>
      </c>
      <c r="N63" s="5">
        <f t="shared" si="225"/>
        <v>0.14281799134937948</v>
      </c>
      <c r="O63" s="5">
        <f t="shared" si="226"/>
        <v>9.1117575601995876E-2</v>
      </c>
      <c r="P63" s="5">
        <f t="shared" si="227"/>
        <v>0.12652154082684935</v>
      </c>
      <c r="Q63" s="5">
        <f t="shared" si="228"/>
        <v>9.9155142155271131E-2</v>
      </c>
      <c r="R63" s="5">
        <f t="shared" si="229"/>
        <v>4.0360237364525667E-2</v>
      </c>
      <c r="S63" s="5">
        <f t="shared" si="230"/>
        <v>3.8908845892041494E-2</v>
      </c>
      <c r="T63" s="5">
        <f t="shared" si="231"/>
        <v>8.7840903291381417E-2</v>
      </c>
      <c r="U63" s="5">
        <f t="shared" si="232"/>
        <v>5.6042310012749195E-2</v>
      </c>
      <c r="V63" s="5">
        <f t="shared" si="233"/>
        <v>5.3180168329244734E-3</v>
      </c>
      <c r="W63" s="5">
        <f t="shared" si="234"/>
        <v>4.5894041420315501E-2</v>
      </c>
      <c r="X63" s="5">
        <f t="shared" si="235"/>
        <v>4.0657236391630512E-2</v>
      </c>
      <c r="Y63" s="5">
        <f t="shared" si="236"/>
        <v>1.8008992233501598E-2</v>
      </c>
      <c r="Z63" s="5">
        <f t="shared" si="237"/>
        <v>1.1918291645775323E-2</v>
      </c>
      <c r="AA63" s="5">
        <f t="shared" si="238"/>
        <v>1.6549174109217961E-2</v>
      </c>
      <c r="AB63" s="5">
        <f t="shared" si="239"/>
        <v>1.1489698852699688E-2</v>
      </c>
      <c r="AC63" s="5">
        <f t="shared" si="240"/>
        <v>4.0885902916468122E-4</v>
      </c>
      <c r="AD63" s="5">
        <f t="shared" si="241"/>
        <v>1.5931571919321274E-2</v>
      </c>
      <c r="AE63" s="5">
        <f t="shared" si="242"/>
        <v>1.4113677191378951E-2</v>
      </c>
      <c r="AF63" s="5">
        <f t="shared" si="243"/>
        <v>6.2516079665959519E-3</v>
      </c>
      <c r="AG63" s="5">
        <f t="shared" si="244"/>
        <v>1.8460864421583328E-3</v>
      </c>
      <c r="AH63" s="5">
        <f t="shared" si="245"/>
        <v>2.6395844963230043E-3</v>
      </c>
      <c r="AI63" s="5">
        <f t="shared" si="246"/>
        <v>3.6652017507161844E-3</v>
      </c>
      <c r="AJ63" s="5">
        <f t="shared" si="247"/>
        <v>2.5446625959817558E-3</v>
      </c>
      <c r="AK63" s="5">
        <f t="shared" si="248"/>
        <v>1.1777992350395306E-3</v>
      </c>
      <c r="AL63" s="5">
        <f t="shared" si="249"/>
        <v>2.0117659463675912E-5</v>
      </c>
      <c r="AM63" s="5">
        <f t="shared" si="250"/>
        <v>4.4243649234717783E-3</v>
      </c>
      <c r="AN63" s="5">
        <f t="shared" si="251"/>
        <v>3.9195164559380777E-3</v>
      </c>
      <c r="AO63" s="5">
        <f t="shared" si="252"/>
        <v>1.7361372212844532E-3</v>
      </c>
      <c r="AP63" s="5">
        <f t="shared" si="253"/>
        <v>5.1267760279678082E-4</v>
      </c>
      <c r="AQ63" s="5">
        <f t="shared" si="254"/>
        <v>1.135444484977102E-4</v>
      </c>
      <c r="AR63" s="5">
        <f t="shared" si="255"/>
        <v>4.6767818880810887E-4</v>
      </c>
      <c r="AS63" s="5">
        <f t="shared" si="256"/>
        <v>6.4939573587399085E-4</v>
      </c>
      <c r="AT63" s="5">
        <f t="shared" si="257"/>
        <v>4.5086004849410899E-4</v>
      </c>
      <c r="AU63" s="5">
        <f t="shared" si="258"/>
        <v>2.0868095482079956E-4</v>
      </c>
      <c r="AV63" s="5">
        <f t="shared" si="259"/>
        <v>7.2441117344015899E-5</v>
      </c>
      <c r="AW63" s="5">
        <f t="shared" si="260"/>
        <v>6.8741470746600837E-7</v>
      </c>
      <c r="AX63" s="5">
        <f t="shared" si="261"/>
        <v>1.0239105236642056E-3</v>
      </c>
      <c r="AY63" s="5">
        <f t="shared" si="262"/>
        <v>9.0707575354359842E-4</v>
      </c>
      <c r="AZ63" s="5">
        <f t="shared" si="263"/>
        <v>4.0178629072110317E-4</v>
      </c>
      <c r="BA63" s="5">
        <f t="shared" si="264"/>
        <v>1.1864663106013568E-4</v>
      </c>
      <c r="BB63" s="5">
        <f t="shared" si="265"/>
        <v>2.6277072016298719E-5</v>
      </c>
      <c r="BC63" s="5">
        <f t="shared" si="266"/>
        <v>4.6557378499843265E-6</v>
      </c>
      <c r="BD63" s="5">
        <f t="shared" si="267"/>
        <v>6.9052183715378443E-5</v>
      </c>
      <c r="BE63" s="5">
        <f t="shared" si="268"/>
        <v>9.5882584928400869E-5</v>
      </c>
      <c r="BF63" s="5">
        <f t="shared" si="269"/>
        <v>6.6569003309482224E-5</v>
      </c>
      <c r="BG63" s="5">
        <f t="shared" si="270"/>
        <v>3.0811519491448631E-5</v>
      </c>
      <c r="BH63" s="5">
        <f t="shared" si="271"/>
        <v>1.0695853394691267E-5</v>
      </c>
      <c r="BI63" s="5">
        <f t="shared" si="272"/>
        <v>2.9703508747104623E-6</v>
      </c>
      <c r="BJ63" s="8">
        <f t="shared" si="273"/>
        <v>0.48570584302177827</v>
      </c>
      <c r="BK63" s="8">
        <f t="shared" si="274"/>
        <v>0.27493831818265196</v>
      </c>
      <c r="BL63" s="8">
        <f t="shared" si="275"/>
        <v>0.22771128156030404</v>
      </c>
      <c r="BM63" s="8">
        <f t="shared" si="276"/>
        <v>0.39654099658498715</v>
      </c>
      <c r="BN63" s="8">
        <f t="shared" si="277"/>
        <v>0.60282634948668623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1.1933</v>
      </c>
      <c r="F64">
        <f>VLOOKUP(B64,home!$B$2:$E$405,3,FALSE)</f>
        <v>1.0056</v>
      </c>
      <c r="G64">
        <f>VLOOKUP(C64,away!$B$2:$E$405,4,FALSE)</f>
        <v>0.83799999999999997</v>
      </c>
      <c r="H64">
        <f>VLOOKUP(A64,away!$A$2:$E$405,3,FALSE)</f>
        <v>1.1513</v>
      </c>
      <c r="I64">
        <f>VLOOKUP(C64,away!$B$2:$E$405,3,FALSE)</f>
        <v>0.96509999999999996</v>
      </c>
      <c r="J64">
        <f>VLOOKUP(B64,home!$B$2:$E$405,4,FALSE)</f>
        <v>1.0423</v>
      </c>
      <c r="K64" s="3">
        <f t="shared" si="168"/>
        <v>1.0055853182400001</v>
      </c>
      <c r="L64" s="3">
        <f t="shared" si="169"/>
        <v>1.1581199903489998</v>
      </c>
      <c r="M64" s="5">
        <f t="shared" si="224"/>
        <v>0.11489859656693639</v>
      </c>
      <c r="N64" s="5">
        <f t="shared" si="225"/>
        <v>0.11554034179409212</v>
      </c>
      <c r="O64" s="5">
        <f t="shared" si="226"/>
        <v>0.13306636154721399</v>
      </c>
      <c r="P64" s="5">
        <f t="shared" si="227"/>
        <v>0.13380957952349409</v>
      </c>
      <c r="Q64" s="5">
        <f t="shared" si="228"/>
        <v>5.8092835686285239E-2</v>
      </c>
      <c r="R64" s="5">
        <f t="shared" si="229"/>
        <v>7.7053406675418018E-2</v>
      </c>
      <c r="S64" s="5">
        <f t="shared" si="230"/>
        <v>3.8958273006022726E-2</v>
      </c>
      <c r="T64" s="5">
        <f t="shared" si="231"/>
        <v>6.7278474304346692E-2</v>
      </c>
      <c r="U64" s="5">
        <f t="shared" si="232"/>
        <v>7.7483774473176378E-2</v>
      </c>
      <c r="V64" s="5">
        <f t="shared" si="233"/>
        <v>5.0411505697262196E-3</v>
      </c>
      <c r="W64" s="5">
        <f t="shared" si="234"/>
        <v>1.9472434220352396E-2</v>
      </c>
      <c r="X64" s="5">
        <f t="shared" si="235"/>
        <v>2.2551415331346046E-2</v>
      </c>
      <c r="Y64" s="5">
        <f t="shared" si="236"/>
        <v>1.305862245294739E-2</v>
      </c>
      <c r="Z64" s="5">
        <f t="shared" si="237"/>
        <v>2.9745696865097548E-2</v>
      </c>
      <c r="AA64" s="5">
        <f t="shared" si="238"/>
        <v>2.9911836048359688E-2</v>
      </c>
      <c r="AB64" s="5">
        <f t="shared" si="239"/>
        <v>1.503945158591624E-2</v>
      </c>
      <c r="AC64" s="5">
        <f t="shared" si="240"/>
        <v>3.6692911086642032E-4</v>
      </c>
      <c r="AD64" s="5">
        <f t="shared" si="241"/>
        <v>4.8952984905951315E-3</v>
      </c>
      <c r="AE64" s="5">
        <f t="shared" si="242"/>
        <v>5.6693430406835063E-3</v>
      </c>
      <c r="AF64" s="5">
        <f t="shared" si="243"/>
        <v>3.2828897537807772E-3</v>
      </c>
      <c r="AG64" s="5">
        <f t="shared" si="244"/>
        <v>1.2673267499884741E-3</v>
      </c>
      <c r="AH64" s="5">
        <f t="shared" si="245"/>
        <v>8.6122715415827625E-3</v>
      </c>
      <c r="AI64" s="5">
        <f t="shared" si="246"/>
        <v>8.6603738189117985E-3</v>
      </c>
      <c r="AJ64" s="5">
        <f t="shared" si="247"/>
        <v>4.3543723813838919E-3</v>
      </c>
      <c r="AK64" s="5">
        <f t="shared" si="248"/>
        <v>1.4595643122897962E-3</v>
      </c>
      <c r="AL64" s="5">
        <f t="shared" si="249"/>
        <v>1.7092856312256839E-5</v>
      </c>
      <c r="AM64" s="5">
        <f t="shared" si="250"/>
        <v>9.8452805810897979E-4</v>
      </c>
      <c r="AN64" s="5">
        <f t="shared" si="251"/>
        <v>1.1402016251554912E-3</v>
      </c>
      <c r="AO64" s="5">
        <f t="shared" si="252"/>
        <v>6.6024514756049589E-4</v>
      </c>
      <c r="AP64" s="5">
        <f t="shared" si="253"/>
        <v>2.5488103464024503E-4</v>
      </c>
      <c r="AQ64" s="5">
        <f t="shared" si="254"/>
        <v>7.379570534442594E-5</v>
      </c>
      <c r="AR64" s="5">
        <f t="shared" si="255"/>
        <v>1.9948087669241586E-3</v>
      </c>
      <c r="AS64" s="5">
        <f t="shared" si="256"/>
        <v>2.0059504087153721E-3</v>
      </c>
      <c r="AT64" s="5">
        <f t="shared" si="257"/>
        <v>1.0085771400608528E-3</v>
      </c>
      <c r="AU64" s="5">
        <f t="shared" si="258"/>
        <v>3.3807012145256062E-4</v>
      </c>
      <c r="AV64" s="5">
        <f t="shared" si="259"/>
        <v>8.4989587667077147E-5</v>
      </c>
      <c r="AW64" s="5">
        <f t="shared" si="260"/>
        <v>5.5294842204286678E-7</v>
      </c>
      <c r="AX64" s="5">
        <f t="shared" si="261"/>
        <v>1.6500449343828793E-4</v>
      </c>
      <c r="AY64" s="5">
        <f t="shared" si="262"/>
        <v>1.9109500234829158E-4</v>
      </c>
      <c r="AZ64" s="5">
        <f t="shared" si="263"/>
        <v>1.1065547113767282E-4</v>
      </c>
      <c r="BA64" s="5">
        <f t="shared" si="264"/>
        <v>4.271743772200854E-5</v>
      </c>
      <c r="BB64" s="5">
        <f t="shared" si="265"/>
        <v>1.2367979640586635E-5</v>
      </c>
      <c r="BC64" s="5">
        <f t="shared" si="266"/>
        <v>2.8647208923985636E-6</v>
      </c>
      <c r="BD64" s="5">
        <f t="shared" si="267"/>
        <v>3.8503798498305093E-4</v>
      </c>
      <c r="BE64" s="5">
        <f t="shared" si="268"/>
        <v>3.8718854466366964E-4</v>
      </c>
      <c r="BF64" s="5">
        <f t="shared" si="269"/>
        <v>1.9467555795224932E-4</v>
      </c>
      <c r="BG64" s="5">
        <f t="shared" si="270"/>
        <v>6.5254294298987411E-5</v>
      </c>
      <c r="BH64" s="5">
        <f t="shared" si="271"/>
        <v>1.6404690074793465E-5</v>
      </c>
      <c r="BI64" s="5">
        <f t="shared" si="272"/>
        <v>3.2992630978979529E-6</v>
      </c>
      <c r="BJ64" s="8">
        <f t="shared" si="273"/>
        <v>0.3147473385004067</v>
      </c>
      <c r="BK64" s="8">
        <f t="shared" si="274"/>
        <v>0.29328271663570643</v>
      </c>
      <c r="BL64" s="8">
        <f t="shared" si="275"/>
        <v>0.36212566874414331</v>
      </c>
      <c r="BM64" s="8">
        <f t="shared" si="276"/>
        <v>0.36724975689798789</v>
      </c>
      <c r="BN64" s="8">
        <f t="shared" si="277"/>
        <v>0.63246112179343994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1.1933</v>
      </c>
      <c r="F65">
        <f>VLOOKUP(B65,home!$B$2:$E$405,3,FALSE)</f>
        <v>1.5084</v>
      </c>
      <c r="G65">
        <f>VLOOKUP(C65,away!$B$2:$E$405,4,FALSE)</f>
        <v>1.2189000000000001</v>
      </c>
      <c r="H65">
        <f>VLOOKUP(A65,away!$A$2:$E$405,3,FALSE)</f>
        <v>1.1513</v>
      </c>
      <c r="I65">
        <f>VLOOKUP(C65,away!$B$2:$E$405,3,FALSE)</f>
        <v>0.63170000000000004</v>
      </c>
      <c r="J65">
        <f>VLOOKUP(B65,home!$B$2:$E$405,4,FALSE)</f>
        <v>0.43430000000000002</v>
      </c>
      <c r="K65" s="3">
        <f t="shared" si="168"/>
        <v>2.1939879673079998</v>
      </c>
      <c r="L65" s="3">
        <f t="shared" si="169"/>
        <v>0.31585605800300004</v>
      </c>
      <c r="M65" s="5">
        <f t="shared" si="224"/>
        <v>8.1280916017835339E-2</v>
      </c>
      <c r="N65" s="5">
        <f t="shared" si="225"/>
        <v>0.17832935171490283</v>
      </c>
      <c r="O65" s="5">
        <f t="shared" si="226"/>
        <v>2.5673069724266372E-2</v>
      </c>
      <c r="P65" s="5">
        <f t="shared" si="227"/>
        <v>5.6326406058899735E-2</v>
      </c>
      <c r="Q65" s="5">
        <f t="shared" si="228"/>
        <v>0.19562622594016654</v>
      </c>
      <c r="R65" s="5">
        <f t="shared" si="229"/>
        <v>4.0544972999714711E-3</v>
      </c>
      <c r="S65" s="5">
        <f t="shared" si="230"/>
        <v>9.7583300451974612E-3</v>
      </c>
      <c r="T65" s="5">
        <f t="shared" si="231"/>
        <v>6.1789728567465223E-2</v>
      </c>
      <c r="U65" s="5">
        <f t="shared" si="232"/>
        <v>8.8955182896201818E-3</v>
      </c>
      <c r="V65" s="5">
        <f t="shared" si="233"/>
        <v>7.513744889143944E-4</v>
      </c>
      <c r="W65" s="5">
        <f t="shared" si="234"/>
        <v>0.14306719526753381</v>
      </c>
      <c r="X65" s="5">
        <f t="shared" si="235"/>
        <v>4.5188640326748686E-2</v>
      </c>
      <c r="Y65" s="5">
        <f t="shared" si="236"/>
        <v>7.1365529000611194E-3</v>
      </c>
      <c r="Z65" s="5">
        <f t="shared" si="237"/>
        <v>4.2687917811759876E-4</v>
      </c>
      <c r="AA65" s="5">
        <f t="shared" si="238"/>
        <v>9.3656778028434009E-4</v>
      </c>
      <c r="AB65" s="5">
        <f t="shared" si="239"/>
        <v>1.0274092202561026E-3</v>
      </c>
      <c r="AC65" s="5">
        <f t="shared" si="240"/>
        <v>3.2543174522359404E-5</v>
      </c>
      <c r="AD65" s="5">
        <f t="shared" si="241"/>
        <v>7.8471926233368336E-2</v>
      </c>
      <c r="AE65" s="5">
        <f t="shared" si="242"/>
        <v>2.4785833283973924E-2</v>
      </c>
      <c r="AF65" s="5">
        <f t="shared" si="243"/>
        <v>3.9143777976977778E-3</v>
      </c>
      <c r="AG65" s="5">
        <f t="shared" si="244"/>
        <v>4.1212664690509505E-4</v>
      </c>
      <c r="AH65" s="5">
        <f t="shared" si="245"/>
        <v>3.3708093610946316E-5</v>
      </c>
      <c r="AI65" s="5">
        <f t="shared" si="246"/>
        <v>7.3955151783307879E-5</v>
      </c>
      <c r="AJ65" s="5">
        <f t="shared" si="247"/>
        <v>8.1128356566507142E-5</v>
      </c>
      <c r="AK65" s="5">
        <f t="shared" si="248"/>
        <v>5.9331546038129871E-5</v>
      </c>
      <c r="AL65" s="5">
        <f t="shared" si="249"/>
        <v>9.0207647866066656E-7</v>
      </c>
      <c r="AM65" s="5">
        <f t="shared" si="250"/>
        <v>3.4433292385498214E-2</v>
      </c>
      <c r="AN65" s="5">
        <f t="shared" si="251"/>
        <v>1.0875963996948183E-2</v>
      </c>
      <c r="AO65" s="5">
        <f t="shared" si="252"/>
        <v>1.7176195575293023E-3</v>
      </c>
      <c r="AP65" s="5">
        <f t="shared" si="253"/>
        <v>1.8084018086335422E-4</v>
      </c>
      <c r="AQ65" s="5">
        <f t="shared" si="254"/>
        <v>1.4279866664012157E-5</v>
      </c>
      <c r="AR65" s="5">
        <f t="shared" si="255"/>
        <v>2.1293811141499238E-6</v>
      </c>
      <c r="AS65" s="5">
        <f t="shared" si="256"/>
        <v>4.6718365422578357E-6</v>
      </c>
      <c r="AT65" s="5">
        <f t="shared" si="257"/>
        <v>5.1249765794717524E-6</v>
      </c>
      <c r="AU65" s="5">
        <f t="shared" si="258"/>
        <v>3.748045649365445E-6</v>
      </c>
      <c r="AV65" s="5">
        <f t="shared" si="259"/>
        <v>2.055791763907222E-6</v>
      </c>
      <c r="AW65" s="5">
        <f t="shared" si="260"/>
        <v>1.7364581080369655E-8</v>
      </c>
      <c r="AX65" s="5">
        <f t="shared" si="261"/>
        <v>1.2591038194763543E-2</v>
      </c>
      <c r="AY65" s="5">
        <f t="shared" si="262"/>
        <v>3.9769556903632222E-3</v>
      </c>
      <c r="AZ65" s="5">
        <f t="shared" si="263"/>
        <v>6.2807277360536339E-4</v>
      </c>
      <c r="BA65" s="5">
        <f t="shared" si="264"/>
        <v>6.6126863470000264E-5</v>
      </c>
      <c r="BB65" s="5">
        <f t="shared" si="265"/>
        <v>5.2216426059342168E-6</v>
      </c>
      <c r="BC65" s="5">
        <f t="shared" si="266"/>
        <v>3.2985748996217904E-7</v>
      </c>
      <c r="BD65" s="5">
        <f t="shared" si="267"/>
        <v>1.1209632078357177E-7</v>
      </c>
      <c r="BE65" s="5">
        <f t="shared" si="268"/>
        <v>2.459379789786541E-7</v>
      </c>
      <c r="BF65" s="5">
        <f t="shared" si="269"/>
        <v>2.6979248329160755E-7</v>
      </c>
      <c r="BG65" s="5">
        <f t="shared" si="270"/>
        <v>1.9730715400397715E-7</v>
      </c>
      <c r="BH65" s="5">
        <f t="shared" si="271"/>
        <v>1.0822238043712811E-7</v>
      </c>
      <c r="BI65" s="5">
        <f t="shared" si="272"/>
        <v>4.7487720094497548E-8</v>
      </c>
      <c r="BJ65" s="8">
        <f t="shared" si="273"/>
        <v>0.80321169968862449</v>
      </c>
      <c r="BK65" s="8">
        <f t="shared" si="274"/>
        <v>0.15212742755221118</v>
      </c>
      <c r="BL65" s="8">
        <f t="shared" si="275"/>
        <v>4.0853896338084103E-2</v>
      </c>
      <c r="BM65" s="8">
        <f t="shared" si="276"/>
        <v>0.45135249767521296</v>
      </c>
      <c r="BN65" s="8">
        <f t="shared" si="277"/>
        <v>0.5412904667560422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1.5146999999999999</v>
      </c>
      <c r="F68">
        <f>VLOOKUP(B68,home!$B$2:$E$405,3,FALSE)</f>
        <v>1.1553</v>
      </c>
      <c r="G68">
        <f>VLOOKUP(C68,away!$B$2:$E$405,4,FALSE)</f>
        <v>0.92430000000000001</v>
      </c>
      <c r="H68">
        <f>VLOOKUP(A68,away!$A$2:$E$405,3,FALSE)</f>
        <v>1.0882000000000001</v>
      </c>
      <c r="I68">
        <f>VLOOKUP(C68,away!$B$2:$E$405,3,FALSE)</f>
        <v>1.6540999999999999</v>
      </c>
      <c r="J68">
        <f>VLOOKUP(B68,home!$B$2:$E$405,4,FALSE)</f>
        <v>1.8379000000000001</v>
      </c>
      <c r="K68" s="3">
        <f t="shared" si="168"/>
        <v>1.6174629887129999</v>
      </c>
      <c r="L68" s="3">
        <f t="shared" si="169"/>
        <v>3.308204598398</v>
      </c>
      <c r="M68" s="5">
        <f t="shared" si="224"/>
        <v>7.2578793953985577E-3</v>
      </c>
      <c r="N68" s="5">
        <f t="shared" si="225"/>
        <v>1.1739351298599853E-2</v>
      </c>
      <c r="O68" s="5">
        <f t="shared" si="226"/>
        <v>2.4010549990475607E-2</v>
      </c>
      <c r="P68" s="5">
        <f t="shared" si="227"/>
        <v>3.8836175948237572E-2</v>
      </c>
      <c r="Q68" s="5">
        <f t="shared" si="228"/>
        <v>9.4939831184925778E-3</v>
      </c>
      <c r="R68" s="5">
        <f t="shared" si="229"/>
        <v>3.9715905944278235E-2</v>
      </c>
      <c r="S68" s="5">
        <f t="shared" si="230"/>
        <v>5.1952108877652503E-2</v>
      </c>
      <c r="T68" s="5">
        <f t="shared" si="231"/>
        <v>3.1408038609710136E-2</v>
      </c>
      <c r="U68" s="5">
        <f t="shared" si="232"/>
        <v>6.4239007928076686E-2</v>
      </c>
      <c r="V68" s="5">
        <f t="shared" si="233"/>
        <v>3.0887829034372771E-2</v>
      </c>
      <c r="W68" s="5">
        <f t="shared" si="234"/>
        <v>5.1187221032092571E-3</v>
      </c>
      <c r="X68" s="5">
        <f t="shared" si="235"/>
        <v>1.6933779999758345E-2</v>
      </c>
      <c r="Y68" s="5">
        <f t="shared" si="236"/>
        <v>2.8010204431730329E-2</v>
      </c>
      <c r="Z68" s="5">
        <f t="shared" si="237"/>
        <v>4.3796114224801237E-2</v>
      </c>
      <c r="AA68" s="5">
        <f t="shared" si="238"/>
        <v>7.0838593808062955E-2</v>
      </c>
      <c r="AB68" s="5">
        <f t="shared" si="239"/>
        <v>5.7289401828507856E-2</v>
      </c>
      <c r="AC68" s="5">
        <f t="shared" si="240"/>
        <v>1.0329852372224049E-2</v>
      </c>
      <c r="AD68" s="5">
        <f t="shared" si="241"/>
        <v>2.0698358878620342E-3</v>
      </c>
      <c r="AE68" s="5">
        <f t="shared" si="242"/>
        <v>6.8474406021543878E-3</v>
      </c>
      <c r="AF68" s="5">
        <f t="shared" si="243"/>
        <v>1.1326367243652161E-2</v>
      </c>
      <c r="AG68" s="5">
        <f t="shared" si="244"/>
        <v>1.2489980066198185E-2</v>
      </c>
      <c r="AH68" s="5">
        <f t="shared" si="245"/>
        <v>3.6221626617612884E-2</v>
      </c>
      <c r="AI68" s="5">
        <f t="shared" si="246"/>
        <v>5.8587140444970487E-2</v>
      </c>
      <c r="AJ68" s="5">
        <f t="shared" si="247"/>
        <v>4.7381265642135122E-2</v>
      </c>
      <c r="AK68" s="5">
        <f t="shared" si="248"/>
        <v>2.5545814511510813E-2</v>
      </c>
      <c r="AL68" s="5">
        <f t="shared" si="249"/>
        <v>2.2109596613101743E-3</v>
      </c>
      <c r="AM68" s="5">
        <f t="shared" si="250"/>
        <v>6.6957658826535024E-4</v>
      </c>
      <c r="AN68" s="5">
        <f t="shared" si="251"/>
        <v>2.2150963482790763E-3</v>
      </c>
      <c r="AO68" s="5">
        <f t="shared" si="252"/>
        <v>3.6639959626357296E-3</v>
      </c>
      <c r="AP68" s="5">
        <f t="shared" si="253"/>
        <v>4.0404160973677421E-3</v>
      </c>
      <c r="AQ68" s="5">
        <f t="shared" si="254"/>
        <v>3.3416307781883167E-3</v>
      </c>
      <c r="AR68" s="5">
        <f t="shared" si="255"/>
        <v>2.3965710347568454E-2</v>
      </c>
      <c r="AS68" s="5">
        <f t="shared" si="256"/>
        <v>3.8763649485408141E-2</v>
      </c>
      <c r="AT68" s="5">
        <f t="shared" si="257"/>
        <v>3.1349384175045701E-2</v>
      </c>
      <c r="AU68" s="5">
        <f t="shared" si="258"/>
        <v>1.6902156207360478E-2</v>
      </c>
      <c r="AV68" s="5">
        <f t="shared" si="259"/>
        <v>6.8346530237128143E-3</v>
      </c>
      <c r="AW68" s="5">
        <f t="shared" si="260"/>
        <v>3.2862835357305167E-4</v>
      </c>
      <c r="AX68" s="5">
        <f t="shared" si="261"/>
        <v>1.8050255827132124E-4</v>
      </c>
      <c r="AY68" s="5">
        <f t="shared" si="262"/>
        <v>5.9713939329578787E-4</v>
      </c>
      <c r="AZ68" s="5">
        <f t="shared" si="263"/>
        <v>9.8772964339285886E-4</v>
      </c>
      <c r="BA68" s="5">
        <f t="shared" si="264"/>
        <v>1.0892039160820908E-3</v>
      </c>
      <c r="BB68" s="5">
        <f t="shared" si="265"/>
        <v>9.0082735094397048E-4</v>
      </c>
      <c r="BC68" s="5">
        <f t="shared" si="266"/>
        <v>5.960242369511061E-4</v>
      </c>
      <c r="BD68" s="5">
        <f t="shared" si="267"/>
        <v>1.3213912195950091E-2</v>
      </c>
      <c r="BE68" s="5">
        <f t="shared" si="268"/>
        <v>2.1373013913052595E-2</v>
      </c>
      <c r="BF68" s="5">
        <f t="shared" si="269"/>
        <v>1.7285029480805292E-2</v>
      </c>
      <c r="BG68" s="5">
        <f t="shared" si="270"/>
        <v>9.3192984813385456E-3</v>
      </c>
      <c r="BH68" s="5">
        <f t="shared" si="271"/>
        <v>3.7684050935835904E-3</v>
      </c>
      <c r="BI68" s="5">
        <f t="shared" si="272"/>
        <v>1.2190511530698013E-3</v>
      </c>
      <c r="BJ68" s="8">
        <f t="shared" si="273"/>
        <v>0.15371984623504059</v>
      </c>
      <c r="BK68" s="8">
        <f t="shared" si="274"/>
        <v>0.14207194468249143</v>
      </c>
      <c r="BL68" s="8">
        <f t="shared" si="275"/>
        <v>0.60782357027252609</v>
      </c>
      <c r="BM68" s="8">
        <f t="shared" si="276"/>
        <v>0.81608911867965417</v>
      </c>
      <c r="BN68" s="8">
        <f t="shared" si="277"/>
        <v>0.1310538456954824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1.5146999999999999</v>
      </c>
      <c r="F69">
        <f>VLOOKUP(B69,home!$B$2:$E$405,3,FALSE)</f>
        <v>0.66020000000000001</v>
      </c>
      <c r="G69">
        <f>VLOOKUP(C69,away!$B$2:$E$405,4,FALSE)</f>
        <v>0.66020000000000001</v>
      </c>
      <c r="H69">
        <f>VLOOKUP(A69,away!$A$2:$E$405,3,FALSE)</f>
        <v>1.0882000000000001</v>
      </c>
      <c r="I69">
        <f>VLOOKUP(C69,away!$B$2:$E$405,3,FALSE)</f>
        <v>1.3784000000000001</v>
      </c>
      <c r="J69">
        <f>VLOOKUP(B69,home!$B$2:$E$405,4,FALSE)</f>
        <v>0.68920000000000003</v>
      </c>
      <c r="K69" s="3">
        <f t="shared" si="168"/>
        <v>0.66020326138800001</v>
      </c>
      <c r="L69" s="3">
        <f t="shared" si="169"/>
        <v>1.0337826872960001</v>
      </c>
      <c r="M69" s="5">
        <f t="shared" si="224"/>
        <v>0.18378550249699627</v>
      </c>
      <c r="N69" s="5">
        <f t="shared" si="225"/>
        <v>0.12133578814434934</v>
      </c>
      <c r="O69" s="5">
        <f t="shared" si="226"/>
        <v>0.18999427065739052</v>
      </c>
      <c r="P69" s="5">
        <f t="shared" si="227"/>
        <v>0.1254348371330436</v>
      </c>
      <c r="Q69" s="5">
        <f t="shared" si="228"/>
        <v>4.0053141527991429E-2</v>
      </c>
      <c r="R69" s="5">
        <f t="shared" si="229"/>
        <v>9.8206393845520379E-2</v>
      </c>
      <c r="S69" s="5">
        <f t="shared" si="230"/>
        <v>2.1402529243091859E-2</v>
      </c>
      <c r="T69" s="5">
        <f t="shared" si="231"/>
        <v>4.1406244283453998E-2</v>
      </c>
      <c r="U69" s="5">
        <f t="shared" si="232"/>
        <v>6.4836181505966956E-2</v>
      </c>
      <c r="V69" s="5">
        <f t="shared" si="233"/>
        <v>1.6230410713503167E-3</v>
      </c>
      <c r="W69" s="5">
        <f t="shared" si="234"/>
        <v>8.8144048885383606E-3</v>
      </c>
      <c r="X69" s="5">
        <f t="shared" si="235"/>
        <v>9.1121791725881848E-3</v>
      </c>
      <c r="Y69" s="5">
        <f t="shared" si="236"/>
        <v>4.7100065360804284E-3</v>
      </c>
      <c r="Z69" s="5">
        <f t="shared" si="237"/>
        <v>3.3841356579757134E-2</v>
      </c>
      <c r="AA69" s="5">
        <f t="shared" si="238"/>
        <v>2.2342173983749911E-2</v>
      </c>
      <c r="AB69" s="5">
        <f t="shared" si="239"/>
        <v>7.375188065284909E-3</v>
      </c>
      <c r="AC69" s="5">
        <f t="shared" si="240"/>
        <v>6.9233525522638446E-5</v>
      </c>
      <c r="AD69" s="5">
        <f t="shared" si="241"/>
        <v>1.454824713651839E-3</v>
      </c>
      <c r="AE69" s="5">
        <f t="shared" si="242"/>
        <v>1.5039726020236318E-3</v>
      </c>
      <c r="AF69" s="5">
        <f t="shared" si="243"/>
        <v>7.7739041906977387E-4</v>
      </c>
      <c r="AG69" s="5">
        <f t="shared" si="244"/>
        <v>2.6788425216803816E-4</v>
      </c>
      <c r="AH69" s="5">
        <f t="shared" si="245"/>
        <v>8.7461521366908757E-3</v>
      </c>
      <c r="AI69" s="5">
        <f t="shared" si="246"/>
        <v>5.7742381652389398E-3</v>
      </c>
      <c r="AJ69" s="5">
        <f t="shared" si="247"/>
        <v>1.906085434360905E-3</v>
      </c>
      <c r="AK69" s="5">
        <f t="shared" si="248"/>
        <v>4.1946794008307727E-4</v>
      </c>
      <c r="AL69" s="5">
        <f t="shared" si="249"/>
        <v>1.8900938061141168E-6</v>
      </c>
      <c r="AM69" s="5">
        <f t="shared" si="250"/>
        <v>1.9209600414016155E-4</v>
      </c>
      <c r="AN69" s="5">
        <f t="shared" si="251"/>
        <v>1.9858552337883974E-4</v>
      </c>
      <c r="AO69" s="5">
        <f t="shared" si="252"/>
        <v>1.026471380083298E-4</v>
      </c>
      <c r="AP69" s="5">
        <f t="shared" si="253"/>
        <v>3.5371611391164852E-5</v>
      </c>
      <c r="AQ69" s="5">
        <f t="shared" si="254"/>
        <v>9.1416398694870511E-6</v>
      </c>
      <c r="AR69" s="5">
        <f t="shared" si="255"/>
        <v>1.80832413187359E-3</v>
      </c>
      <c r="AS69" s="5">
        <f t="shared" si="256"/>
        <v>1.1938614895095677E-3</v>
      </c>
      <c r="AT69" s="5">
        <f t="shared" si="257"/>
        <v>3.9409562450987612E-4</v>
      </c>
      <c r="AU69" s="5">
        <f t="shared" si="258"/>
        <v>8.6727738866720274E-5</v>
      </c>
      <c r="AV69" s="5">
        <f t="shared" si="259"/>
        <v>1.4314484013153882E-5</v>
      </c>
      <c r="AW69" s="5">
        <f t="shared" si="260"/>
        <v>3.5833380265304625E-8</v>
      </c>
      <c r="AX69" s="5">
        <f t="shared" si="261"/>
        <v>2.1137068072156223E-5</v>
      </c>
      <c r="AY69" s="5">
        <f t="shared" si="262"/>
        <v>2.1851135033192142E-5</v>
      </c>
      <c r="AZ69" s="5">
        <f t="shared" si="263"/>
        <v>1.1294662547540572E-5</v>
      </c>
      <c r="BA69" s="5">
        <f t="shared" si="264"/>
        <v>3.8920755334993264E-6</v>
      </c>
      <c r="BB69" s="5">
        <f t="shared" si="265"/>
        <v>1.0058900760449865E-6</v>
      </c>
      <c r="BC69" s="5">
        <f t="shared" si="266"/>
        <v>2.0797434918763289E-7</v>
      </c>
      <c r="BD69" s="5">
        <f t="shared" si="267"/>
        <v>3.115690300917476E-4</v>
      </c>
      <c r="BE69" s="5">
        <f t="shared" si="268"/>
        <v>2.0569888981406765E-4</v>
      </c>
      <c r="BF69" s="5">
        <f t="shared" si="269"/>
        <v>6.7901538959569166E-5</v>
      </c>
      <c r="BG69" s="5">
        <f t="shared" si="270"/>
        <v>1.4942939158123967E-5</v>
      </c>
      <c r="BH69" s="5">
        <f t="shared" si="271"/>
        <v>2.4663442917289746E-6</v>
      </c>
      <c r="BI69" s="5">
        <f t="shared" si="272"/>
        <v>3.2565770902102931E-7</v>
      </c>
      <c r="BJ69" s="8">
        <f t="shared" si="273"/>
        <v>0.23003306726231459</v>
      </c>
      <c r="BK69" s="8">
        <f t="shared" si="274"/>
        <v>0.33233888469884398</v>
      </c>
      <c r="BL69" s="8">
        <f t="shared" si="275"/>
        <v>0.40370037960308369</v>
      </c>
      <c r="BM69" s="8">
        <f t="shared" si="276"/>
        <v>0.24108193903705494</v>
      </c>
      <c r="BN69" s="8">
        <f t="shared" si="277"/>
        <v>0.7588099338052916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1.5146999999999999</v>
      </c>
      <c r="F70">
        <f>VLOOKUP(B70,home!$B$2:$E$405,3,FALSE)</f>
        <v>1.3204</v>
      </c>
      <c r="G70">
        <f>VLOOKUP(C70,away!$B$2:$E$405,4,FALSE)</f>
        <v>1.1003000000000001</v>
      </c>
      <c r="H70">
        <f>VLOOKUP(A70,away!$A$2:$E$405,3,FALSE)</f>
        <v>1.0882000000000001</v>
      </c>
      <c r="I70">
        <f>VLOOKUP(C70,away!$B$2:$E$405,3,FALSE)</f>
        <v>1.5316000000000001</v>
      </c>
      <c r="J70">
        <f>VLOOKUP(B70,home!$B$2:$E$405,4,FALSE)</f>
        <v>0.45950000000000002</v>
      </c>
      <c r="K70" s="3">
        <f t="shared" si="168"/>
        <v>2.2006108709640002</v>
      </c>
      <c r="L70" s="3">
        <f t="shared" si="169"/>
        <v>0.76584273164000016</v>
      </c>
      <c r="M70" s="5">
        <f t="shared" si="224"/>
        <v>5.1485575258989974E-2</v>
      </c>
      <c r="N70" s="5">
        <f t="shared" si="225"/>
        <v>0.1132997166127685</v>
      </c>
      <c r="O70" s="5">
        <f t="shared" si="226"/>
        <v>3.9429853596401693E-2</v>
      </c>
      <c r="P70" s="5">
        <f t="shared" si="227"/>
        <v>8.6769764464760535E-2</v>
      </c>
      <c r="Q70" s="5">
        <f t="shared" si="228"/>
        <v>0.12466429402759949</v>
      </c>
      <c r="R70" s="5">
        <f t="shared" si="229"/>
        <v>1.5098533393216778E-2</v>
      </c>
      <c r="S70" s="5">
        <f t="shared" si="230"/>
        <v>3.6558744791121735E-2</v>
      </c>
      <c r="T70" s="5">
        <f t="shared" si="231"/>
        <v>9.5473243476068947E-2</v>
      </c>
      <c r="U70" s="5">
        <f t="shared" si="232"/>
        <v>3.3225996720725813E-2</v>
      </c>
      <c r="V70" s="5">
        <f t="shared" si="233"/>
        <v>6.8459167849888262E-3</v>
      </c>
      <c r="W70" s="5">
        <f t="shared" si="234"/>
        <v>9.1445866886062627E-2</v>
      </c>
      <c r="X70" s="5">
        <f t="shared" si="235"/>
        <v>7.003315249321003E-2</v>
      </c>
      <c r="Y70" s="5">
        <f t="shared" si="236"/>
        <v>2.6817190405380331E-2</v>
      </c>
      <c r="Z70" s="5">
        <f t="shared" si="237"/>
        <v>3.8543673525396329E-3</v>
      </c>
      <c r="AA70" s="5">
        <f t="shared" si="238"/>
        <v>8.4819626966874499E-3</v>
      </c>
      <c r="AB70" s="5">
        <f t="shared" si="239"/>
        <v>9.3327496587207667E-3</v>
      </c>
      <c r="AC70" s="5">
        <f t="shared" si="240"/>
        <v>7.2109831733295623E-4</v>
      </c>
      <c r="AD70" s="5">
        <f t="shared" si="241"/>
        <v>5.0309192193549089E-2</v>
      </c>
      <c r="AE70" s="5">
        <f t="shared" si="242"/>
        <v>3.8528929176109408E-2</v>
      </c>
      <c r="AF70" s="5">
        <f t="shared" si="243"/>
        <v>1.4753550183697863E-2</v>
      </c>
      <c r="AG70" s="5">
        <f t="shared" si="244"/>
        <v>3.7662997246903332E-3</v>
      </c>
      <c r="AH70" s="5">
        <f t="shared" si="245"/>
        <v>7.3795980550324695E-4</v>
      </c>
      <c r="AI70" s="5">
        <f t="shared" si="246"/>
        <v>1.6239623703249242E-3</v>
      </c>
      <c r="AJ70" s="5">
        <f t="shared" si="247"/>
        <v>1.7868546230867474E-3</v>
      </c>
      <c r="AK70" s="5">
        <f t="shared" si="248"/>
        <v>1.3107239027989922E-3</v>
      </c>
      <c r="AL70" s="5">
        <f t="shared" si="249"/>
        <v>4.8611309739607416E-5</v>
      </c>
      <c r="AM70" s="5">
        <f t="shared" si="250"/>
        <v>2.2142191050108263E-2</v>
      </c>
      <c r="AN70" s="5">
        <f t="shared" si="251"/>
        <v>1.6957436078309678E-2</v>
      </c>
      <c r="AO70" s="5">
        <f t="shared" si="252"/>
        <v>6.493364583911687E-3</v>
      </c>
      <c r="AP70" s="5">
        <f t="shared" si="253"/>
        <v>1.6576320234924532E-3</v>
      </c>
      <c r="AQ70" s="5">
        <f t="shared" si="254"/>
        <v>3.1737135923135028E-4</v>
      </c>
      <c r="AR70" s="5">
        <f t="shared" si="255"/>
        <v>1.1303223065742598E-4</v>
      </c>
      <c r="AS70" s="5">
        <f t="shared" si="256"/>
        <v>2.4873995555404192E-4</v>
      </c>
      <c r="AT70" s="5">
        <f t="shared" si="257"/>
        <v>2.7368992511766355E-4</v>
      </c>
      <c r="AU70" s="5">
        <f t="shared" si="258"/>
        <v>2.0076167482908447E-4</v>
      </c>
      <c r="AV70" s="5">
        <f t="shared" si="259"/>
        <v>1.1044958102545577E-4</v>
      </c>
      <c r="AW70" s="5">
        <f t="shared" si="260"/>
        <v>2.2757139446940663E-6</v>
      </c>
      <c r="AX70" s="5">
        <f t="shared" si="261"/>
        <v>8.1210577219716727E-3</v>
      </c>
      <c r="AY70" s="5">
        <f t="shared" si="262"/>
        <v>6.2194530296009022E-3</v>
      </c>
      <c r="AZ70" s="5">
        <f t="shared" si="263"/>
        <v>2.381561448748115E-3</v>
      </c>
      <c r="BA70" s="5">
        <f t="shared" si="264"/>
        <v>6.079671751592576E-4</v>
      </c>
      <c r="BB70" s="5">
        <f t="shared" si="265"/>
        <v>1.1640181054285506E-4</v>
      </c>
      <c r="BC70" s="5">
        <f t="shared" si="266"/>
        <v>1.7829096110796376E-5</v>
      </c>
      <c r="BD70" s="5">
        <f t="shared" si="267"/>
        <v>1.4427485381674277E-5</v>
      </c>
      <c r="BE70" s="5">
        <f t="shared" si="268"/>
        <v>3.1749281171586607E-5</v>
      </c>
      <c r="BF70" s="5">
        <f t="shared" si="269"/>
        <v>3.493390664574308E-5</v>
      </c>
      <c r="BG70" s="5">
        <f t="shared" si="270"/>
        <v>2.5625311576621247E-5</v>
      </c>
      <c r="BH70" s="5">
        <f t="shared" si="271"/>
        <v>1.4097834806838095E-5</v>
      </c>
      <c r="BI70" s="5">
        <f t="shared" si="272"/>
        <v>6.2047697065965139E-6</v>
      </c>
      <c r="BJ70" s="8">
        <f t="shared" si="273"/>
        <v>0.69412370055632377</v>
      </c>
      <c r="BK70" s="8">
        <f t="shared" si="274"/>
        <v>0.18864916395653453</v>
      </c>
      <c r="BL70" s="8">
        <f t="shared" si="275"/>
        <v>0.11210230872393914</v>
      </c>
      <c r="BM70" s="8">
        <f t="shared" si="276"/>
        <v>0.56176462591994381</v>
      </c>
      <c r="BN70" s="8">
        <f t="shared" si="277"/>
        <v>0.43074773735373695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1.2639</v>
      </c>
      <c r="F71">
        <f>VLOOKUP(B71,home!$B$2:$E$405,3,FALSE)</f>
        <v>2.1758000000000002</v>
      </c>
      <c r="G71">
        <f>VLOOKUP(C71,away!$B$2:$E$405,4,FALSE)</f>
        <v>1.1868000000000001</v>
      </c>
      <c r="H71">
        <f>VLOOKUP(A71,away!$A$2:$E$405,3,FALSE)</f>
        <v>0.81940000000000002</v>
      </c>
      <c r="I71">
        <f>VLOOKUP(C71,away!$B$2:$E$405,3,FALSE)</f>
        <v>0.9153</v>
      </c>
      <c r="J71">
        <f>VLOOKUP(B71,home!$B$2:$E$405,4,FALSE)</f>
        <v>0</v>
      </c>
      <c r="K71" s="3">
        <f t="shared" si="168"/>
        <v>3.2636924282160003</v>
      </c>
      <c r="L71" s="3">
        <f t="shared" si="169"/>
        <v>0</v>
      </c>
      <c r="M71" s="5">
        <f t="shared" si="224"/>
        <v>3.8246912985957261E-2</v>
      </c>
      <c r="N71" s="5">
        <f t="shared" si="225"/>
        <v>0.12482616031490491</v>
      </c>
      <c r="O71" s="5">
        <f t="shared" si="226"/>
        <v>0</v>
      </c>
      <c r="P71" s="5">
        <f t="shared" si="227"/>
        <v>0</v>
      </c>
      <c r="Q71" s="5">
        <f t="shared" si="228"/>
        <v>0.20369709713151593</v>
      </c>
      <c r="R71" s="5">
        <f t="shared" si="229"/>
        <v>0</v>
      </c>
      <c r="S71" s="5">
        <f t="shared" si="230"/>
        <v>0</v>
      </c>
      <c r="T71" s="5">
        <f t="shared" si="231"/>
        <v>0</v>
      </c>
      <c r="U71" s="5">
        <f t="shared" si="232"/>
        <v>0</v>
      </c>
      <c r="V71" s="5">
        <f t="shared" si="233"/>
        <v>0</v>
      </c>
      <c r="W71" s="5">
        <f t="shared" si="234"/>
        <v>0.22160155785256919</v>
      </c>
      <c r="X71" s="5">
        <f t="shared" si="235"/>
        <v>0</v>
      </c>
      <c r="Y71" s="5">
        <f t="shared" si="236"/>
        <v>0</v>
      </c>
      <c r="Z71" s="5">
        <f t="shared" si="237"/>
        <v>0</v>
      </c>
      <c r="AA71" s="5">
        <f t="shared" si="238"/>
        <v>0</v>
      </c>
      <c r="AB71" s="5">
        <f t="shared" si="239"/>
        <v>0</v>
      </c>
      <c r="AC71" s="5">
        <f t="shared" si="240"/>
        <v>0</v>
      </c>
      <c r="AD71" s="5">
        <f t="shared" si="241"/>
        <v>0.180809831611075</v>
      </c>
      <c r="AE71" s="5">
        <f t="shared" si="242"/>
        <v>0</v>
      </c>
      <c r="AF71" s="5">
        <f t="shared" si="243"/>
        <v>0</v>
      </c>
      <c r="AG71" s="5">
        <f t="shared" si="244"/>
        <v>0</v>
      </c>
      <c r="AH71" s="5">
        <f t="shared" si="245"/>
        <v>0</v>
      </c>
      <c r="AI71" s="5">
        <f t="shared" si="246"/>
        <v>0</v>
      </c>
      <c r="AJ71" s="5">
        <f t="shared" si="247"/>
        <v>0</v>
      </c>
      <c r="AK71" s="5">
        <f t="shared" si="248"/>
        <v>0</v>
      </c>
      <c r="AL71" s="5">
        <f t="shared" si="249"/>
        <v>0</v>
      </c>
      <c r="AM71" s="5">
        <f t="shared" si="250"/>
        <v>0.11802153567521505</v>
      </c>
      <c r="AN71" s="5">
        <f t="shared" si="251"/>
        <v>0</v>
      </c>
      <c r="AO71" s="5">
        <f t="shared" si="252"/>
        <v>0</v>
      </c>
      <c r="AP71" s="5">
        <f t="shared" si="253"/>
        <v>0</v>
      </c>
      <c r="AQ71" s="5">
        <f t="shared" si="254"/>
        <v>0</v>
      </c>
      <c r="AR71" s="5">
        <f t="shared" si="255"/>
        <v>0</v>
      </c>
      <c r="AS71" s="5">
        <f t="shared" si="256"/>
        <v>0</v>
      </c>
      <c r="AT71" s="5">
        <f t="shared" si="257"/>
        <v>0</v>
      </c>
      <c r="AU71" s="5">
        <f t="shared" si="258"/>
        <v>0</v>
      </c>
      <c r="AV71" s="5">
        <f t="shared" si="259"/>
        <v>0</v>
      </c>
      <c r="AW71" s="5">
        <f t="shared" si="260"/>
        <v>0</v>
      </c>
      <c r="AX71" s="5">
        <f t="shared" si="261"/>
        <v>6.4197665391604E-2</v>
      </c>
      <c r="AY71" s="5">
        <f t="shared" si="262"/>
        <v>0</v>
      </c>
      <c r="AZ71" s="5">
        <f t="shared" si="263"/>
        <v>0</v>
      </c>
      <c r="BA71" s="5">
        <f t="shared" si="264"/>
        <v>0</v>
      </c>
      <c r="BB71" s="5">
        <f t="shared" si="265"/>
        <v>0</v>
      </c>
      <c r="BC71" s="5">
        <f t="shared" si="266"/>
        <v>0</v>
      </c>
      <c r="BD71" s="5">
        <f t="shared" si="267"/>
        <v>0</v>
      </c>
      <c r="BE71" s="5">
        <f t="shared" si="268"/>
        <v>0</v>
      </c>
      <c r="BF71" s="5">
        <f t="shared" si="269"/>
        <v>0</v>
      </c>
      <c r="BG71" s="5">
        <f t="shared" si="270"/>
        <v>0</v>
      </c>
      <c r="BH71" s="5">
        <f t="shared" si="271"/>
        <v>0</v>
      </c>
      <c r="BI71" s="5">
        <f t="shared" si="272"/>
        <v>0</v>
      </c>
      <c r="BJ71" s="8">
        <f t="shared" si="273"/>
        <v>0.91315384797688404</v>
      </c>
      <c r="BK71" s="8">
        <f t="shared" si="274"/>
        <v>3.8246912985957261E-2</v>
      </c>
      <c r="BL71" s="8">
        <f t="shared" si="275"/>
        <v>0</v>
      </c>
      <c r="BM71" s="8">
        <f t="shared" si="276"/>
        <v>0.58463059053046318</v>
      </c>
      <c r="BN71" s="8">
        <f t="shared" si="277"/>
        <v>0.36677017043237814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1.2639</v>
      </c>
      <c r="F72">
        <f>VLOOKUP(B72,home!$B$2:$E$405,3,FALSE)</f>
        <v>2.5714000000000001</v>
      </c>
      <c r="G72">
        <f>VLOOKUP(C72,away!$B$2:$E$405,4,FALSE)</f>
        <v>1.3846000000000001</v>
      </c>
      <c r="H72">
        <f>VLOOKUP(A72,away!$A$2:$E$405,3,FALSE)</f>
        <v>0.81940000000000002</v>
      </c>
      <c r="I72">
        <f>VLOOKUP(C72,away!$B$2:$E$405,3,FALSE)</f>
        <v>0.9153</v>
      </c>
      <c r="J72">
        <f>VLOOKUP(B72,home!$B$2:$E$405,4,FALSE)</f>
        <v>0.9153</v>
      </c>
      <c r="K72" s="3">
        <f t="shared" si="168"/>
        <v>4.4999395601160002</v>
      </c>
      <c r="L72" s="3">
        <f t="shared" si="169"/>
        <v>0.68647208934600001</v>
      </c>
      <c r="M72" s="5">
        <f t="shared" si="224"/>
        <v>5.5920370448223093E-3</v>
      </c>
      <c r="N72" s="5">
        <f t="shared" si="225"/>
        <v>2.516382871963008E-2</v>
      </c>
      <c r="O72" s="5">
        <f t="shared" si="226"/>
        <v>3.8387773538594021E-3</v>
      </c>
      <c r="P72" s="5">
        <f t="shared" si="227"/>
        <v>1.727426607710934E-2</v>
      </c>
      <c r="Q72" s="5">
        <f t="shared" si="228"/>
        <v>5.6617854169723279E-2</v>
      </c>
      <c r="R72" s="5">
        <f t="shared" si="229"/>
        <v>1.3176067553189864E-3</v>
      </c>
      <c r="S72" s="5">
        <f t="shared" si="230"/>
        <v>1.3340410038013813E-2</v>
      </c>
      <c r="T72" s="5">
        <f t="shared" si="231"/>
        <v>3.8866576646177077E-2</v>
      </c>
      <c r="U72" s="5">
        <f t="shared" si="232"/>
        <v>5.9291507629359898E-3</v>
      </c>
      <c r="V72" s="5">
        <f t="shared" si="233"/>
        <v>4.5788480760386024E-3</v>
      </c>
      <c r="W72" s="5">
        <f t="shared" si="234"/>
        <v>8.4925640595738816E-2</v>
      </c>
      <c r="X72" s="5">
        <f t="shared" si="235"/>
        <v>5.8299081938804301E-2</v>
      </c>
      <c r="Y72" s="5">
        <f t="shared" si="236"/>
        <v>2.0010346292742318E-2</v>
      </c>
      <c r="Z72" s="5">
        <f t="shared" si="237"/>
        <v>3.0150008742007618E-4</v>
      </c>
      <c r="AA72" s="5">
        <f t="shared" si="238"/>
        <v>1.3567321707600331E-3</v>
      </c>
      <c r="AB72" s="5">
        <f t="shared" si="239"/>
        <v>3.0526063838425647E-3</v>
      </c>
      <c r="AC72" s="5">
        <f t="shared" si="240"/>
        <v>8.8402758420326607E-4</v>
      </c>
      <c r="AD72" s="5">
        <f t="shared" si="241"/>
        <v>9.5540062446239624E-2</v>
      </c>
      <c r="AE72" s="5">
        <f t="shared" si="242"/>
        <v>6.5585586283717426E-2</v>
      </c>
      <c r="AF72" s="5">
        <f t="shared" si="243"/>
        <v>2.2511337223582929E-2</v>
      </c>
      <c r="AG72" s="5">
        <f t="shared" si="244"/>
        <v>5.1511348992817861E-3</v>
      </c>
      <c r="AH72" s="5">
        <f t="shared" si="245"/>
        <v>5.1742848737315326E-5</v>
      </c>
      <c r="AI72" s="5">
        <f t="shared" si="246"/>
        <v>2.3283969198614345E-4</v>
      </c>
      <c r="AJ72" s="5">
        <f t="shared" si="247"/>
        <v>5.2388227056683568E-4</v>
      </c>
      <c r="AK72" s="5">
        <f t="shared" si="248"/>
        <v>7.8581285138903272E-4</v>
      </c>
      <c r="AL72" s="5">
        <f t="shared" si="249"/>
        <v>1.0923338015559692E-4</v>
      </c>
      <c r="AM72" s="5">
        <f t="shared" si="250"/>
        <v>8.5984901315557347E-2</v>
      </c>
      <c r="AN72" s="5">
        <f t="shared" si="251"/>
        <v>5.9026234858300275E-2</v>
      </c>
      <c r="AO72" s="5">
        <f t="shared" si="252"/>
        <v>2.0259931384702543E-2</v>
      </c>
      <c r="AP72" s="5">
        <f t="shared" si="253"/>
        <v>4.6359591425544511E-3</v>
      </c>
      <c r="AQ72" s="5">
        <f t="shared" si="254"/>
        <v>7.9561413967801106E-4</v>
      </c>
      <c r="AR72" s="5">
        <f t="shared" si="255"/>
        <v>7.1040042962837785E-6</v>
      </c>
      <c r="AS72" s="5">
        <f t="shared" si="256"/>
        <v>3.1967589968081401E-5</v>
      </c>
      <c r="AT72" s="5">
        <f t="shared" si="257"/>
        <v>7.1926111369468446E-5</v>
      </c>
      <c r="AU72" s="5">
        <f t="shared" si="258"/>
        <v>1.0788771798559343E-4</v>
      </c>
      <c r="AV72" s="5">
        <f t="shared" si="259"/>
        <v>1.2137205255350261E-4</v>
      </c>
      <c r="AW72" s="5">
        <f t="shared" si="260"/>
        <v>9.3730824453562856E-6</v>
      </c>
      <c r="AX72" s="5">
        <f t="shared" si="261"/>
        <v>6.4487809833757806E-2</v>
      </c>
      <c r="AY72" s="5">
        <f t="shared" si="262"/>
        <v>4.4269081553927253E-2</v>
      </c>
      <c r="AZ72" s="5">
        <f t="shared" si="263"/>
        <v>1.5194744453876453E-2</v>
      </c>
      <c r="BA72" s="5">
        <f t="shared" si="264"/>
        <v>3.4769226574437053E-3</v>
      </c>
      <c r="BB72" s="5">
        <f t="shared" si="265"/>
        <v>5.9670259028745656E-4</v>
      </c>
      <c r="BC72" s="5">
        <f t="shared" si="266"/>
        <v>8.192393477456012E-5</v>
      </c>
      <c r="BD72" s="5">
        <f t="shared" si="267"/>
        <v>8.1278344533214762E-7</v>
      </c>
      <c r="BE72" s="5">
        <f t="shared" si="268"/>
        <v>3.6574763794575114E-6</v>
      </c>
      <c r="BF72" s="5">
        <f t="shared" si="269"/>
        <v>8.2292113250553471E-6</v>
      </c>
      <c r="BG72" s="5">
        <f t="shared" si="270"/>
        <v>1.2343651196723725E-5</v>
      </c>
      <c r="BH72" s="5">
        <f t="shared" si="271"/>
        <v>1.3886421084102574E-5</v>
      </c>
      <c r="BI72" s="5">
        <f t="shared" si="272"/>
        <v>1.2497611116956418E-5</v>
      </c>
      <c r="BJ72" s="8">
        <f t="shared" si="273"/>
        <v>0.77148127508049746</v>
      </c>
      <c r="BK72" s="8">
        <f t="shared" si="274"/>
        <v>8.6047903754270183E-2</v>
      </c>
      <c r="BL72" s="8">
        <f t="shared" si="275"/>
        <v>1.7480835720116859E-2</v>
      </c>
      <c r="BM72" s="8">
        <f t="shared" si="276"/>
        <v>0.72124743605035913</v>
      </c>
      <c r="BN72" s="8">
        <f t="shared" si="277"/>
        <v>0.10980437012046339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1.4218999999999999</v>
      </c>
      <c r="F73">
        <f>VLOOKUP(B73,home!$B$2:$E$405,3,FALSE)</f>
        <v>0.28129999999999999</v>
      </c>
      <c r="G73">
        <f>VLOOKUP(C73,away!$B$2:$E$405,4,FALSE)</f>
        <v>0.84389999999999998</v>
      </c>
      <c r="H73">
        <f>VLOOKUP(A73,away!$A$2:$E$405,3,FALSE)</f>
        <v>1.2968999999999999</v>
      </c>
      <c r="I73">
        <f>VLOOKUP(C73,away!$B$2:$E$405,3,FALSE)</f>
        <v>1.3878999999999999</v>
      </c>
      <c r="J73">
        <f>VLOOKUP(B73,home!$B$2:$E$405,4,FALSE)</f>
        <v>0.92530000000000001</v>
      </c>
      <c r="K73" s="3">
        <f t="shared" si="168"/>
        <v>0.33754351863299997</v>
      </c>
      <c r="L73" s="3">
        <f t="shared" si="169"/>
        <v>1.665509937003</v>
      </c>
      <c r="M73" s="5">
        <f t="shared" si="224"/>
        <v>0.13492267321704296</v>
      </c>
      <c r="N73" s="5">
        <f t="shared" si="225"/>
        <v>4.55422738610511E-2</v>
      </c>
      <c r="O73" s="5">
        <f t="shared" si="226"/>
        <v>0.22471505296999358</v>
      </c>
      <c r="P73" s="5">
        <f t="shared" si="227"/>
        <v>7.5851109669292593E-2</v>
      </c>
      <c r="Q73" s="5">
        <f t="shared" si="228"/>
        <v>7.6862496828034449E-3</v>
      </c>
      <c r="R73" s="5">
        <f t="shared" si="229"/>
        <v>0.18713257685783996</v>
      </c>
      <c r="S73" s="5">
        <f t="shared" si="230"/>
        <v>1.0660533735512118E-2</v>
      </c>
      <c r="T73" s="5">
        <f t="shared" si="231"/>
        <v>1.2801525224995294E-2</v>
      </c>
      <c r="U73" s="5">
        <f t="shared" si="232"/>
        <v>6.3165388443455595E-2</v>
      </c>
      <c r="V73" s="5">
        <f t="shared" si="233"/>
        <v>6.6590678631385796E-4</v>
      </c>
      <c r="W73" s="5">
        <f t="shared" si="234"/>
        <v>8.6481458767508524E-4</v>
      </c>
      <c r="X73" s="5">
        <f t="shared" si="235"/>
        <v>1.4403572894380067E-3</v>
      </c>
      <c r="Y73" s="5">
        <f t="shared" si="236"/>
        <v>1.1994646891968536E-3</v>
      </c>
      <c r="Z73" s="5">
        <f t="shared" si="237"/>
        <v>0.10389038876456999</v>
      </c>
      <c r="AA73" s="5">
        <f t="shared" si="238"/>
        <v>3.5067527375743243E-2</v>
      </c>
      <c r="AB73" s="5">
        <f t="shared" si="239"/>
        <v>5.9184082900837131E-3</v>
      </c>
      <c r="AC73" s="5">
        <f t="shared" si="240"/>
        <v>2.339755407388342E-5</v>
      </c>
      <c r="AD73" s="5">
        <f t="shared" si="241"/>
        <v>7.2978139722248791E-5</v>
      </c>
      <c r="AE73" s="5">
        <f t="shared" si="242"/>
        <v>1.2154581689139873E-4</v>
      </c>
      <c r="AF73" s="5">
        <f t="shared" si="243"/>
        <v>1.0121788291688586E-4</v>
      </c>
      <c r="AG73" s="5">
        <f t="shared" si="244"/>
        <v>5.6193129933493187E-5</v>
      </c>
      <c r="AH73" s="5">
        <f t="shared" si="245"/>
        <v>4.3257618711624056E-2</v>
      </c>
      <c r="AI73" s="5">
        <f t="shared" si="246"/>
        <v>1.4601328827606282E-2</v>
      </c>
      <c r="AJ73" s="5">
        <f t="shared" si="247"/>
        <v>2.4642919545938406E-3</v>
      </c>
      <c r="AK73" s="5">
        <f t="shared" si="248"/>
        <v>2.7726859243086609E-4</v>
      </c>
      <c r="AL73" s="5">
        <f t="shared" si="249"/>
        <v>5.2614742881544319E-7</v>
      </c>
      <c r="AM73" s="5">
        <f t="shared" si="250"/>
        <v>4.9266596130277138E-6</v>
      </c>
      <c r="AN73" s="5">
        <f t="shared" si="251"/>
        <v>8.2054005417290129E-6</v>
      </c>
      <c r="AO73" s="5">
        <f t="shared" si="252"/>
        <v>6.8330880696697368E-6</v>
      </c>
      <c r="AP73" s="5">
        <f t="shared" si="253"/>
        <v>3.7935253601505303E-6</v>
      </c>
      <c r="AQ73" s="5">
        <f t="shared" si="254"/>
        <v>1.579538545900899E-6</v>
      </c>
      <c r="AR73" s="5">
        <f t="shared" si="255"/>
        <v>1.4409198763059355E-2</v>
      </c>
      <c r="AS73" s="5">
        <f t="shared" si="256"/>
        <v>4.8637316511653253E-3</v>
      </c>
      <c r="AT73" s="5">
        <f t="shared" si="257"/>
        <v>8.2086054761051734E-4</v>
      </c>
      <c r="AU73" s="5">
        <f t="shared" si="258"/>
        <v>9.2358719182488437E-5</v>
      </c>
      <c r="AV73" s="5">
        <f t="shared" si="259"/>
        <v>7.7937717623235713E-6</v>
      </c>
      <c r="AW73" s="5">
        <f t="shared" si="260"/>
        <v>8.2164071739359323E-9</v>
      </c>
      <c r="AX73" s="5">
        <f t="shared" si="261"/>
        <v>2.7716033681474482E-7</v>
      </c>
      <c r="AY73" s="5">
        <f t="shared" si="262"/>
        <v>4.6161329510805594E-7</v>
      </c>
      <c r="AZ73" s="5">
        <f t="shared" si="263"/>
        <v>3.8441076502758284E-7</v>
      </c>
      <c r="BA73" s="5">
        <f t="shared" si="264"/>
        <v>2.1341331634812145E-7</v>
      </c>
      <c r="BB73" s="5">
        <f t="shared" si="265"/>
        <v>8.8860499766640309E-8</v>
      </c>
      <c r="BC73" s="5">
        <f t="shared" si="266"/>
        <v>2.9599609073678438E-8</v>
      </c>
      <c r="BD73" s="5">
        <f t="shared" si="267"/>
        <v>3.9997772873544479E-3</v>
      </c>
      <c r="BE73" s="5">
        <f t="shared" si="268"/>
        <v>1.3500988993219759E-3</v>
      </c>
      <c r="BF73" s="5">
        <f t="shared" si="269"/>
        <v>2.2785856648984009E-4</v>
      </c>
      <c r="BG73" s="5">
        <f t="shared" si="270"/>
        <v>2.5637394094550676E-5</v>
      </c>
      <c r="BH73" s="5">
        <f t="shared" si="271"/>
        <v>2.1634340528138815E-6</v>
      </c>
      <c r="BI73" s="5">
        <f t="shared" si="272"/>
        <v>1.4605062850344985E-7</v>
      </c>
      <c r="BJ73" s="8">
        <f t="shared" si="273"/>
        <v>6.9913413574576422E-2</v>
      </c>
      <c r="BK73" s="8">
        <f t="shared" si="274"/>
        <v>0.22212460872295936</v>
      </c>
      <c r="BL73" s="8">
        <f t="shared" si="275"/>
        <v>0.60239908710809309</v>
      </c>
      <c r="BM73" s="8">
        <f t="shared" si="276"/>
        <v>0.32247710851528738</v>
      </c>
      <c r="BN73" s="8">
        <f t="shared" si="277"/>
        <v>0.6758499362580237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1.4218999999999999</v>
      </c>
      <c r="F74">
        <f>VLOOKUP(B74,home!$B$2:$E$405,3,FALSE)</f>
        <v>1.0548999999999999</v>
      </c>
      <c r="G74">
        <f>VLOOKUP(C74,away!$B$2:$E$405,4,FALSE)</f>
        <v>1.4066000000000001</v>
      </c>
      <c r="H74">
        <f>VLOOKUP(A74,away!$A$2:$E$405,3,FALSE)</f>
        <v>1.2968999999999999</v>
      </c>
      <c r="I74">
        <f>VLOOKUP(C74,away!$B$2:$E$405,3,FALSE)</f>
        <v>0.77110000000000001</v>
      </c>
      <c r="J74">
        <f>VLOOKUP(B74,home!$B$2:$E$405,4,FALSE)</f>
        <v>0.96379999999999999</v>
      </c>
      <c r="K74" s="3">
        <f t="shared" si="168"/>
        <v>2.109846985246</v>
      </c>
      <c r="L74" s="3">
        <f t="shared" si="169"/>
        <v>0.96383815684199992</v>
      </c>
      <c r="M74" s="5">
        <f t="shared" si="224"/>
        <v>4.6250401125015723E-2</v>
      </c>
      <c r="N74" s="5">
        <f t="shared" si="225"/>
        <v>9.7581269380032629E-2</v>
      </c>
      <c r="O74" s="5">
        <f t="shared" si="226"/>
        <v>4.4577901373538308E-2</v>
      </c>
      <c r="P74" s="5">
        <f t="shared" si="227"/>
        <v>9.405255082155331E-2</v>
      </c>
      <c r="Q74" s="5">
        <f t="shared" si="228"/>
        <v>0.10294077350896985</v>
      </c>
      <c r="R74" s="5">
        <f t="shared" si="229"/>
        <v>2.1482941147877809E-2</v>
      </c>
      <c r="S74" s="5">
        <f t="shared" si="230"/>
        <v>4.7815165387054069E-2</v>
      </c>
      <c r="T74" s="5">
        <f t="shared" si="231"/>
        <v>9.9218245402775268E-2</v>
      </c>
      <c r="U74" s="5">
        <f t="shared" si="232"/>
        <v>4.5325718615067241E-2</v>
      </c>
      <c r="V74" s="5">
        <f t="shared" si="233"/>
        <v>1.0803842088612452E-2</v>
      </c>
      <c r="W74" s="5">
        <f t="shared" si="234"/>
        <v>7.239642688226379E-2</v>
      </c>
      <c r="X74" s="5">
        <f t="shared" si="235"/>
        <v>6.9778438648147728E-2</v>
      </c>
      <c r="Y74" s="5">
        <f t="shared" si="236"/>
        <v>3.3627560846971639E-2</v>
      </c>
      <c r="Z74" s="5">
        <f t="shared" si="237"/>
        <v>6.9020261331719027E-3</v>
      </c>
      <c r="AA74" s="5">
        <f t="shared" si="238"/>
        <v>1.4562219029161846E-2</v>
      </c>
      <c r="AB74" s="5">
        <f t="shared" si="239"/>
        <v>1.5362026958584532E-2</v>
      </c>
      <c r="AC74" s="5">
        <f t="shared" si="240"/>
        <v>1.3731352626010784E-3</v>
      </c>
      <c r="AD74" s="5">
        <f t="shared" si="241"/>
        <v>3.8186345750031665E-2</v>
      </c>
      <c r="AE74" s="5">
        <f t="shared" si="242"/>
        <v>3.6805457104241851E-2</v>
      </c>
      <c r="AF74" s="5">
        <f t="shared" si="243"/>
        <v>1.7737251968539879E-2</v>
      </c>
      <c r="AG74" s="5">
        <f t="shared" si="244"/>
        <v>5.6986134149332049E-3</v>
      </c>
      <c r="AH74" s="5">
        <f t="shared" si="245"/>
        <v>1.6631090366679303E-3</v>
      </c>
      <c r="AI74" s="5">
        <f t="shared" si="246"/>
        <v>3.5089055871492117E-3</v>
      </c>
      <c r="AJ74" s="5">
        <f t="shared" si="247"/>
        <v>3.7016269372798062E-3</v>
      </c>
      <c r="AK74" s="5">
        <f t="shared" si="248"/>
        <v>2.6032888113750614E-3</v>
      </c>
      <c r="AL74" s="5">
        <f t="shared" si="249"/>
        <v>1.1169362507500734E-4</v>
      </c>
      <c r="AM74" s="5">
        <f t="shared" si="250"/>
        <v>1.6113469291653162E-2</v>
      </c>
      <c r="AN74" s="5">
        <f t="shared" si="251"/>
        <v>1.5530776542397146E-2</v>
      </c>
      <c r="AO74" s="5">
        <f t="shared" si="252"/>
        <v>7.4845775184745169E-3</v>
      </c>
      <c r="AP74" s="5">
        <f t="shared" si="253"/>
        <v>2.4046404667158496E-3</v>
      </c>
      <c r="AQ74" s="5">
        <f t="shared" si="254"/>
        <v>5.7942105882677255E-4</v>
      </c>
      <c r="AR74" s="5">
        <f t="shared" si="255"/>
        <v>3.2059358970585851E-4</v>
      </c>
      <c r="AS74" s="5">
        <f t="shared" si="256"/>
        <v>6.7640341873009856E-4</v>
      </c>
      <c r="AT74" s="5">
        <f t="shared" si="257"/>
        <v>7.1355385690889336E-4</v>
      </c>
      <c r="AU74" s="5">
        <f t="shared" si="258"/>
        <v>5.0182981793662812E-4</v>
      </c>
      <c r="AV74" s="5">
        <f t="shared" si="259"/>
        <v>2.6469603212003588E-4</v>
      </c>
      <c r="AW74" s="5">
        <f t="shared" si="260"/>
        <v>6.3092968404841076E-6</v>
      </c>
      <c r="AX74" s="5">
        <f t="shared" si="261"/>
        <v>5.6661591011413969E-3</v>
      </c>
      <c r="AY74" s="5">
        <f t="shared" si="262"/>
        <v>5.4612603444176462E-3</v>
      </c>
      <c r="AZ74" s="5">
        <f t="shared" si="263"/>
        <v>2.6318855521989051E-3</v>
      </c>
      <c r="BA74" s="5">
        <f t="shared" si="264"/>
        <v>8.4557057321682733E-4</v>
      </c>
      <c r="BB74" s="5">
        <f t="shared" si="265"/>
        <v>2.0374829569228499E-4</v>
      </c>
      <c r="BC74" s="5">
        <f t="shared" si="266"/>
        <v>3.9276076355950169E-5</v>
      </c>
      <c r="BD74" s="5">
        <f t="shared" si="267"/>
        <v>5.1500055766242479E-5</v>
      </c>
      <c r="BE74" s="5">
        <f t="shared" si="268"/>
        <v>1.0865723739840757E-4</v>
      </c>
      <c r="BF74" s="5">
        <f t="shared" si="269"/>
        <v>1.1462507237509461E-4</v>
      </c>
      <c r="BG74" s="5">
        <f t="shared" si="270"/>
        <v>8.0613787794732642E-5</v>
      </c>
      <c r="BH74" s="5">
        <f t="shared" si="271"/>
        <v>4.252068928699435E-5</v>
      </c>
      <c r="BI74" s="5">
        <f t="shared" si="272"/>
        <v>1.7942429620549404E-5</v>
      </c>
      <c r="BJ74" s="8">
        <f t="shared" si="273"/>
        <v>0.63093116772799807</v>
      </c>
      <c r="BK74" s="8">
        <f t="shared" si="274"/>
        <v>0.20586804865432931</v>
      </c>
      <c r="BL74" s="8">
        <f t="shared" si="275"/>
        <v>0.15568067348434525</v>
      </c>
      <c r="BM74" s="8">
        <f t="shared" si="276"/>
        <v>0.5870411275952796</v>
      </c>
      <c r="BN74" s="8">
        <f t="shared" si="277"/>
        <v>0.40688583735698763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1.4218999999999999</v>
      </c>
      <c r="F75">
        <f>VLOOKUP(B75,home!$B$2:$E$405,3,FALSE)</f>
        <v>0.87909999999999999</v>
      </c>
      <c r="G75">
        <f>VLOOKUP(C75,away!$B$2:$E$405,4,FALSE)</f>
        <v>1.1720999999999999</v>
      </c>
      <c r="H75">
        <f>VLOOKUP(A75,away!$A$2:$E$405,3,FALSE)</f>
        <v>1.2968999999999999</v>
      </c>
      <c r="I75">
        <f>VLOOKUP(C75,away!$B$2:$E$405,3,FALSE)</f>
        <v>0.77110000000000001</v>
      </c>
      <c r="J75">
        <f>VLOOKUP(B75,home!$B$2:$E$405,4,FALSE)</f>
        <v>0.38550000000000001</v>
      </c>
      <c r="K75" s="3">
        <f t="shared" si="168"/>
        <v>1.4651159631089998</v>
      </c>
      <c r="L75" s="3">
        <f t="shared" si="169"/>
        <v>0.38551526194499997</v>
      </c>
      <c r="M75" s="5">
        <f t="shared" si="224"/>
        <v>0.15713794559342725</v>
      </c>
      <c r="N75" s="5">
        <f t="shared" si="225"/>
        <v>0.23022531249908379</v>
      </c>
      <c r="O75" s="5">
        <f t="shared" si="226"/>
        <v>6.0579076256949263E-2</v>
      </c>
      <c r="P75" s="5">
        <f t="shared" si="227"/>
        <v>8.8755371654453755E-2</v>
      </c>
      <c r="Q75" s="5">
        <f t="shared" si="228"/>
        <v>0.16865339022708284</v>
      </c>
      <c r="R75" s="5">
        <f t="shared" si="229"/>
        <v>1.167707922579196E-2</v>
      </c>
      <c r="S75" s="5">
        <f t="shared" si="230"/>
        <v>1.2532803530953308E-2</v>
      </c>
      <c r="T75" s="5">
        <f t="shared" si="231"/>
        <v>6.5018455911306144E-2</v>
      </c>
      <c r="U75" s="5">
        <f t="shared" si="232"/>
        <v>1.7108275176196282E-2</v>
      </c>
      <c r="V75" s="5">
        <f t="shared" si="233"/>
        <v>7.8653725486669092E-4</v>
      </c>
      <c r="W75" s="5">
        <f t="shared" si="234"/>
        <v>8.2365591418050138E-2</v>
      </c>
      <c r="X75" s="5">
        <f t="shared" si="235"/>
        <v>3.1753192550784438E-2</v>
      </c>
      <c r="Y75" s="5">
        <f t="shared" si="236"/>
        <v>6.1206701719028417E-3</v>
      </c>
      <c r="Z75" s="5">
        <f t="shared" si="237"/>
        <v>1.5005640854945687E-3</v>
      </c>
      <c r="AA75" s="5">
        <f t="shared" si="238"/>
        <v>2.1985003953261507E-3</v>
      </c>
      <c r="AB75" s="5">
        <f t="shared" si="239"/>
        <v>1.6105290120468955E-3</v>
      </c>
      <c r="AC75" s="5">
        <f t="shared" si="240"/>
        <v>2.7765972642752539E-5</v>
      </c>
      <c r="AD75" s="5">
        <f t="shared" si="241"/>
        <v>3.0168785699374742E-2</v>
      </c>
      <c r="AE75" s="5">
        <f t="shared" si="242"/>
        <v>1.1630527321457022E-2</v>
      </c>
      <c r="AF75" s="5">
        <f t="shared" si="243"/>
        <v>2.2418728934449914E-3</v>
      </c>
      <c r="AG75" s="5">
        <f t="shared" si="244"/>
        <v>2.8809207192128034E-4</v>
      </c>
      <c r="AH75" s="5">
        <f t="shared" si="245"/>
        <v>1.4462258912117449E-4</v>
      </c>
      <c r="AI75" s="5">
        <f t="shared" si="246"/>
        <v>2.118888639475867E-4</v>
      </c>
      <c r="AJ75" s="5">
        <f t="shared" si="247"/>
        <v>1.5522087848732021E-4</v>
      </c>
      <c r="AK75" s="5">
        <f t="shared" si="248"/>
        <v>7.5805528959858387E-5</v>
      </c>
      <c r="AL75" s="5">
        <f t="shared" si="249"/>
        <v>6.2731613600985649E-7</v>
      </c>
      <c r="AM75" s="5">
        <f t="shared" si="250"/>
        <v>8.8401539031536854E-3</v>
      </c>
      <c r="AN75" s="5">
        <f t="shared" si="251"/>
        <v>3.4080142476084073E-3</v>
      </c>
      <c r="AO75" s="5">
        <f t="shared" si="252"/>
        <v>6.5692075268952341E-4</v>
      </c>
      <c r="AP75" s="5">
        <f t="shared" si="253"/>
        <v>8.4417658683402758E-5</v>
      </c>
      <c r="AQ75" s="5">
        <f t="shared" si="254"/>
        <v>8.1360739500289021E-6</v>
      </c>
      <c r="AR75" s="5">
        <f t="shared" si="255"/>
        <v>1.1150843065642735E-5</v>
      </c>
      <c r="AS75" s="5">
        <f t="shared" si="256"/>
        <v>1.6337278177596466E-5</v>
      </c>
      <c r="AT75" s="5">
        <f t="shared" si="257"/>
        <v>1.196800352587445E-5</v>
      </c>
      <c r="AU75" s="5">
        <f t="shared" si="258"/>
        <v>5.8448376707678159E-6</v>
      </c>
      <c r="AV75" s="5">
        <f t="shared" si="259"/>
        <v>2.1408412433056892E-6</v>
      </c>
      <c r="AW75" s="5">
        <f t="shared" si="260"/>
        <v>9.8423211999645995E-9</v>
      </c>
      <c r="AX75" s="5">
        <f t="shared" si="261"/>
        <v>2.1586417666417976E-3</v>
      </c>
      <c r="AY75" s="5">
        <f t="shared" si="262"/>
        <v>8.3218934611233009E-4</v>
      </c>
      <c r="AZ75" s="5">
        <f t="shared" si="263"/>
        <v>1.6041084687716656E-4</v>
      </c>
      <c r="BA75" s="5">
        <f t="shared" si="264"/>
        <v>2.0613609884223389E-5</v>
      </c>
      <c r="BB75" s="5">
        <f t="shared" si="265"/>
        <v>1.986715303537105E-6</v>
      </c>
      <c r="BC75" s="5">
        <f t="shared" si="266"/>
        <v>1.5318181413064939E-7</v>
      </c>
      <c r="BD75" s="5">
        <f t="shared" si="267"/>
        <v>7.1647003089314093E-7</v>
      </c>
      <c r="BE75" s="5">
        <f t="shared" si="268"/>
        <v>1.049711679350739E-6</v>
      </c>
      <c r="BF75" s="5">
        <f t="shared" si="269"/>
        <v>7.6897466903936202E-7</v>
      </c>
      <c r="BG75" s="5">
        <f t="shared" si="270"/>
        <v>3.755456876120097E-7</v>
      </c>
      <c r="BH75" s="5">
        <f t="shared" si="271"/>
        <v>1.3755449544927537E-7</v>
      </c>
      <c r="BI75" s="5">
        <f t="shared" si="272"/>
        <v>4.0306657416027509E-8</v>
      </c>
      <c r="BJ75" s="8">
        <f t="shared" si="273"/>
        <v>0.64463752886712644</v>
      </c>
      <c r="BK75" s="8">
        <f t="shared" si="274"/>
        <v>0.26007324066859216</v>
      </c>
      <c r="BL75" s="8">
        <f t="shared" si="275"/>
        <v>9.3811528293729463E-2</v>
      </c>
      <c r="BM75" s="8">
        <f t="shared" si="276"/>
        <v>0.28216250695436246</v>
      </c>
      <c r="BN75" s="8">
        <f t="shared" si="277"/>
        <v>0.71702817545678887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1.4867999999999999</v>
      </c>
      <c r="F76">
        <f>VLOOKUP(B76,home!$B$2:$E$405,3,FALSE)</f>
        <v>0.73980000000000001</v>
      </c>
      <c r="G76">
        <f>VLOOKUP(C76,away!$B$2:$E$405,4,FALSE)</f>
        <v>0.52310000000000001</v>
      </c>
      <c r="H76">
        <f>VLOOKUP(A76,away!$A$2:$E$405,3,FALSE)</f>
        <v>1.0461</v>
      </c>
      <c r="I76">
        <f>VLOOKUP(C76,away!$B$2:$E$405,3,FALSE)</f>
        <v>1.0621</v>
      </c>
      <c r="J76">
        <f>VLOOKUP(B76,home!$B$2:$E$405,4,FALSE)</f>
        <v>0.95589999999999997</v>
      </c>
      <c r="K76" s="3">
        <f t="shared" si="168"/>
        <v>0.57537581018399997</v>
      </c>
      <c r="L76" s="3">
        <f t="shared" si="169"/>
        <v>1.0620649400790001</v>
      </c>
      <c r="M76" s="5">
        <f t="shared" si="224"/>
        <v>0.19447712146667065</v>
      </c>
      <c r="N76" s="5">
        <f t="shared" si="225"/>
        <v>0.1118974313261378</v>
      </c>
      <c r="O76" s="5">
        <f t="shared" si="226"/>
        <v>0.20654733235723599</v>
      </c>
      <c r="P76" s="5">
        <f t="shared" si="227"/>
        <v>0.11884233869638856</v>
      </c>
      <c r="Q76" s="5">
        <f t="shared" si="228"/>
        <v>3.2191537603392509E-2</v>
      </c>
      <c r="R76" s="5">
        <f t="shared" si="229"/>
        <v>0.10968334008173258</v>
      </c>
      <c r="S76" s="5">
        <f t="shared" si="230"/>
        <v>1.8155736469556406E-2</v>
      </c>
      <c r="T76" s="5">
        <f t="shared" si="231"/>
        <v>3.4189503455797944E-2</v>
      </c>
      <c r="U76" s="5">
        <f t="shared" si="232"/>
        <v>6.3109140663214089E-2</v>
      </c>
      <c r="V76" s="5">
        <f t="shared" si="233"/>
        <v>1.2327472229838596E-3</v>
      </c>
      <c r="W76" s="5">
        <f t="shared" si="234"/>
        <v>6.1740773432068909E-3</v>
      </c>
      <c r="X76" s="5">
        <f t="shared" si="235"/>
        <v>6.5572710835561385E-3</v>
      </c>
      <c r="Y76" s="5">
        <f t="shared" si="236"/>
        <v>3.4821238602194054E-3</v>
      </c>
      <c r="Z76" s="5">
        <f t="shared" si="237"/>
        <v>3.88302766705233E-2</v>
      </c>
      <c r="AA76" s="5">
        <f t="shared" si="238"/>
        <v>2.2342001898971217E-2</v>
      </c>
      <c r="AB76" s="5">
        <f t="shared" si="239"/>
        <v>6.4275237218765144E-3</v>
      </c>
      <c r="AC76" s="5">
        <f t="shared" si="240"/>
        <v>4.7082197219400107E-5</v>
      </c>
      <c r="AD76" s="5">
        <f t="shared" si="241"/>
        <v>8.8810368837158565E-4</v>
      </c>
      <c r="AE76" s="5">
        <f t="shared" si="242"/>
        <v>9.4322379057430706E-4</v>
      </c>
      <c r="AF76" s="5">
        <f t="shared" si="243"/>
        <v>5.008824593086944E-4</v>
      </c>
      <c r="AG76" s="5">
        <f t="shared" si="244"/>
        <v>1.7732323304410358E-4</v>
      </c>
      <c r="AH76" s="5">
        <f t="shared" si="245"/>
        <v>1.0310068866332581E-2</v>
      </c>
      <c r="AI76" s="5">
        <f t="shared" si="246"/>
        <v>5.9321642270189429E-3</v>
      </c>
      <c r="AJ76" s="5">
        <f t="shared" si="247"/>
        <v>1.7066118991327828E-3</v>
      </c>
      <c r="AK76" s="5">
        <f t="shared" si="248"/>
        <v>3.2731440137772667E-4</v>
      </c>
      <c r="AL76" s="5">
        <f t="shared" si="249"/>
        <v>1.1508517580515593E-6</v>
      </c>
      <c r="AM76" s="5">
        <f t="shared" si="250"/>
        <v>1.0219867584483996E-4</v>
      </c>
      <c r="AN76" s="5">
        <f t="shared" si="251"/>
        <v>1.0854163053730311E-4</v>
      </c>
      <c r="AO76" s="5">
        <f t="shared" si="252"/>
        <v>5.7639130166338898E-5</v>
      </c>
      <c r="AP76" s="5">
        <f t="shared" si="253"/>
        <v>2.040549977543947E-5</v>
      </c>
      <c r="AQ76" s="5">
        <f t="shared" si="254"/>
        <v>5.4179914740710422E-6</v>
      </c>
      <c r="AR76" s="5">
        <f t="shared" si="255"/>
        <v>2.1899925345463759E-3</v>
      </c>
      <c r="AS76" s="5">
        <f t="shared" si="256"/>
        <v>1.2600687288615326E-3</v>
      </c>
      <c r="AT76" s="5">
        <f t="shared" si="257"/>
        <v>3.6250653287811361E-4</v>
      </c>
      <c r="AU76" s="5">
        <f t="shared" si="258"/>
        <v>6.9525830017245834E-5</v>
      </c>
      <c r="AV76" s="5">
        <f t="shared" si="259"/>
        <v>1.000087019372197E-5</v>
      </c>
      <c r="AW76" s="5">
        <f t="shared" si="260"/>
        <v>1.9535276236012891E-8</v>
      </c>
      <c r="AX76" s="5">
        <f t="shared" si="261"/>
        <v>9.8004409856594619E-6</v>
      </c>
      <c r="AY76" s="5">
        <f t="shared" si="262"/>
        <v>1.0408704768182193E-5</v>
      </c>
      <c r="AZ76" s="5">
        <f t="shared" si="263"/>
        <v>5.5273602029597121E-6</v>
      </c>
      <c r="BA76" s="5">
        <f t="shared" si="264"/>
        <v>1.9568051609171522E-6</v>
      </c>
      <c r="BB76" s="5">
        <f t="shared" si="265"/>
        <v>5.1956353899393826E-7</v>
      </c>
      <c r="BC76" s="5">
        <f t="shared" si="266"/>
        <v>1.1036204378176608E-7</v>
      </c>
      <c r="BD76" s="5">
        <f t="shared" si="267"/>
        <v>3.8765238166274226E-4</v>
      </c>
      <c r="BE76" s="5">
        <f t="shared" si="268"/>
        <v>2.2304580316895751E-4</v>
      </c>
      <c r="BF76" s="5">
        <f t="shared" si="269"/>
        <v>6.4167579853239952E-5</v>
      </c>
      <c r="BG76" s="5">
        <f t="shared" si="270"/>
        <v>1.2306824415201486E-5</v>
      </c>
      <c r="BH76" s="5">
        <f t="shared" si="271"/>
        <v>1.7702622671721965E-6</v>
      </c>
      <c r="BI76" s="5">
        <f t="shared" si="272"/>
        <v>2.0371321724247346E-7</v>
      </c>
      <c r="BJ76" s="8">
        <f t="shared" si="273"/>
        <v>0.19732400400810785</v>
      </c>
      <c r="BK76" s="8">
        <f t="shared" si="274"/>
        <v>0.33276658560934513</v>
      </c>
      <c r="BL76" s="8">
        <f t="shared" si="275"/>
        <v>0.4309667391779739</v>
      </c>
      <c r="BM76" s="8">
        <f t="shared" si="276"/>
        <v>0.22623811476490022</v>
      </c>
      <c r="BN76" s="8">
        <f t="shared" si="277"/>
        <v>0.77363910153155824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1.4867999999999999</v>
      </c>
      <c r="F77">
        <f>VLOOKUP(B77,home!$B$2:$E$405,3,FALSE)</f>
        <v>1.3452</v>
      </c>
      <c r="G77">
        <f>VLOOKUP(C77,away!$B$2:$E$405,4,FALSE)</f>
        <v>0.59789999999999999</v>
      </c>
      <c r="H77">
        <f>VLOOKUP(A77,away!$A$2:$E$405,3,FALSE)</f>
        <v>1.0461</v>
      </c>
      <c r="I77">
        <f>VLOOKUP(C77,away!$B$2:$E$405,3,FALSE)</f>
        <v>1.4870000000000001</v>
      </c>
      <c r="J77">
        <f>VLOOKUP(B77,home!$B$2:$E$405,4,FALSE)</f>
        <v>1.2746</v>
      </c>
      <c r="K77" s="3">
        <f t="shared" si="168"/>
        <v>1.195825924944</v>
      </c>
      <c r="L77" s="3">
        <f t="shared" si="169"/>
        <v>1.9827049222200002</v>
      </c>
      <c r="M77" s="5">
        <f t="shared" si="224"/>
        <v>4.1646795705765766E-2</v>
      </c>
      <c r="N77" s="5">
        <f t="shared" si="225"/>
        <v>4.9802317995801156E-2</v>
      </c>
      <c r="O77" s="5">
        <f t="shared" si="226"/>
        <v>8.2573306840512575E-2</v>
      </c>
      <c r="P77" s="5">
        <f t="shared" si="227"/>
        <v>9.8743301028240665E-2</v>
      </c>
      <c r="Q77" s="5">
        <f t="shared" si="228"/>
        <v>2.9777451490842082E-2</v>
      </c>
      <c r="R77" s="5">
        <f t="shared" si="229"/>
        <v>8.1859250958333338E-2</v>
      </c>
      <c r="S77" s="5">
        <f t="shared" si="230"/>
        <v>5.8529349813843487E-2</v>
      </c>
      <c r="T77" s="5">
        <f t="shared" si="231"/>
        <v>5.9039899642059891E-2</v>
      </c>
      <c r="U77" s="5">
        <f t="shared" si="232"/>
        <v>9.7889414492471988E-2</v>
      </c>
      <c r="V77" s="5">
        <f t="shared" si="233"/>
        <v>1.5419036606179541E-2</v>
      </c>
      <c r="W77" s="5">
        <f t="shared" si="234"/>
        <v>1.1869549490503775E-2</v>
      </c>
      <c r="X77" s="5">
        <f t="shared" si="235"/>
        <v>2.3533814199355733E-2</v>
      </c>
      <c r="Y77" s="5">
        <f t="shared" si="236"/>
        <v>2.3330304625836774E-2</v>
      </c>
      <c r="Z77" s="5">
        <f t="shared" si="237"/>
        <v>5.4100913268109944E-2</v>
      </c>
      <c r="AA77" s="5">
        <f t="shared" si="238"/>
        <v>6.4695274649152687E-2</v>
      </c>
      <c r="AB77" s="5">
        <f t="shared" si="239"/>
        <v>3.8682143323414582E-2</v>
      </c>
      <c r="AC77" s="5">
        <f t="shared" si="240"/>
        <v>2.2848795257954624E-3</v>
      </c>
      <c r="AD77" s="5">
        <f t="shared" si="241"/>
        <v>3.5484787495375651E-3</v>
      </c>
      <c r="AE77" s="5">
        <f t="shared" si="242"/>
        <v>7.035586283101203E-3</v>
      </c>
      <c r="AF77" s="5">
        <f t="shared" si="243"/>
        <v>6.9747457771041355E-3</v>
      </c>
      <c r="AG77" s="5">
        <f t="shared" si="244"/>
        <v>4.6096209278325114E-3</v>
      </c>
      <c r="AH77" s="5">
        <f t="shared" si="245"/>
        <v>2.6816536758319739E-2</v>
      </c>
      <c r="AI77" s="5">
        <f t="shared" si="246"/>
        <v>3.2067909872812474E-2</v>
      </c>
      <c r="AJ77" s="5">
        <f t="shared" si="247"/>
        <v>1.9173818992338415E-2</v>
      </c>
      <c r="AK77" s="5">
        <f t="shared" si="248"/>
        <v>7.6428499437406396E-3</v>
      </c>
      <c r="AL77" s="5">
        <f t="shared" si="249"/>
        <v>2.1669522757319801E-4</v>
      </c>
      <c r="AM77" s="5">
        <f t="shared" si="250"/>
        <v>8.486725765619776E-4</v>
      </c>
      <c r="AN77" s="5">
        <f t="shared" si="251"/>
        <v>1.6826672949025632E-3</v>
      </c>
      <c r="AO77" s="5">
        <f t="shared" si="252"/>
        <v>1.6681163640309624E-3</v>
      </c>
      <c r="AP77" s="5">
        <f t="shared" si="253"/>
        <v>1.1024608419333065E-3</v>
      </c>
      <c r="AQ77" s="5">
        <f t="shared" si="254"/>
        <v>5.4646363446399335E-4</v>
      </c>
      <c r="AR77" s="5">
        <f t="shared" si="255"/>
        <v>1.0633855885522816E-2</v>
      </c>
      <c r="AS77" s="5">
        <f t="shared" si="256"/>
        <v>1.2716240550026519E-2</v>
      </c>
      <c r="AT77" s="5">
        <f t="shared" si="257"/>
        <v>7.6032050587729345E-3</v>
      </c>
      <c r="AU77" s="5">
        <f t="shared" si="258"/>
        <v>3.0307032406486816E-3</v>
      </c>
      <c r="AV77" s="5">
        <f t="shared" si="259"/>
        <v>9.0604837649487196E-4</v>
      </c>
      <c r="AW77" s="5">
        <f t="shared" si="260"/>
        <v>1.4271607565104334E-5</v>
      </c>
      <c r="AX77" s="5">
        <f t="shared" si="261"/>
        <v>1.6914411147363895E-4</v>
      </c>
      <c r="AY77" s="5">
        <f t="shared" si="262"/>
        <v>3.353628623833124E-4</v>
      </c>
      <c r="AZ77" s="5">
        <f t="shared" si="263"/>
        <v>3.3246279898859106E-4</v>
      </c>
      <c r="BA77" s="5">
        <f t="shared" si="264"/>
        <v>2.1972520933657272E-4</v>
      </c>
      <c r="BB77" s="5">
        <f t="shared" si="265"/>
        <v>1.0891256352186072E-4</v>
      </c>
      <c r="BC77" s="5">
        <f t="shared" si="266"/>
        <v>4.3188295157278312E-5</v>
      </c>
      <c r="BD77" s="5">
        <f t="shared" si="267"/>
        <v>3.5139664010673719E-3</v>
      </c>
      <c r="BE77" s="5">
        <f t="shared" si="268"/>
        <v>4.2020921217785284E-3</v>
      </c>
      <c r="BF77" s="5">
        <f t="shared" si="269"/>
        <v>2.5124853491128533E-3</v>
      </c>
      <c r="BG77" s="5">
        <f t="shared" si="270"/>
        <v>1.0014983721703757E-3</v>
      </c>
      <c r="BH77" s="5">
        <f t="shared" si="271"/>
        <v>2.9940442930763742E-4</v>
      </c>
      <c r="BI77" s="5">
        <f t="shared" si="272"/>
        <v>7.1607115721827216E-5</v>
      </c>
      <c r="BJ77" s="8">
        <f t="shared" si="273"/>
        <v>0.22657894573472895</v>
      </c>
      <c r="BK77" s="8">
        <f t="shared" si="274"/>
        <v>0.21717542076978144</v>
      </c>
      <c r="BL77" s="8">
        <f t="shared" si="275"/>
        <v>0.49789161273172095</v>
      </c>
      <c r="BM77" s="8">
        <f t="shared" si="276"/>
        <v>0.61102337723002731</v>
      </c>
      <c r="BN77" s="8">
        <f t="shared" si="277"/>
        <v>0.38440242401949565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1.4867999999999999</v>
      </c>
      <c r="F78">
        <f>VLOOKUP(B78,home!$B$2:$E$405,3,FALSE)</f>
        <v>1.2779</v>
      </c>
      <c r="G78">
        <f>VLOOKUP(C78,away!$B$2:$E$405,4,FALSE)</f>
        <v>0.73980000000000001</v>
      </c>
      <c r="H78">
        <f>VLOOKUP(A78,away!$A$2:$E$405,3,FALSE)</f>
        <v>1.0461</v>
      </c>
      <c r="I78">
        <f>VLOOKUP(C78,away!$B$2:$E$405,3,FALSE)</f>
        <v>1.1471</v>
      </c>
      <c r="J78">
        <f>VLOOKUP(B78,home!$B$2:$E$405,4,FALSE)</f>
        <v>1.0515000000000001</v>
      </c>
      <c r="K78" s="3">
        <f t="shared" ref="K78:K111" si="278">E78*F78*G78</f>
        <v>1.4056064764560001</v>
      </c>
      <c r="L78" s="3">
        <f t="shared" ref="L78:L111" si="279">H78*I78*J78</f>
        <v>1.2617803474650002</v>
      </c>
      <c r="M78" s="5">
        <f t="shared" si="224"/>
        <v>6.9433430225001369E-2</v>
      </c>
      <c r="N78" s="5">
        <f t="shared" si="225"/>
        <v>9.7596079206817704E-2</v>
      </c>
      <c r="O78" s="5">
        <f t="shared" si="226"/>
        <v>8.7609737714989061E-2</v>
      </c>
      <c r="P78" s="5">
        <f t="shared" si="227"/>
        <v>0.12314481473280012</v>
      </c>
      <c r="Q78" s="5">
        <f t="shared" si="228"/>
        <v>6.859084050490788E-2</v>
      </c>
      <c r="R78" s="5">
        <f t="shared" si="229"/>
        <v>5.5272122647668218E-2</v>
      </c>
      <c r="S78" s="5">
        <f t="shared" si="230"/>
        <v>5.4601383463391218E-2</v>
      </c>
      <c r="T78" s="5">
        <f t="shared" si="231"/>
        <v>8.6546574565199069E-2</v>
      </c>
      <c r="U78" s="5">
        <f t="shared" si="232"/>
        <v>7.7690853561032808E-2</v>
      </c>
      <c r="V78" s="5">
        <f t="shared" si="233"/>
        <v>1.0759910174176804E-2</v>
      </c>
      <c r="W78" s="5">
        <f t="shared" si="234"/>
        <v>3.2137243213086357E-2</v>
      </c>
      <c r="X78" s="5">
        <f t="shared" si="235"/>
        <v>4.0550141907975318E-2</v>
      </c>
      <c r="Y78" s="5">
        <f t="shared" si="236"/>
        <v>2.5582686073200082E-2</v>
      </c>
      <c r="Z78" s="5">
        <f t="shared" si="237"/>
        <v>2.3247092706500966E-2</v>
      </c>
      <c r="AA78" s="5">
        <f t="shared" si="238"/>
        <v>3.2676264067030801E-2</v>
      </c>
      <c r="AB78" s="5">
        <f t="shared" si="239"/>
        <v>2.2964984199502492E-2</v>
      </c>
      <c r="AC78" s="5">
        <f t="shared" si="240"/>
        <v>1.1927136005008498E-3</v>
      </c>
      <c r="AD78" s="5">
        <f t="shared" si="241"/>
        <v>1.1293079298938958E-2</v>
      </c>
      <c r="AE78" s="5">
        <f t="shared" si="242"/>
        <v>1.4249385521764997E-2</v>
      </c>
      <c r="AF78" s="5">
        <f t="shared" si="243"/>
        <v>8.9897973074076921E-3</v>
      </c>
      <c r="AG78" s="5">
        <f t="shared" si="244"/>
        <v>3.7810498567269323E-3</v>
      </c>
      <c r="AH78" s="5">
        <f t="shared" si="245"/>
        <v>7.3331811781899656E-3</v>
      </c>
      <c r="AI78" s="5">
        <f t="shared" si="246"/>
        <v>1.0307566957089058E-2</v>
      </c>
      <c r="AJ78" s="5">
        <f t="shared" si="247"/>
        <v>7.2441914356941237E-3</v>
      </c>
      <c r="AK78" s="5">
        <f t="shared" si="248"/>
        <v>3.3941607995662502E-3</v>
      </c>
      <c r="AL78" s="5">
        <f t="shared" si="249"/>
        <v>8.4614281556886814E-5</v>
      </c>
      <c r="AM78" s="5">
        <f t="shared" si="250"/>
        <v>3.1747250803439557E-3</v>
      </c>
      <c r="AN78" s="5">
        <f t="shared" si="251"/>
        <v>4.0058057149822465E-3</v>
      </c>
      <c r="AO78" s="5">
        <f t="shared" si="252"/>
        <v>2.5272234634637915E-3</v>
      </c>
      <c r="AP78" s="5">
        <f t="shared" si="253"/>
        <v>1.062933633283681E-3</v>
      </c>
      <c r="AQ78" s="5">
        <f t="shared" si="254"/>
        <v>3.3529719228422958E-4</v>
      </c>
      <c r="AR78" s="5">
        <f t="shared" si="255"/>
        <v>1.8505727790080662E-3</v>
      </c>
      <c r="AS78" s="5">
        <f t="shared" si="256"/>
        <v>2.6011770833269162E-3</v>
      </c>
      <c r="AT78" s="5">
        <f t="shared" si="257"/>
        <v>1.8281156773666213E-3</v>
      </c>
      <c r="AU78" s="5">
        <f t="shared" si="258"/>
        <v>8.5653707860575687E-4</v>
      </c>
      <c r="AV78" s="5">
        <f t="shared" si="259"/>
        <v>3.0098851625323859E-4</v>
      </c>
      <c r="AW78" s="5">
        <f t="shared" si="260"/>
        <v>4.1685851678787284E-6</v>
      </c>
      <c r="AX78" s="5">
        <f t="shared" si="261"/>
        <v>7.4373568898312536E-4</v>
      </c>
      <c r="AY78" s="5">
        <f t="shared" si="262"/>
        <v>9.3843107606724917E-4</v>
      </c>
      <c r="AZ78" s="5">
        <f t="shared" si="263"/>
        <v>5.9204694461604396E-4</v>
      </c>
      <c r="BA78" s="5">
        <f t="shared" si="264"/>
        <v>2.4901106649774112E-4</v>
      </c>
      <c r="BB78" s="5">
        <f t="shared" si="265"/>
        <v>7.8549317502037529E-5</v>
      </c>
      <c r="BC78" s="5">
        <f t="shared" si="266"/>
        <v>1.9822397026171899E-5</v>
      </c>
      <c r="BD78" s="5">
        <f t="shared" si="267"/>
        <v>3.8916939401767821E-4</v>
      </c>
      <c r="BE78" s="5">
        <f t="shared" si="268"/>
        <v>5.4701902066970536E-4</v>
      </c>
      <c r="BF78" s="5">
        <f t="shared" si="269"/>
        <v>3.8444673909897835E-4</v>
      </c>
      <c r="BG78" s="5">
        <f t="shared" si="270"/>
        <v>1.8012694210997138E-4</v>
      </c>
      <c r="BH78" s="5">
        <f t="shared" si="271"/>
        <v>6.329689910349772E-5</v>
      </c>
      <c r="BI78" s="5">
        <f t="shared" si="272"/>
        <v>1.7794106263891667E-5</v>
      </c>
      <c r="BJ78" s="8">
        <f t="shared" si="273"/>
        <v>0.40304445903107539</v>
      </c>
      <c r="BK78" s="8">
        <f t="shared" si="274"/>
        <v>0.26015529755349442</v>
      </c>
      <c r="BL78" s="8">
        <f t="shared" si="275"/>
        <v>0.31351230679658715</v>
      </c>
      <c r="BM78" s="8">
        <f t="shared" si="276"/>
        <v>0.49737786856457422</v>
      </c>
      <c r="BN78" s="8">
        <f t="shared" si="277"/>
        <v>0.50164702503218428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2</v>
      </c>
      <c r="F79">
        <f>VLOOKUP(B79,home!$B$2:$E$405,3,FALSE)</f>
        <v>0.5</v>
      </c>
      <c r="G79">
        <f>VLOOKUP(C79,away!$B$2:$E$405,4,FALSE)</f>
        <v>1</v>
      </c>
      <c r="H79">
        <f>VLOOKUP(A79,away!$A$2:$E$405,3,FALSE)</f>
        <v>1.4137999999999999</v>
      </c>
      <c r="I79">
        <f>VLOOKUP(C79,away!$B$2:$E$405,3,FALSE)</f>
        <v>1.4146000000000001</v>
      </c>
      <c r="J79">
        <f>VLOOKUP(B79,home!$B$2:$E$405,4,FALSE)</f>
        <v>0.94310000000000005</v>
      </c>
      <c r="K79" s="3">
        <f t="shared" si="278"/>
        <v>1</v>
      </c>
      <c r="L79" s="3">
        <f t="shared" si="279"/>
        <v>1.8861636717880002</v>
      </c>
      <c r="M79" s="5">
        <f t="shared" ref="M79:M111" si="280">_xlfn.POISSON.DIST(0,K79,FALSE) * _xlfn.POISSON.DIST(0,L79,FALSE)</f>
        <v>5.5789830696391381E-2</v>
      </c>
      <c r="N79" s="5">
        <f t="shared" ref="N79:N111" si="281">_xlfn.POISSON.DIST(1,K79,FALSE) * _xlfn.POISSON.DIST(0,L79,FALSE)</f>
        <v>5.5789830696391381E-2</v>
      </c>
      <c r="O79" s="5">
        <f t="shared" ref="O79:O111" si="282">_xlfn.POISSON.DIST(0,K79,FALSE) * _xlfn.POISSON.DIST(1,L79,FALSE)</f>
        <v>0.10522875191473646</v>
      </c>
      <c r="P79" s="5">
        <f t="shared" ref="P79:P111" si="283">_xlfn.POISSON.DIST(1,K79,FALSE) * _xlfn.POISSON.DIST(1,L79,FALSE)</f>
        <v>0.10522875191473646</v>
      </c>
      <c r="Q79" s="5">
        <f t="shared" ref="Q79:Q111" si="284">_xlfn.POISSON.DIST(2,K79,FALSE) * _xlfn.POISSON.DIST(0,L79,FALSE)</f>
        <v>2.7894915348195687E-2</v>
      </c>
      <c r="R79" s="5">
        <f t="shared" ref="R79:R111" si="285">_xlfn.POISSON.DIST(0,K79,FALSE) * _xlfn.POISSON.DIST(2,L79,FALSE)</f>
        <v>9.9239324544583937E-2</v>
      </c>
      <c r="S79" s="5">
        <f t="shared" ref="S79:S111" si="286">_xlfn.POISSON.DIST(2,K79,FALSE) * _xlfn.POISSON.DIST(2,L79,FALSE)</f>
        <v>4.9619662272291962E-2</v>
      </c>
      <c r="T79" s="5">
        <f t="shared" ref="T79:T111" si="287">_xlfn.POISSON.DIST(2,K79,FALSE) * _xlfn.POISSON.DIST(1,L79,FALSE)</f>
        <v>5.2614375957368224E-2</v>
      </c>
      <c r="U79" s="5">
        <f t="shared" ref="U79:U111" si="288">_xlfn.POISSON.DIST(1,K79,FALSE) * _xlfn.POISSON.DIST(2,L79,FALSE)</f>
        <v>9.9239324544583937E-2</v>
      </c>
      <c r="V79" s="5">
        <f t="shared" ref="V79:V111" si="289">_xlfn.POISSON.DIST(3,K79,FALSE) * _xlfn.POISSON.DIST(3,L79,FALSE)</f>
        <v>1.0398978264931857E-2</v>
      </c>
      <c r="W79" s="5">
        <f t="shared" ref="W79:W111" si="290">_xlfn.POISSON.DIST(3,K79,FALSE) * _xlfn.POISSON.DIST(0,L79,FALSE)</f>
        <v>9.2983051160652301E-3</v>
      </c>
      <c r="X79" s="5">
        <f t="shared" ref="X79:X111" si="291">_xlfn.POISSON.DIST(3,K79,FALSE) * _xlfn.POISSON.DIST(1,L79,FALSE)</f>
        <v>1.7538125319122744E-2</v>
      </c>
      <c r="Y79" s="5">
        <f t="shared" ref="Y79:Y111" si="292">_xlfn.POISSON.DIST(3,K79,FALSE) * _xlfn.POISSON.DIST(2,L79,FALSE)</f>
        <v>1.6539887424097323E-2</v>
      </c>
      <c r="Z79" s="5">
        <f t="shared" ref="Z79:Z111" si="293">_xlfn.POISSON.DIST(0,K79,FALSE) * _xlfn.POISSON.DIST(3,L79,FALSE)</f>
        <v>6.2393869589591144E-2</v>
      </c>
      <c r="AA79" s="5">
        <f t="shared" ref="AA79:AA111" si="294">_xlfn.POISSON.DIST(1,K79,FALSE) * _xlfn.POISSON.DIST(3,L79,FALSE)</f>
        <v>6.2393869589591144E-2</v>
      </c>
      <c r="AB79" s="5">
        <f t="shared" ref="AB79:AB111" si="295">_xlfn.POISSON.DIST(2,K79,FALSE) * _xlfn.POISSON.DIST(3,L79,FALSE)</f>
        <v>3.1196934794795565E-2</v>
      </c>
      <c r="AC79" s="5">
        <f t="shared" ref="AC79:AC111" si="296">_xlfn.POISSON.DIST(4,K79,FALSE) * _xlfn.POISSON.DIST(4,L79,FALSE)</f>
        <v>1.2258859391892174E-3</v>
      </c>
      <c r="AD79" s="5">
        <f t="shared" ref="AD79:AD111" si="297">_xlfn.POISSON.DIST(4,K79,FALSE) * _xlfn.POISSON.DIST(0,L79,FALSE)</f>
        <v>2.3245762790163071E-3</v>
      </c>
      <c r="AE79" s="5">
        <f t="shared" ref="AE79:AE111" si="298">_xlfn.POISSON.DIST(4,K79,FALSE) * _xlfn.POISSON.DIST(1,L79,FALSE)</f>
        <v>4.3845313297806851E-3</v>
      </c>
      <c r="AF79" s="5">
        <f t="shared" ref="AF79:AF111" si="299">_xlfn.POISSON.DIST(4,K79,FALSE) * _xlfn.POISSON.DIST(2,L79,FALSE)</f>
        <v>4.1349718560243299E-3</v>
      </c>
      <c r="AG79" s="5">
        <f t="shared" ref="AG79:AG111" si="300">_xlfn.POISSON.DIST(4,K79,FALSE) * _xlfn.POISSON.DIST(3,L79,FALSE)</f>
        <v>2.5997445662329639E-3</v>
      </c>
      <c r="AH79" s="5">
        <f t="shared" ref="AH79:AH111" si="301">_xlfn.POISSON.DIST(0,K79,FALSE) * _xlfn.POISSON.DIST(4,L79,FALSE)</f>
        <v>2.9421262540541223E-2</v>
      </c>
      <c r="AI79" s="5">
        <f t="shared" ref="AI79:AI111" si="302">_xlfn.POISSON.DIST(1,K79,FALSE) * _xlfn.POISSON.DIST(4,L79,FALSE)</f>
        <v>2.9421262540541223E-2</v>
      </c>
      <c r="AJ79" s="5">
        <f t="shared" ref="AJ79:AJ111" si="303">_xlfn.POISSON.DIST(2,K79,FALSE) * _xlfn.POISSON.DIST(4,L79,FALSE)</f>
        <v>1.4710631270270608E-2</v>
      </c>
      <c r="AK79" s="5">
        <f t="shared" ref="AK79:AK111" si="304">_xlfn.POISSON.DIST(3,K79,FALSE) * _xlfn.POISSON.DIST(4,L79,FALSE)</f>
        <v>4.9035437567568705E-3</v>
      </c>
      <c r="AL79" s="5">
        <f t="shared" ref="AL79:AL111" si="305">_xlfn.POISSON.DIST(5,K79,FALSE) * _xlfn.POISSON.DIST(5,L79,FALSE)</f>
        <v>9.2488860970176676E-5</v>
      </c>
      <c r="AM79" s="5">
        <f t="shared" ref="AM79:AM111" si="306">_xlfn.POISSON.DIST(5,K79,FALSE) * _xlfn.POISSON.DIST(0,L79,FALSE)</f>
        <v>4.6491525580326159E-4</v>
      </c>
      <c r="AN79" s="5">
        <f t="shared" ref="AN79:AN111" si="307">_xlfn.POISSON.DIST(5,K79,FALSE) * _xlfn.POISSON.DIST(1,L79,FALSE)</f>
        <v>8.7690626595613732E-4</v>
      </c>
      <c r="AO79" s="5">
        <f t="shared" ref="AO79:AO111" si="308">_xlfn.POISSON.DIST(5,K79,FALSE) * _xlfn.POISSON.DIST(2,L79,FALSE)</f>
        <v>8.2699437120486627E-4</v>
      </c>
      <c r="AP79" s="5">
        <f t="shared" ref="AP79:AP111" si="309">_xlfn.POISSON.DIST(5,K79,FALSE) * _xlfn.POISSON.DIST(3,L79,FALSE)</f>
        <v>5.1994891324659293E-4</v>
      </c>
      <c r="AQ79" s="5">
        <f t="shared" ref="AQ79:AQ111" si="310">_xlfn.POISSON.DIST(5,K79,FALSE) * _xlfn.POISSON.DIST(4,L79,FALSE)</f>
        <v>2.4517718783784355E-4</v>
      </c>
      <c r="AR79" s="5">
        <f t="shared" ref="AR79:AR111" si="311">_xlfn.POISSON.DIST(0,K79,FALSE) * _xlfn.POISSON.DIST(5,L79,FALSE)</f>
        <v>1.1098663316421198E-2</v>
      </c>
      <c r="AS79" s="5">
        <f t="shared" ref="AS79:AS111" si="312">_xlfn.POISSON.DIST(1,K79,FALSE) * _xlfn.POISSON.DIST(5,L79,FALSE)</f>
        <v>1.1098663316421198E-2</v>
      </c>
      <c r="AT79" s="5">
        <f t="shared" ref="AT79:AT111" si="313">_xlfn.POISSON.DIST(2,K79,FALSE) * _xlfn.POISSON.DIST(5,L79,FALSE)</f>
        <v>5.5493316582105982E-3</v>
      </c>
      <c r="AU79" s="5">
        <f t="shared" ref="AU79:AU111" si="314">_xlfn.POISSON.DIST(3,K79,FALSE) * _xlfn.POISSON.DIST(5,L79,FALSE)</f>
        <v>1.8497772194035333E-3</v>
      </c>
      <c r="AV79" s="5">
        <f t="shared" ref="AV79:AV111" si="315">_xlfn.POISSON.DIST(4,K79,FALSE) * _xlfn.POISSON.DIST(5,L79,FALSE)</f>
        <v>4.624443048508832E-4</v>
      </c>
      <c r="AW79" s="5">
        <f t="shared" ref="AW79:AW111" si="316">_xlfn.POISSON.DIST(6,K79,FALSE) * _xlfn.POISSON.DIST(6,L79,FALSE)</f>
        <v>4.8458091557499466E-6</v>
      </c>
      <c r="AX79" s="5">
        <f t="shared" ref="AX79:AX111" si="317">_xlfn.POISSON.DIST(6,K79,FALSE) * _xlfn.POISSON.DIST(0,L79,FALSE)</f>
        <v>7.7485875967210234E-5</v>
      </c>
      <c r="AY79" s="5">
        <f t="shared" ref="AY79:AY111" si="318">_xlfn.POISSON.DIST(6,K79,FALSE) * _xlfn.POISSON.DIST(1,L79,FALSE)</f>
        <v>1.4615104432602282E-4</v>
      </c>
      <c r="AZ79" s="5">
        <f t="shared" ref="AZ79:AZ111" si="319">_xlfn.POISSON.DIST(6,K79,FALSE) * _xlfn.POISSON.DIST(2,L79,FALSE)</f>
        <v>1.3783239520081099E-4</v>
      </c>
      <c r="BA79" s="5">
        <f t="shared" ref="BA79:BA111" si="320">_xlfn.POISSON.DIST(6,K79,FALSE) * _xlfn.POISSON.DIST(3,L79,FALSE)</f>
        <v>8.6658152207765458E-5</v>
      </c>
      <c r="BB79" s="5">
        <f t="shared" ref="BB79:BB111" si="321">_xlfn.POISSON.DIST(6,K79,FALSE) * _xlfn.POISSON.DIST(4,L79,FALSE)</f>
        <v>4.0862864639640575E-5</v>
      </c>
      <c r="BC79" s="5">
        <f t="shared" ref="BC79:BC111" si="322">_xlfn.POISSON.DIST(6,K79,FALSE) * _xlfn.POISSON.DIST(5,L79,FALSE)</f>
        <v>1.5414810161696107E-5</v>
      </c>
      <c r="BD79" s="5">
        <f t="shared" ref="BD79:BD111" si="323">_xlfn.POISSON.DIST(0,K79,FALSE) * _xlfn.POISSON.DIST(6,L79,FALSE)</f>
        <v>3.4889825921399628E-3</v>
      </c>
      <c r="BE79" s="5">
        <f t="shared" ref="BE79:BE111" si="324">_xlfn.POISSON.DIST(1,K79,FALSE) * _xlfn.POISSON.DIST(6,L79,FALSE)</f>
        <v>3.4889825921399628E-3</v>
      </c>
      <c r="BF79" s="5">
        <f t="shared" ref="BF79:BF111" si="325">_xlfn.POISSON.DIST(2,K79,FALSE) * _xlfn.POISSON.DIST(6,L79,FALSE)</f>
        <v>1.7444912960699812E-3</v>
      </c>
      <c r="BG79" s="5">
        <f t="shared" ref="BG79:BG111" si="326">_xlfn.POISSON.DIST(3,K79,FALSE) * _xlfn.POISSON.DIST(6,L79,FALSE)</f>
        <v>5.8149709868999383E-4</v>
      </c>
      <c r="BH79" s="5">
        <f t="shared" ref="BH79:BH111" si="327">_xlfn.POISSON.DIST(4,K79,FALSE) * _xlfn.POISSON.DIST(6,L79,FALSE)</f>
        <v>1.4537427467249843E-4</v>
      </c>
      <c r="BI79" s="5">
        <f t="shared" ref="BI79:BI111" si="328">_xlfn.POISSON.DIST(5,K79,FALSE) * _xlfn.POISSON.DIST(6,L79,FALSE)</f>
        <v>2.9074854934499693E-5</v>
      </c>
      <c r="BJ79" s="8">
        <f t="shared" ref="BJ79:BJ111" si="329">SUM(N79,Q79,T79,W79,X79,Y79,AD79,AE79,AF79,AG79,AM79,AN79,AO79,AP79,AQ79,AX79,AY79,AZ79,BA79,BB79,BC79)</f>
        <v>0.19655761102884667</v>
      </c>
      <c r="BK79" s="8">
        <f t="shared" ref="BK79:BK111" si="330">SUM(M79,P79,S79,V79,AC79,AL79,AY79)</f>
        <v>0.22250174899283709</v>
      </c>
      <c r="BL79" s="8">
        <f t="shared" ref="BL79:BL111" si="331">SUM(O79,R79,U79,AA79,AB79,AH79,AI79,AJ79,AK79,AR79,AS79,AT79,AU79,AV79,BD79,BE79,BF79,BG79,BH79,BI79)</f>
        <v>0.51529218802035537</v>
      </c>
      <c r="BM79" s="8">
        <f t="shared" ref="BM79:BM111" si="332">SUM(S79:BI79)</f>
        <v>0.54743270728142457</v>
      </c>
      <c r="BN79" s="8">
        <f t="shared" ref="BN79:BN111" si="333">SUM(M79:R79)</f>
        <v>0.44917140511503528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2</v>
      </c>
      <c r="F80">
        <f>VLOOKUP(B80,home!$B$2:$E$405,3,FALSE)</f>
        <v>0.66669999999999996</v>
      </c>
      <c r="G80">
        <f>VLOOKUP(C80,away!$B$2:$E$405,4,FALSE)</f>
        <v>0.5</v>
      </c>
      <c r="H80">
        <f>VLOOKUP(A80,away!$A$2:$E$405,3,FALSE)</f>
        <v>1.4137999999999999</v>
      </c>
      <c r="I80">
        <f>VLOOKUP(C80,away!$B$2:$E$405,3,FALSE)</f>
        <v>1.1789000000000001</v>
      </c>
      <c r="J80">
        <f>VLOOKUP(B80,home!$B$2:$E$405,4,FALSE)</f>
        <v>0.94310000000000005</v>
      </c>
      <c r="K80" s="3">
        <f t="shared" si="278"/>
        <v>0.66669999999999996</v>
      </c>
      <c r="L80" s="3">
        <f t="shared" si="279"/>
        <v>1.5718919501420001</v>
      </c>
      <c r="M80" s="5">
        <f t="shared" si="280"/>
        <v>0.10660850884332579</v>
      </c>
      <c r="N80" s="5">
        <f t="shared" si="281"/>
        <v>7.1075892845845298E-2</v>
      </c>
      <c r="O80" s="5">
        <f t="shared" si="282"/>
        <v>0.16757705686746605</v>
      </c>
      <c r="P80" s="5">
        <f t="shared" si="283"/>
        <v>0.1117236238135396</v>
      </c>
      <c r="Q80" s="5">
        <f t="shared" si="284"/>
        <v>2.3693148880162523E-2</v>
      </c>
      <c r="R80" s="5">
        <f t="shared" si="285"/>
        <v>0.13170651335922909</v>
      </c>
      <c r="S80" s="5">
        <f t="shared" si="286"/>
        <v>2.9271040964406941E-2</v>
      </c>
      <c r="T80" s="5">
        <f t="shared" si="287"/>
        <v>3.7243069998243415E-2</v>
      </c>
      <c r="U80" s="5">
        <f t="shared" si="288"/>
        <v>8.7808732456598024E-2</v>
      </c>
      <c r="V80" s="5">
        <f t="shared" si="289"/>
        <v>3.4083862377712005E-3</v>
      </c>
      <c r="W80" s="5">
        <f t="shared" si="290"/>
        <v>5.2654074528014514E-3</v>
      </c>
      <c r="X80" s="5">
        <f t="shared" si="291"/>
        <v>8.2766515892762956E-3</v>
      </c>
      <c r="Y80" s="5">
        <f t="shared" si="292"/>
        <v>6.5050010036567024E-3</v>
      </c>
      <c r="Z80" s="5">
        <f t="shared" si="293"/>
        <v>6.9009469376880656E-2</v>
      </c>
      <c r="AA80" s="5">
        <f t="shared" si="294"/>
        <v>4.600861323356633E-2</v>
      </c>
      <c r="AB80" s="5">
        <f t="shared" si="295"/>
        <v>1.5336971221409331E-2</v>
      </c>
      <c r="AC80" s="5">
        <f t="shared" si="296"/>
        <v>2.2324511545299307E-4</v>
      </c>
      <c r="AD80" s="5">
        <f t="shared" si="297"/>
        <v>8.7761178719568172E-4</v>
      </c>
      <c r="AE80" s="5">
        <f t="shared" si="298"/>
        <v>1.379510903642626E-3</v>
      </c>
      <c r="AF80" s="5">
        <f t="shared" si="299"/>
        <v>1.0842210422844806E-3</v>
      </c>
      <c r="AG80" s="5">
        <f t="shared" si="300"/>
        <v>5.6809277618051469E-4</v>
      </c>
      <c r="AH80" s="5">
        <f t="shared" si="301"/>
        <v>2.7118857349272399E-2</v>
      </c>
      <c r="AI80" s="5">
        <f t="shared" si="302"/>
        <v>1.8080142194759907E-2</v>
      </c>
      <c r="AJ80" s="5">
        <f t="shared" si="303"/>
        <v>6.0270154006232136E-3</v>
      </c>
      <c r="AK80" s="5">
        <f t="shared" si="304"/>
        <v>1.3394037225318322E-3</v>
      </c>
      <c r="AL80" s="5">
        <f t="shared" si="305"/>
        <v>9.358259886642008E-6</v>
      </c>
      <c r="AM80" s="5">
        <f t="shared" si="306"/>
        <v>1.1702075570467222E-4</v>
      </c>
      <c r="AN80" s="5">
        <f t="shared" si="307"/>
        <v>1.839439838917078E-4</v>
      </c>
      <c r="AO80" s="5">
        <f t="shared" si="308"/>
        <v>1.4457003377821266E-4</v>
      </c>
      <c r="AP80" s="5">
        <f t="shared" si="309"/>
        <v>7.5749490775909843E-5</v>
      </c>
      <c r="AQ80" s="5">
        <f t="shared" si="310"/>
        <v>2.9767503694502101E-5</v>
      </c>
      <c r="AR80" s="5">
        <f t="shared" si="311"/>
        <v>8.5255827128740899E-3</v>
      </c>
      <c r="AS80" s="5">
        <f t="shared" si="312"/>
        <v>5.6840059946731553E-3</v>
      </c>
      <c r="AT80" s="5">
        <f t="shared" si="313"/>
        <v>1.8947633983242959E-3</v>
      </c>
      <c r="AU80" s="5">
        <f t="shared" si="314"/>
        <v>4.2107958588760269E-4</v>
      </c>
      <c r="AV80" s="5">
        <f t="shared" si="315"/>
        <v>7.0183439977816159E-5</v>
      </c>
      <c r="AW80" s="5">
        <f t="shared" si="316"/>
        <v>2.7242423873737995E-7</v>
      </c>
      <c r="AX80" s="5">
        <f t="shared" si="317"/>
        <v>1.3002956304717491E-5</v>
      </c>
      <c r="AY80" s="5">
        <f t="shared" si="318"/>
        <v>2.0439242343433592E-5</v>
      </c>
      <c r="AZ80" s="5">
        <f t="shared" si="319"/>
        <v>1.6064140253322391E-5</v>
      </c>
      <c r="BA80" s="5">
        <f t="shared" si="320"/>
        <v>8.4170309167165128E-6</v>
      </c>
      <c r="BB80" s="5">
        <f t="shared" si="321"/>
        <v>3.3076657855207571E-6</v>
      </c>
      <c r="BC80" s="5">
        <f t="shared" si="322"/>
        <v>1.0398586444040376E-6</v>
      </c>
      <c r="BD80" s="5">
        <f t="shared" si="323"/>
        <v>2.2335491394394305E-3</v>
      </c>
      <c r="BE80" s="5">
        <f t="shared" si="324"/>
        <v>1.4891072112642682E-3</v>
      </c>
      <c r="BF80" s="5">
        <f t="shared" si="325"/>
        <v>4.9639388887494362E-4</v>
      </c>
      <c r="BG80" s="5">
        <f t="shared" si="326"/>
        <v>1.1031526857097498E-4</v>
      </c>
      <c r="BH80" s="5">
        <f t="shared" si="327"/>
        <v>1.8386797389067251E-5</v>
      </c>
      <c r="BI80" s="5">
        <f t="shared" si="328"/>
        <v>2.4516955638582272E-6</v>
      </c>
      <c r="BJ80" s="8">
        <f t="shared" si="329"/>
        <v>0.15658193094138206</v>
      </c>
      <c r="BK80" s="8">
        <f t="shared" si="330"/>
        <v>0.25126460247672661</v>
      </c>
      <c r="BL80" s="8">
        <f t="shared" si="331"/>
        <v>0.52194912493829548</v>
      </c>
      <c r="BM80" s="8">
        <f t="shared" si="332"/>
        <v>0.38640021630561211</v>
      </c>
      <c r="BN80" s="8">
        <f t="shared" si="333"/>
        <v>0.61238474460956838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2</v>
      </c>
      <c r="F81">
        <f>VLOOKUP(B81,home!$B$2:$E$405,3,FALSE)</f>
        <v>0.83330000000000004</v>
      </c>
      <c r="G81">
        <f>VLOOKUP(C81,away!$B$2:$E$405,4,FALSE)</f>
        <v>1.1667000000000001</v>
      </c>
      <c r="H81">
        <f>VLOOKUP(A81,away!$A$2:$E$405,3,FALSE)</f>
        <v>1.4137999999999999</v>
      </c>
      <c r="I81">
        <f>VLOOKUP(C81,away!$B$2:$E$405,3,FALSE)</f>
        <v>0.94310000000000005</v>
      </c>
      <c r="J81">
        <f>VLOOKUP(B81,home!$B$2:$E$405,4,FALSE)</f>
        <v>0.94310000000000005</v>
      </c>
      <c r="K81" s="3">
        <f t="shared" si="278"/>
        <v>1.9444222200000003</v>
      </c>
      <c r="L81" s="3">
        <f t="shared" si="279"/>
        <v>1.2574868930180001</v>
      </c>
      <c r="M81" s="5">
        <f t="shared" si="280"/>
        <v>4.0684458560117077E-2</v>
      </c>
      <c r="N81" s="5">
        <f t="shared" si="281"/>
        <v>7.9107765232960855E-2</v>
      </c>
      <c r="O81" s="5">
        <f t="shared" si="282"/>
        <v>5.1160173388881194E-2</v>
      </c>
      <c r="P81" s="5">
        <f t="shared" si="283"/>
        <v>9.9476977916393317E-2</v>
      </c>
      <c r="Q81" s="5">
        <f t="shared" si="284"/>
        <v>7.6909448246756301E-2</v>
      </c>
      <c r="R81" s="5">
        <f t="shared" si="285"/>
        <v>3.216662374052319E-2</v>
      </c>
      <c r="S81" s="5">
        <f t="shared" si="286"/>
        <v>6.0807427981106998E-2</v>
      </c>
      <c r="T81" s="5">
        <f t="shared" si="287"/>
        <v>9.6712623119542249E-2</v>
      </c>
      <c r="U81" s="5">
        <f t="shared" si="288"/>
        <v>6.2545497943452821E-2</v>
      </c>
      <c r="V81" s="5">
        <f t="shared" si="289"/>
        <v>1.6519928642451713E-2</v>
      </c>
      <c r="W81" s="5">
        <f t="shared" si="290"/>
        <v>4.9848146699644345E-2</v>
      </c>
      <c r="X81" s="5">
        <f t="shared" si="291"/>
        <v>6.2683391116041237E-2</v>
      </c>
      <c r="Y81" s="5">
        <f t="shared" si="292"/>
        <v>3.9411771369171407E-2</v>
      </c>
      <c r="Z81" s="5">
        <f t="shared" si="293"/>
        <v>1.3483035915449854E-2</v>
      </c>
      <c r="AA81" s="5">
        <f t="shared" si="294"/>
        <v>2.6216714627058744E-2</v>
      </c>
      <c r="AB81" s="5">
        <f t="shared" si="295"/>
        <v>2.548818122812602E-2</v>
      </c>
      <c r="AC81" s="5">
        <f t="shared" si="296"/>
        <v>2.5245398287611406E-3</v>
      </c>
      <c r="AD81" s="5">
        <f t="shared" si="297"/>
        <v>2.4231461017152043E-2</v>
      </c>
      <c r="AE81" s="5">
        <f t="shared" si="298"/>
        <v>3.0470744627745308E-2</v>
      </c>
      <c r="AF81" s="5">
        <f t="shared" si="299"/>
        <v>1.9158280994944182E-2</v>
      </c>
      <c r="AG81" s="5">
        <f t="shared" si="300"/>
        <v>8.0304290812993895E-3</v>
      </c>
      <c r="AH81" s="5">
        <f t="shared" si="301"/>
        <v>4.2386852354422862E-3</v>
      </c>
      <c r="AI81" s="5">
        <f t="shared" si="302"/>
        <v>8.2417937553799139E-3</v>
      </c>
      <c r="AJ81" s="5">
        <f t="shared" si="303"/>
        <v>8.0127634553089772E-3</v>
      </c>
      <c r="AK81" s="5">
        <f t="shared" si="304"/>
        <v>5.1933984353689181E-3</v>
      </c>
      <c r="AL81" s="5">
        <f t="shared" si="305"/>
        <v>2.4690862475030032E-4</v>
      </c>
      <c r="AM81" s="5">
        <f t="shared" si="306"/>
        <v>9.4232382449628404E-3</v>
      </c>
      <c r="AN81" s="5">
        <f t="shared" si="307"/>
        <v>1.1849598582826715E-2</v>
      </c>
      <c r="AO81" s="5">
        <f t="shared" si="308"/>
        <v>7.4503574527146309E-3</v>
      </c>
      <c r="AP81" s="5">
        <f t="shared" si="309"/>
        <v>3.1229089483625419E-3</v>
      </c>
      <c r="AQ81" s="5">
        <f t="shared" si="310"/>
        <v>9.8175426766363089E-4</v>
      </c>
      <c r="AR81" s="5">
        <f t="shared" si="311"/>
        <v>1.0660182254395186E-3</v>
      </c>
      <c r="AS81" s="5">
        <f t="shared" si="312"/>
        <v>2.0727895244695696E-3</v>
      </c>
      <c r="AT81" s="5">
        <f t="shared" si="313"/>
        <v>2.0151890043809328E-3</v>
      </c>
      <c r="AU81" s="5">
        <f t="shared" si="314"/>
        <v>1.3061260925393214E-3</v>
      </c>
      <c r="AV81" s="5">
        <f t="shared" si="315"/>
        <v>6.3491514911380843E-4</v>
      </c>
      <c r="AW81" s="5">
        <f t="shared" si="316"/>
        <v>1.6769796871478327E-5</v>
      </c>
      <c r="AX81" s="5">
        <f t="shared" si="317"/>
        <v>3.0537923046432638E-3</v>
      </c>
      <c r="AY81" s="5">
        <f t="shared" si="318"/>
        <v>3.8401037970881356E-3</v>
      </c>
      <c r="AZ81" s="5">
        <f t="shared" si="319"/>
        <v>2.4144400963334923E-3</v>
      </c>
      <c r="BA81" s="5">
        <f t="shared" si="320"/>
        <v>1.0120422583721617E-3</v>
      </c>
      <c r="BB81" s="5">
        <f t="shared" si="321"/>
        <v>3.1815746877083244E-4</v>
      </c>
      <c r="BC81" s="5">
        <f t="shared" si="322"/>
        <v>8.0015769379021131E-5</v>
      </c>
      <c r="BD81" s="5">
        <f t="shared" si="323"/>
        <v>2.234173243680834E-4</v>
      </c>
      <c r="BE81" s="5">
        <f t="shared" si="324"/>
        <v>4.3441760983424889E-4</v>
      </c>
      <c r="BF81" s="5">
        <f t="shared" si="325"/>
        <v>4.223456266605021E-4</v>
      </c>
      <c r="BG81" s="5">
        <f t="shared" si="326"/>
        <v>2.7373940699950165E-4</v>
      </c>
      <c r="BH81" s="5">
        <f t="shared" si="327"/>
        <v>1.3306624636486367E-4</v>
      </c>
      <c r="BI81" s="5">
        <f t="shared" si="328"/>
        <v>5.1747393232766998E-5</v>
      </c>
      <c r="BJ81" s="8">
        <f t="shared" si="329"/>
        <v>0.53011047069637462</v>
      </c>
      <c r="BK81" s="8">
        <f t="shared" si="330"/>
        <v>0.22410034535066867</v>
      </c>
      <c r="BL81" s="8">
        <f t="shared" si="331"/>
        <v>0.23189760341294524</v>
      </c>
      <c r="BM81" s="8">
        <f t="shared" si="332"/>
        <v>0.61626267428958981</v>
      </c>
      <c r="BN81" s="8">
        <f t="shared" si="333"/>
        <v>0.379505447085632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1.6108</v>
      </c>
      <c r="F82">
        <f>VLOOKUP(B82,home!$B$2:$E$405,3,FALSE)</f>
        <v>0.85960000000000003</v>
      </c>
      <c r="G82">
        <f>VLOOKUP(C82,away!$B$2:$E$405,4,FALSE)</f>
        <v>1.552</v>
      </c>
      <c r="H82">
        <f>VLOOKUP(A82,away!$A$2:$E$405,3,FALSE)</f>
        <v>1.1347</v>
      </c>
      <c r="I82">
        <f>VLOOKUP(C82,away!$B$2:$E$405,3,FALSE)</f>
        <v>0.88129999999999997</v>
      </c>
      <c r="J82">
        <f>VLOOKUP(B82,home!$B$2:$E$405,4,FALSE)</f>
        <v>1.0168999999999999</v>
      </c>
      <c r="K82" s="3">
        <f t="shared" si="278"/>
        <v>2.1489669913600005</v>
      </c>
      <c r="L82" s="3">
        <f t="shared" si="279"/>
        <v>1.0169112977589998</v>
      </c>
      <c r="M82" s="5">
        <f t="shared" si="280"/>
        <v>4.2177081869738453E-2</v>
      </c>
      <c r="N82" s="5">
        <f t="shared" si="281"/>
        <v>9.0637156729956259E-2</v>
      </c>
      <c r="O82" s="5">
        <f t="shared" si="282"/>
        <v>4.2890351059843311E-2</v>
      </c>
      <c r="P82" s="5">
        <f t="shared" si="283"/>
        <v>9.2169948675445687E-2</v>
      </c>
      <c r="Q82" s="5">
        <f t="shared" si="284"/>
        <v>9.7388129001699492E-2</v>
      </c>
      <c r="R82" s="5">
        <f t="shared" si="285"/>
        <v>2.1807841278802174E-2</v>
      </c>
      <c r="S82" s="5">
        <f t="shared" si="286"/>
        <v>5.0354950261089354E-2</v>
      </c>
      <c r="T82" s="5">
        <f t="shared" si="287"/>
        <v>9.9035088649439121E-2</v>
      </c>
      <c r="U82" s="5">
        <f t="shared" si="288"/>
        <v>4.686433106096393E-2</v>
      </c>
      <c r="V82" s="5">
        <f t="shared" si="289"/>
        <v>1.2226790726071864E-2</v>
      </c>
      <c r="W82" s="5">
        <f t="shared" si="290"/>
        <v>6.9761291524987237E-2</v>
      </c>
      <c r="X82" s="5">
        <f t="shared" si="291"/>
        <v>7.094104549801869E-2</v>
      </c>
      <c r="Y82" s="5">
        <f t="shared" si="292"/>
        <v>3.6070375320885209E-2</v>
      </c>
      <c r="Z82" s="5">
        <f t="shared" si="293"/>
        <v>7.3922133920496713E-3</v>
      </c>
      <c r="AA82" s="5">
        <f t="shared" si="294"/>
        <v>1.5885622572604084E-2</v>
      </c>
      <c r="AB82" s="5">
        <f t="shared" si="295"/>
        <v>1.7068839272864761E-2</v>
      </c>
      <c r="AC82" s="5">
        <f t="shared" si="296"/>
        <v>1.6699570947795147E-3</v>
      </c>
      <c r="AD82" s="5">
        <f t="shared" si="297"/>
        <v>3.7478678190459927E-2</v>
      </c>
      <c r="AE82" s="5">
        <f t="shared" si="298"/>
        <v>3.8112491276952522E-2</v>
      </c>
      <c r="AF82" s="5">
        <f t="shared" si="299"/>
        <v>1.9378511482637174E-2</v>
      </c>
      <c r="AG82" s="5">
        <f t="shared" si="300"/>
        <v>6.5687424201487515E-3</v>
      </c>
      <c r="AH82" s="5">
        <f t="shared" si="301"/>
        <v>1.8793063284551718E-3</v>
      </c>
      <c r="AI82" s="5">
        <f t="shared" si="302"/>
        <v>4.038567266504119E-3</v>
      </c>
      <c r="AJ82" s="5">
        <f t="shared" si="303"/>
        <v>4.3393738740521706E-3</v>
      </c>
      <c r="AK82" s="5">
        <f t="shared" si="304"/>
        <v>3.1083904061693598E-3</v>
      </c>
      <c r="AL82" s="5">
        <f t="shared" si="305"/>
        <v>1.459748781970238E-4</v>
      </c>
      <c r="AM82" s="5">
        <f t="shared" si="306"/>
        <v>1.6108088462220466E-2</v>
      </c>
      <c r="AN82" s="5">
        <f t="shared" si="307"/>
        <v>1.6380497142533385E-2</v>
      </c>
      <c r="AO82" s="5">
        <f t="shared" si="308"/>
        <v>8.3287563035756053E-3</v>
      </c>
      <c r="AP82" s="5">
        <f t="shared" si="309"/>
        <v>2.8232021271291739E-3</v>
      </c>
      <c r="AQ82" s="5">
        <f t="shared" si="310"/>
        <v>7.1773653473372406E-4</v>
      </c>
      <c r="AR82" s="5">
        <f t="shared" si="311"/>
        <v>3.8221756747121012E-4</v>
      </c>
      <c r="AS82" s="5">
        <f t="shared" si="312"/>
        <v>8.2137293601354435E-4</v>
      </c>
      <c r="AT82" s="5">
        <f t="shared" si="313"/>
        <v>8.8255166354477856E-4</v>
      </c>
      <c r="AU82" s="5">
        <f t="shared" si="314"/>
        <v>6.3219146437586181E-4</v>
      </c>
      <c r="AV82" s="5">
        <f t="shared" si="315"/>
        <v>3.3963964729081717E-4</v>
      </c>
      <c r="AW82" s="5">
        <f t="shared" si="316"/>
        <v>8.8611163238403988E-6</v>
      </c>
      <c r="AX82" s="5">
        <f t="shared" si="317"/>
        <v>5.769291733203113E-3</v>
      </c>
      <c r="AY82" s="5">
        <f t="shared" si="318"/>
        <v>5.8668579435618463E-3</v>
      </c>
      <c r="AZ82" s="5">
        <f t="shared" si="319"/>
        <v>2.9830370625775868E-3</v>
      </c>
      <c r="BA82" s="5">
        <f t="shared" si="320"/>
        <v>1.0111613635229897E-3</v>
      </c>
      <c r="BB82" s="5">
        <f t="shared" si="321"/>
        <v>2.5706535360598077E-4</v>
      </c>
      <c r="BC82" s="5">
        <f t="shared" si="322"/>
        <v>5.2282532468866835E-5</v>
      </c>
      <c r="BD82" s="5">
        <f t="shared" si="323"/>
        <v>6.4780227093906017E-5</v>
      </c>
      <c r="BE82" s="5">
        <f t="shared" si="324"/>
        <v>1.3921056971760883E-4</v>
      </c>
      <c r="BF82" s="5">
        <f t="shared" si="325"/>
        <v>1.4957945958578075E-4</v>
      </c>
      <c r="BG82" s="5">
        <f t="shared" si="326"/>
        <v>1.0714710707843665E-4</v>
      </c>
      <c r="BH82" s="5">
        <f t="shared" si="327"/>
        <v>5.7563899082818941E-5</v>
      </c>
      <c r="BI82" s="5">
        <f t="shared" si="328"/>
        <v>2.4740583804591221E-5</v>
      </c>
      <c r="BJ82" s="8">
        <f t="shared" si="329"/>
        <v>0.62566948665431721</v>
      </c>
      <c r="BK82" s="8">
        <f t="shared" si="330"/>
        <v>0.20461156144888376</v>
      </c>
      <c r="BL82" s="8">
        <f t="shared" si="331"/>
        <v>0.16148361824531843</v>
      </c>
      <c r="BM82" s="8">
        <f t="shared" si="332"/>
        <v>0.60622837429784582</v>
      </c>
      <c r="BN82" s="8">
        <f t="shared" si="333"/>
        <v>0.38707050861548542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1.6108</v>
      </c>
      <c r="F83">
        <f>VLOOKUP(B83,home!$B$2:$E$405,3,FALSE)</f>
        <v>0.77600000000000002</v>
      </c>
      <c r="G83">
        <f>VLOOKUP(C83,away!$B$2:$E$405,4,FALSE)</f>
        <v>1.1460999999999999</v>
      </c>
      <c r="H83">
        <f>VLOOKUP(A83,away!$A$2:$E$405,3,FALSE)</f>
        <v>1.1347</v>
      </c>
      <c r="I83">
        <f>VLOOKUP(C83,away!$B$2:$E$405,3,FALSE)</f>
        <v>1.0168999999999999</v>
      </c>
      <c r="J83">
        <f>VLOOKUP(B83,home!$B$2:$E$405,4,FALSE)</f>
        <v>0.5141</v>
      </c>
      <c r="K83" s="3">
        <f t="shared" si="278"/>
        <v>1.4326029948800001</v>
      </c>
      <c r="L83" s="3">
        <f t="shared" si="279"/>
        <v>0.59320787266300001</v>
      </c>
      <c r="M83" s="5">
        <f t="shared" si="280"/>
        <v>0.13188685704617026</v>
      </c>
      <c r="N83" s="5">
        <f t="shared" si="281"/>
        <v>0.18894150638965396</v>
      </c>
      <c r="O83" s="5">
        <f t="shared" si="282"/>
        <v>7.823632190056784E-2</v>
      </c>
      <c r="P83" s="5">
        <f t="shared" si="283"/>
        <v>0.11208158906314925</v>
      </c>
      <c r="Q83" s="5">
        <f t="shared" si="284"/>
        <v>0.13533908395547847</v>
      </c>
      <c r="R83" s="5">
        <f t="shared" si="285"/>
        <v>2.3205201039806764E-2</v>
      </c>
      <c r="S83" s="5">
        <f t="shared" si="286"/>
        <v>2.3812612735404939E-2</v>
      </c>
      <c r="T83" s="5">
        <f t="shared" si="287"/>
        <v>8.0284210081388543E-2</v>
      </c>
      <c r="U83" s="5">
        <f t="shared" si="288"/>
        <v>3.3243840506419667E-2</v>
      </c>
      <c r="V83" s="5">
        <f t="shared" si="289"/>
        <v>2.2485228247111477E-3</v>
      </c>
      <c r="W83" s="5">
        <f t="shared" si="290"/>
        <v>6.4629058999644745E-2</v>
      </c>
      <c r="X83" s="5">
        <f t="shared" si="291"/>
        <v>3.8338466601390772E-2</v>
      </c>
      <c r="Y83" s="5">
        <f t="shared" si="292"/>
        <v>1.1371340106886247E-2</v>
      </c>
      <c r="Z83" s="5">
        <f t="shared" si="293"/>
        <v>4.588502647847003E-3</v>
      </c>
      <c r="AA83" s="5">
        <f t="shared" si="294"/>
        <v>6.5735026353204275E-3</v>
      </c>
      <c r="AB83" s="5">
        <f t="shared" si="295"/>
        <v>4.7086097811058093E-3</v>
      </c>
      <c r="AC83" s="5">
        <f t="shared" si="296"/>
        <v>1.1942907773505504E-4</v>
      </c>
      <c r="AD83" s="5">
        <f t="shared" si="297"/>
        <v>2.3146945869791838E-2</v>
      </c>
      <c r="AE83" s="5">
        <f t="shared" si="298"/>
        <v>1.3730950518064829E-2</v>
      </c>
      <c r="AF83" s="5">
        <f t="shared" si="299"/>
        <v>4.0726539732310781E-3</v>
      </c>
      <c r="AG83" s="5">
        <f t="shared" si="300"/>
        <v>8.0531013318430749E-4</v>
      </c>
      <c r="AH83" s="5">
        <f t="shared" si="301"/>
        <v>6.8048397360946568E-4</v>
      </c>
      <c r="AI83" s="5">
        <f t="shared" si="302"/>
        <v>9.7486337856076354E-4</v>
      </c>
      <c r="AJ83" s="5">
        <f t="shared" si="303"/>
        <v>6.9829609786249257E-4</v>
      </c>
      <c r="AK83" s="5">
        <f t="shared" si="304"/>
        <v>3.334603603702748E-4</v>
      </c>
      <c r="AL83" s="5">
        <f t="shared" si="305"/>
        <v>4.0597830936877374E-6</v>
      </c>
      <c r="AM83" s="5">
        <f t="shared" si="306"/>
        <v>6.632076795077802E-3</v>
      </c>
      <c r="AN83" s="5">
        <f t="shared" si="307"/>
        <v>3.9342001669457494E-3</v>
      </c>
      <c r="AO83" s="5">
        <f t="shared" si="308"/>
        <v>1.1668992558321537E-3</v>
      </c>
      <c r="AP83" s="5">
        <f t="shared" si="309"/>
        <v>2.3073794172140996E-4</v>
      </c>
      <c r="AQ83" s="5">
        <f t="shared" si="310"/>
        <v>3.4218890887799211E-5</v>
      </c>
      <c r="AR83" s="5">
        <f t="shared" si="311"/>
        <v>8.073369007322724E-5</v>
      </c>
      <c r="AS83" s="5">
        <f t="shared" si="312"/>
        <v>1.156593261866191E-4</v>
      </c>
      <c r="AT83" s="5">
        <f t="shared" si="313"/>
        <v>8.2846948540376669E-5</v>
      </c>
      <c r="AU83" s="5">
        <f t="shared" si="314"/>
        <v>3.956226219853762E-5</v>
      </c>
      <c r="AV83" s="5">
        <f t="shared" si="315"/>
        <v>1.4169253827463213E-5</v>
      </c>
      <c r="AW83" s="5">
        <f t="shared" si="316"/>
        <v>9.5836973571162291E-8</v>
      </c>
      <c r="AX83" s="5">
        <f t="shared" si="317"/>
        <v>1.5835221798171002E-3</v>
      </c>
      <c r="AY83" s="5">
        <f t="shared" si="318"/>
        <v>9.3935782360397868E-4</v>
      </c>
      <c r="AZ83" s="5">
        <f t="shared" si="319"/>
        <v>2.786172281047309E-4</v>
      </c>
      <c r="BA83" s="5">
        <f t="shared" si="320"/>
        <v>5.5092644390423081E-5</v>
      </c>
      <c r="BB83" s="5">
        <f t="shared" si="321"/>
        <v>8.1703475945555079E-6</v>
      </c>
      <c r="BC83" s="5">
        <f t="shared" si="322"/>
        <v>9.6934290309670646E-7</v>
      </c>
      <c r="BD83" s="5">
        <f t="shared" si="323"/>
        <v>7.9819767567621814E-6</v>
      </c>
      <c r="BE83" s="5">
        <f t="shared" si="324"/>
        <v>1.1435003806800051E-5</v>
      </c>
      <c r="BF83" s="5">
        <f t="shared" si="325"/>
        <v>8.1909103500429779E-6</v>
      </c>
      <c r="BG83" s="5">
        <f t="shared" si="326"/>
        <v>3.9114408994217197E-6</v>
      </c>
      <c r="BH83" s="5">
        <f t="shared" si="327"/>
        <v>1.4008854867019204E-6</v>
      </c>
      <c r="BI83" s="5">
        <f t="shared" si="328"/>
        <v>4.0138254874661919E-7</v>
      </c>
      <c r="BJ83" s="8">
        <f t="shared" si="329"/>
        <v>0.57552338924559365</v>
      </c>
      <c r="BK83" s="8">
        <f t="shared" si="330"/>
        <v>0.27109242835386832</v>
      </c>
      <c r="BL83" s="8">
        <f t="shared" si="331"/>
        <v>0.14902087275429815</v>
      </c>
      <c r="BM83" s="8">
        <f t="shared" si="332"/>
        <v>0.32959537162015018</v>
      </c>
      <c r="BN83" s="8">
        <f t="shared" si="333"/>
        <v>0.66969055939482647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1.6108</v>
      </c>
      <c r="F84">
        <f>VLOOKUP(B84,home!$B$2:$E$405,3,FALSE)</f>
        <v>0.9829</v>
      </c>
      <c r="G84">
        <f>VLOOKUP(C84,away!$B$2:$E$405,4,FALSE)</f>
        <v>1.2934000000000001</v>
      </c>
      <c r="H84">
        <f>VLOOKUP(A84,away!$A$2:$E$405,3,FALSE)</f>
        <v>1.1347</v>
      </c>
      <c r="I84">
        <f>VLOOKUP(C84,away!$B$2:$E$405,3,FALSE)</f>
        <v>1.1751</v>
      </c>
      <c r="J84">
        <f>VLOOKUP(B84,home!$B$2:$E$405,4,FALSE)</f>
        <v>0.88129999999999997</v>
      </c>
      <c r="K84" s="3">
        <f t="shared" si="278"/>
        <v>2.0477824308880002</v>
      </c>
      <c r="L84" s="3">
        <f t="shared" si="279"/>
        <v>1.1751130553610001</v>
      </c>
      <c r="M84" s="5">
        <f t="shared" si="280"/>
        <v>3.9839536265765828E-2</v>
      </c>
      <c r="N84" s="5">
        <f t="shared" si="281"/>
        <v>8.158270241976058E-2</v>
      </c>
      <c r="O84" s="5">
        <f t="shared" si="282"/>
        <v>4.6815959185429447E-2</v>
      </c>
      <c r="P84" s="5">
        <f t="shared" si="283"/>
        <v>9.5868898705092104E-2</v>
      </c>
      <c r="Q84" s="5">
        <f t="shared" si="284"/>
        <v>8.3531812339774844E-2</v>
      </c>
      <c r="R84" s="5">
        <f t="shared" si="285"/>
        <v>2.7507022419022944E-2</v>
      </c>
      <c r="S84" s="5">
        <f t="shared" si="286"/>
        <v>5.7674151109691277E-2</v>
      </c>
      <c r="T84" s="5">
        <f t="shared" si="287"/>
        <v>9.8159323218434499E-2</v>
      </c>
      <c r="U84" s="5">
        <f t="shared" si="288"/>
        <v>5.6328397235717517E-2</v>
      </c>
      <c r="V84" s="5">
        <f t="shared" si="289"/>
        <v>1.5420631722196418E-2</v>
      </c>
      <c r="W84" s="5">
        <f t="shared" si="290"/>
        <v>5.7018325909874795E-2</v>
      </c>
      <c r="X84" s="5">
        <f t="shared" si="291"/>
        <v>6.7002979171522245E-2</v>
      </c>
      <c r="Y84" s="5">
        <f t="shared" si="292"/>
        <v>3.9368037786268482E-2</v>
      </c>
      <c r="Z84" s="5">
        <f t="shared" si="293"/>
        <v>1.0774620386233858E-2</v>
      </c>
      <c r="AA84" s="5">
        <f t="shared" si="294"/>
        <v>2.206407832641737E-2</v>
      </c>
      <c r="AB84" s="5">
        <f t="shared" si="295"/>
        <v>2.2591215975287106E-2</v>
      </c>
      <c r="AC84" s="5">
        <f t="shared" si="296"/>
        <v>2.3192397538869831E-3</v>
      </c>
      <c r="AD84" s="5">
        <f t="shared" si="297"/>
        <v>2.919028150922192E-2</v>
      </c>
      <c r="AE84" s="5">
        <f t="shared" si="298"/>
        <v>3.4301880891149474E-2</v>
      </c>
      <c r="AF84" s="5">
        <f t="shared" si="299"/>
        <v>2.0154294029313884E-2</v>
      </c>
      <c r="AG84" s="5">
        <f t="shared" si="300"/>
        <v>7.8945246784769985E-3</v>
      </c>
      <c r="AH84" s="5">
        <f t="shared" si="301"/>
        <v>3.1653492706055501E-3</v>
      </c>
      <c r="AI84" s="5">
        <f t="shared" si="302"/>
        <v>6.4819466239701912E-3</v>
      </c>
      <c r="AJ84" s="5">
        <f t="shared" si="303"/>
        <v>6.6368082072599741E-3</v>
      </c>
      <c r="AK84" s="5">
        <f t="shared" si="304"/>
        <v>4.5302464146667531E-3</v>
      </c>
      <c r="AL84" s="5">
        <f t="shared" si="305"/>
        <v>2.2323850313415755E-4</v>
      </c>
      <c r="AM84" s="5">
        <f t="shared" si="306"/>
        <v>1.1955069125451903E-2</v>
      </c>
      <c r="AN84" s="5">
        <f t="shared" si="307"/>
        <v>1.4048557807061744E-2</v>
      </c>
      <c r="AO84" s="5">
        <f t="shared" si="308"/>
        <v>8.2543218440359802E-3</v>
      </c>
      <c r="AP84" s="5">
        <f t="shared" si="309"/>
        <v>3.2332537873593879E-3</v>
      </c>
      <c r="AQ84" s="5">
        <f t="shared" si="310"/>
        <v>9.4985968420535497E-4</v>
      </c>
      <c r="AR84" s="5">
        <f t="shared" si="311"/>
        <v>7.4392865053319918E-4</v>
      </c>
      <c r="AS84" s="5">
        <f t="shared" si="312"/>
        <v>1.5234040203961042E-3</v>
      </c>
      <c r="AT84" s="5">
        <f t="shared" si="313"/>
        <v>1.5597999940556437E-3</v>
      </c>
      <c r="AU84" s="5">
        <f t="shared" si="314"/>
        <v>1.0647103411754514E-3</v>
      </c>
      <c r="AV84" s="5">
        <f t="shared" si="315"/>
        <v>5.4507378266096455E-4</v>
      </c>
      <c r="AW84" s="5">
        <f t="shared" si="316"/>
        <v>1.4922104083070659E-5</v>
      </c>
      <c r="AX84" s="5">
        <f t="shared" si="317"/>
        <v>4.0802300858586585E-3</v>
      </c>
      <c r="AY84" s="5">
        <f t="shared" si="318"/>
        <v>4.7947316427692441E-3</v>
      </c>
      <c r="AZ84" s="5">
        <f t="shared" si="319"/>
        <v>2.8171758751853173E-3</v>
      </c>
      <c r="BA84" s="5">
        <f t="shared" si="320"/>
        <v>1.1035000500594389E-3</v>
      </c>
      <c r="BB84" s="5">
        <f t="shared" si="321"/>
        <v>3.2418432885409135E-4</v>
      </c>
      <c r="BC84" s="5">
        <f t="shared" si="322"/>
        <v>7.61906474359772E-5</v>
      </c>
      <c r="BD84" s="5">
        <f t="shared" si="323"/>
        <v>1.457000449164423E-4</v>
      </c>
      <c r="BE84" s="5">
        <f t="shared" si="324"/>
        <v>2.9836199215948301E-4</v>
      </c>
      <c r="BF84" s="5">
        <f t="shared" si="325"/>
        <v>3.0549022279446637E-4</v>
      </c>
      <c r="BG84" s="5">
        <f t="shared" si="326"/>
        <v>2.0852583701552304E-4</v>
      </c>
      <c r="BH84" s="5">
        <f t="shared" si="327"/>
        <v>1.0675388635665069E-4</v>
      </c>
      <c r="BI84" s="5">
        <f t="shared" si="328"/>
        <v>4.3721746582032704E-5</v>
      </c>
      <c r="BJ84" s="8">
        <f t="shared" si="329"/>
        <v>0.56984123683207466</v>
      </c>
      <c r="BK84" s="8">
        <f t="shared" si="330"/>
        <v>0.21614042770253603</v>
      </c>
      <c r="BL84" s="8">
        <f t="shared" si="331"/>
        <v>0.20266649417702284</v>
      </c>
      <c r="BM84" s="8">
        <f t="shared" si="332"/>
        <v>0.61949703822433533</v>
      </c>
      <c r="BN84" s="8">
        <f t="shared" si="333"/>
        <v>0.37514593133484569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1.6108</v>
      </c>
      <c r="F85">
        <f>VLOOKUP(B85,home!$B$2:$E$405,3,FALSE)</f>
        <v>1.3746</v>
      </c>
      <c r="G85">
        <f>VLOOKUP(C85,away!$B$2:$E$405,4,FALSE)</f>
        <v>1.4803999999999999</v>
      </c>
      <c r="H85">
        <f>VLOOKUP(A85,away!$A$2:$E$405,3,FALSE)</f>
        <v>1.1347</v>
      </c>
      <c r="I85">
        <f>VLOOKUP(C85,away!$B$2:$E$405,3,FALSE)</f>
        <v>1.0168999999999999</v>
      </c>
      <c r="J85">
        <f>VLOOKUP(B85,home!$B$2:$E$405,4,FALSE)</f>
        <v>0.88129999999999997</v>
      </c>
      <c r="K85" s="3">
        <f t="shared" si="278"/>
        <v>3.2779100886719998</v>
      </c>
      <c r="L85" s="3">
        <f t="shared" si="279"/>
        <v>1.016911297759</v>
      </c>
      <c r="M85" s="5">
        <f t="shared" si="280"/>
        <v>1.363900759155679E-2</v>
      </c>
      <c r="N85" s="5">
        <f t="shared" si="281"/>
        <v>4.4707440583838E-2</v>
      </c>
      <c r="O85" s="5">
        <f t="shared" si="282"/>
        <v>1.3869660910074869E-2</v>
      </c>
      <c r="P85" s="5">
        <f t="shared" si="283"/>
        <v>4.5463501423594087E-2</v>
      </c>
      <c r="Q85" s="5">
        <f t="shared" si="284"/>
        <v>7.3273485264233287E-2</v>
      </c>
      <c r="R85" s="5">
        <f t="shared" si="285"/>
        <v>7.052107437770753E-3</v>
      </c>
      <c r="S85" s="5">
        <f t="shared" si="286"/>
        <v>3.7886370174261642E-2</v>
      </c>
      <c r="T85" s="5">
        <f t="shared" si="287"/>
        <v>7.4512634991376434E-2</v>
      </c>
      <c r="U85" s="5">
        <f t="shared" si="288"/>
        <v>2.3116174116667602E-2</v>
      </c>
      <c r="V85" s="5">
        <f t="shared" si="289"/>
        <v>1.4032033023173554E-2</v>
      </c>
      <c r="W85" s="5">
        <f t="shared" si="290"/>
        <v>8.0061298859929811E-2</v>
      </c>
      <c r="X85" s="5">
        <f t="shared" si="291"/>
        <v>8.1415239323922375E-2</v>
      </c>
      <c r="Y85" s="5">
        <f t="shared" si="292"/>
        <v>4.1396038339124731E-2</v>
      </c>
      <c r="Z85" s="5">
        <f t="shared" si="293"/>
        <v>2.3904559088264517E-3</v>
      </c>
      <c r="AA85" s="5">
        <f t="shared" si="294"/>
        <v>7.8356995400678201E-3</v>
      </c>
      <c r="AB85" s="5">
        <f t="shared" si="295"/>
        <v>1.284235928709543E-2</v>
      </c>
      <c r="AC85" s="5">
        <f t="shared" si="296"/>
        <v>2.9233493943865143E-3</v>
      </c>
      <c r="AD85" s="5">
        <f t="shared" si="297"/>
        <v>6.5608434811287003E-2</v>
      </c>
      <c r="AE85" s="5">
        <f t="shared" si="298"/>
        <v>6.6717958587882611E-2</v>
      </c>
      <c r="AF85" s="5">
        <f t="shared" si="299"/>
        <v>3.3923122925717461E-2</v>
      </c>
      <c r="AG85" s="5">
        <f t="shared" si="300"/>
        <v>1.1498935652809813E-2</v>
      </c>
      <c r="AH85" s="5">
        <f t="shared" si="301"/>
        <v>6.0772040512009401E-4</v>
      </c>
      <c r="AI85" s="5">
        <f t="shared" si="302"/>
        <v>1.992052847034991E-3</v>
      </c>
      <c r="AJ85" s="5">
        <f t="shared" si="303"/>
        <v>3.2648850622318884E-3</v>
      </c>
      <c r="AK85" s="5">
        <f t="shared" si="304"/>
        <v>3.5673332279481393E-3</v>
      </c>
      <c r="AL85" s="5">
        <f t="shared" si="305"/>
        <v>3.8978114341876126E-4</v>
      </c>
      <c r="AM85" s="5">
        <f t="shared" si="306"/>
        <v>4.3011710073979387E-2</v>
      </c>
      <c r="AN85" s="5">
        <f t="shared" si="307"/>
        <v>4.3739093910164228E-2</v>
      </c>
      <c r="AO85" s="5">
        <f t="shared" si="308"/>
        <v>2.223938937549394E-2</v>
      </c>
      <c r="AP85" s="5">
        <f t="shared" si="309"/>
        <v>7.5384954370670883E-3</v>
      </c>
      <c r="AQ85" s="5">
        <f t="shared" si="310"/>
        <v>1.9164952945145473E-3</v>
      </c>
      <c r="AR85" s="5">
        <f t="shared" si="311"/>
        <v>1.2359954916906006E-4</v>
      </c>
      <c r="AS85" s="5">
        <f t="shared" si="312"/>
        <v>4.0514820917657285E-4</v>
      </c>
      <c r="AT85" s="5">
        <f t="shared" si="313"/>
        <v>6.6401970113364101E-4</v>
      </c>
      <c r="AU85" s="5">
        <f t="shared" si="314"/>
        <v>7.2553229247430929E-4</v>
      </c>
      <c r="AV85" s="5">
        <f t="shared" si="315"/>
        <v>5.9455740528971564E-4</v>
      </c>
      <c r="AW85" s="5">
        <f t="shared" si="316"/>
        <v>3.6090959962021449E-5</v>
      </c>
      <c r="AX85" s="5">
        <f t="shared" si="317"/>
        <v>2.3498086397088693E-2</v>
      </c>
      <c r="AY85" s="5">
        <f t="shared" si="318"/>
        <v>2.3895469532916564E-2</v>
      </c>
      <c r="AZ85" s="5">
        <f t="shared" si="319"/>
        <v>1.2149786466639416E-2</v>
      </c>
      <c r="BA85" s="5">
        <f t="shared" si="320"/>
        <v>4.1184183744283421E-3</v>
      </c>
      <c r="BB85" s="5">
        <f t="shared" si="321"/>
        <v>1.0470165434636088E-3</v>
      </c>
      <c r="BC85" s="5">
        <f t="shared" si="322"/>
        <v>2.1294459039774424E-4</v>
      </c>
      <c r="BD85" s="5">
        <f t="shared" si="323"/>
        <v>2.0948296324656022E-5</v>
      </c>
      <c r="BE85" s="5">
        <f t="shared" si="324"/>
        <v>6.8666631863080558E-5</v>
      </c>
      <c r="BF85" s="5">
        <f t="shared" si="325"/>
        <v>1.1254152266955897E-4</v>
      </c>
      <c r="BG85" s="5">
        <f t="shared" si="326"/>
        <v>1.229669975176853E-4</v>
      </c>
      <c r="BH85" s="5">
        <f t="shared" si="327"/>
        <v>1.0076869043423136E-4</v>
      </c>
      <c r="BI85" s="5">
        <f t="shared" si="328"/>
        <v>6.6062141399326539E-5</v>
      </c>
      <c r="BJ85" s="8">
        <f t="shared" si="329"/>
        <v>0.75648149533627518</v>
      </c>
      <c r="BK85" s="8">
        <f t="shared" si="330"/>
        <v>0.1382295122833079</v>
      </c>
      <c r="BL85" s="8">
        <f t="shared" si="331"/>
        <v>7.7152804271463399E-2</v>
      </c>
      <c r="BM85" s="8">
        <f t="shared" si="332"/>
        <v>0.75238968601585077</v>
      </c>
      <c r="BN85" s="8">
        <f t="shared" si="333"/>
        <v>0.19800520321106782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1.6108</v>
      </c>
      <c r="F86">
        <f>VLOOKUP(B86,home!$B$2:$E$405,3,FALSE)</f>
        <v>1.0027999999999999</v>
      </c>
      <c r="G86">
        <f>VLOOKUP(C86,away!$B$2:$E$405,4,FALSE)</f>
        <v>0.67249999999999999</v>
      </c>
      <c r="H86">
        <f>VLOOKUP(A86,away!$A$2:$E$405,3,FALSE)</f>
        <v>1.1347</v>
      </c>
      <c r="I86">
        <f>VLOOKUP(C86,away!$B$2:$E$405,3,FALSE)</f>
        <v>1.1015999999999999</v>
      </c>
      <c r="J86">
        <f>VLOOKUP(B86,home!$B$2:$E$405,4,FALSE)</f>
        <v>0.8135</v>
      </c>
      <c r="K86" s="3">
        <f t="shared" si="278"/>
        <v>1.0862961363999999</v>
      </c>
      <c r="L86" s="3">
        <f t="shared" si="279"/>
        <v>1.0168632205199999</v>
      </c>
      <c r="M86" s="5">
        <f t="shared" si="280"/>
        <v>0.12207015519750762</v>
      </c>
      <c r="N86" s="5">
        <f t="shared" si="281"/>
        <v>0.13260433796080087</v>
      </c>
      <c r="O86" s="5">
        <f t="shared" si="282"/>
        <v>0.1241286511435138</v>
      </c>
      <c r="P86" s="5">
        <f t="shared" si="283"/>
        <v>0.13484047415374245</v>
      </c>
      <c r="Q86" s="5">
        <f t="shared" si="284"/>
        <v>7.2023789998348922E-2</v>
      </c>
      <c r="R86" s="5">
        <f t="shared" si="285"/>
        <v>6.3110929980298505E-2</v>
      </c>
      <c r="S86" s="5">
        <f t="shared" si="286"/>
        <v>3.7236688690589374E-2</v>
      </c>
      <c r="T86" s="5">
        <f t="shared" si="287"/>
        <v>7.3238343051777233E-2</v>
      </c>
      <c r="U86" s="5">
        <f t="shared" si="288"/>
        <v>6.8557159402209175E-2</v>
      </c>
      <c r="V86" s="5">
        <f t="shared" si="289"/>
        <v>4.5702432805776964E-3</v>
      </c>
      <c r="W86" s="5">
        <f t="shared" si="290"/>
        <v>2.6079721601363796E-2</v>
      </c>
      <c r="X86" s="5">
        <f t="shared" si="291"/>
        <v>2.6519509697827799E-2</v>
      </c>
      <c r="Y86" s="5">
        <f t="shared" si="292"/>
        <v>1.3483357018972271E-2</v>
      </c>
      <c r="Z86" s="5">
        <f t="shared" si="293"/>
        <v>2.139172783659285E-2</v>
      </c>
      <c r="AA86" s="5">
        <f t="shared" si="294"/>
        <v>2.3237751299811139E-2</v>
      </c>
      <c r="AB86" s="5">
        <f t="shared" si="295"/>
        <v>1.2621539727804458E-2</v>
      </c>
      <c r="AC86" s="5">
        <f t="shared" si="296"/>
        <v>3.1552233731596947E-4</v>
      </c>
      <c r="AD86" s="5">
        <f t="shared" si="297"/>
        <v>7.0825752034872772E-3</v>
      </c>
      <c r="AE86" s="5">
        <f t="shared" si="298"/>
        <v>7.2020102309931656E-3</v>
      </c>
      <c r="AF86" s="5">
        <f t="shared" si="299"/>
        <v>3.6617296588528493E-3</v>
      </c>
      <c r="AG86" s="5">
        <f t="shared" si="300"/>
        <v>1.2411594045249031E-3</v>
      </c>
      <c r="AH86" s="5">
        <f t="shared" si="301"/>
        <v>5.438115315101283E-3</v>
      </c>
      <c r="AI86" s="5">
        <f t="shared" si="302"/>
        <v>5.9074036560921913E-3</v>
      </c>
      <c r="AJ86" s="5">
        <f t="shared" si="303"/>
        <v>3.2085948838840904E-3</v>
      </c>
      <c r="AK86" s="5">
        <f t="shared" si="304"/>
        <v>1.1618280752120312E-3</v>
      </c>
      <c r="AL86" s="5">
        <f t="shared" si="305"/>
        <v>1.3941223061753294E-5</v>
      </c>
      <c r="AM86" s="5">
        <f t="shared" si="306"/>
        <v>1.5387548158621348E-3</v>
      </c>
      <c r="AN86" s="5">
        <f t="shared" si="307"/>
        <v>1.5647031776482299E-3</v>
      </c>
      <c r="AO86" s="5">
        <f t="shared" si="308"/>
        <v>7.9554455619062819E-4</v>
      </c>
      <c r="AP86" s="5">
        <f t="shared" si="309"/>
        <v>2.6965333315838544E-4</v>
      </c>
      <c r="AQ86" s="5">
        <f t="shared" si="310"/>
        <v>6.8550139194847054E-5</v>
      </c>
      <c r="AR86" s="5">
        <f t="shared" si="311"/>
        <v>1.1059638905746053E-3</v>
      </c>
      <c r="AS86" s="5">
        <f t="shared" si="312"/>
        <v>1.2014043013291059E-3</v>
      </c>
      <c r="AT86" s="5">
        <f t="shared" si="313"/>
        <v>6.5254042539407441E-4</v>
      </c>
      <c r="AU86" s="5">
        <f t="shared" si="314"/>
        <v>2.3628404765013182E-4</v>
      </c>
      <c r="AV86" s="5">
        <f t="shared" si="315"/>
        <v>6.4168612013822921E-5</v>
      </c>
      <c r="AW86" s="5">
        <f t="shared" si="316"/>
        <v>4.2776884345462117E-7</v>
      </c>
      <c r="AX86" s="5">
        <f t="shared" si="317"/>
        <v>2.785905685563216E-4</v>
      </c>
      <c r="AY86" s="5">
        <f t="shared" si="318"/>
        <v>2.8328850274867903E-4</v>
      </c>
      <c r="AZ86" s="5">
        <f t="shared" si="319"/>
        <v>1.4403282962065529E-4</v>
      </c>
      <c r="BA86" s="5">
        <f t="shared" si="320"/>
        <v>4.8820562329555991E-5</v>
      </c>
      <c r="BB86" s="5">
        <f t="shared" si="321"/>
        <v>1.2410958559507421E-5</v>
      </c>
      <c r="BC86" s="5">
        <f t="shared" si="322"/>
        <v>2.5240494581121958E-6</v>
      </c>
      <c r="BD86" s="5">
        <f t="shared" si="323"/>
        <v>1.874356672580869E-4</v>
      </c>
      <c r="BE86" s="5">
        <f t="shared" si="324"/>
        <v>2.0361064116601577E-4</v>
      </c>
      <c r="BF86" s="5">
        <f t="shared" si="325"/>
        <v>1.1059072641428484E-4</v>
      </c>
      <c r="BG86" s="5">
        <f t="shared" si="326"/>
        <v>4.0044759608502351E-5</v>
      </c>
      <c r="BH86" s="5">
        <f t="shared" si="327"/>
        <v>1.0875116911445718E-5</v>
      </c>
      <c r="BI86" s="5">
        <f t="shared" si="328"/>
        <v>2.3627194967603572E-6</v>
      </c>
      <c r="BJ86" s="8">
        <f t="shared" si="329"/>
        <v>0.36814340732027617</v>
      </c>
      <c r="BK86" s="8">
        <f t="shared" si="330"/>
        <v>0.29933031338554356</v>
      </c>
      <c r="BL86" s="8">
        <f t="shared" si="331"/>
        <v>0.31118725439174355</v>
      </c>
      <c r="BM86" s="8">
        <f t="shared" si="332"/>
        <v>0.35099150376603871</v>
      </c>
      <c r="BN86" s="8">
        <f t="shared" si="333"/>
        <v>0.64877833843421218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1.6108</v>
      </c>
      <c r="F87">
        <f>VLOOKUP(B87,home!$B$2:$E$405,3,FALSE)</f>
        <v>0.82769999999999999</v>
      </c>
      <c r="G87">
        <f>VLOOKUP(C87,away!$B$2:$E$405,4,FALSE)</f>
        <v>1.0506</v>
      </c>
      <c r="H87">
        <f>VLOOKUP(A87,away!$A$2:$E$405,3,FALSE)</f>
        <v>1.1347</v>
      </c>
      <c r="I87">
        <f>VLOOKUP(C87,away!$B$2:$E$405,3,FALSE)</f>
        <v>0.8135</v>
      </c>
      <c r="J87">
        <f>VLOOKUP(B87,home!$B$2:$E$405,4,FALSE)</f>
        <v>1.3954</v>
      </c>
      <c r="K87" s="3">
        <f t="shared" si="278"/>
        <v>1.4007220734959998</v>
      </c>
      <c r="L87" s="3">
        <f t="shared" si="279"/>
        <v>1.28806366913</v>
      </c>
      <c r="M87" s="5">
        <f t="shared" si="280"/>
        <v>6.7963414365748903E-2</v>
      </c>
      <c r="N87" s="5">
        <f t="shared" si="281"/>
        <v>9.5197854692259609E-2</v>
      </c>
      <c r="O87" s="5">
        <f t="shared" si="282"/>
        <v>8.7541204874549083E-2</v>
      </c>
      <c r="P87" s="5">
        <f t="shared" si="283"/>
        <v>0.12262089800821649</v>
      </c>
      <c r="Q87" s="5">
        <f t="shared" si="284"/>
        <v>6.6672868208456401E-2</v>
      </c>
      <c r="R87" s="5">
        <f t="shared" si="285"/>
        <v>5.6379322775386376E-2</v>
      </c>
      <c r="S87" s="5">
        <f t="shared" si="286"/>
        <v>5.5308745038267895E-2</v>
      </c>
      <c r="T87" s="5">
        <f t="shared" si="287"/>
        <v>8.5878899256005267E-2</v>
      </c>
      <c r="U87" s="5">
        <f t="shared" si="288"/>
        <v>7.897176190023944E-2</v>
      </c>
      <c r="V87" s="5">
        <f t="shared" si="289"/>
        <v>1.1087677829790641E-2</v>
      </c>
      <c r="W87" s="5">
        <f t="shared" si="290"/>
        <v>3.1130052734291529E-2</v>
      </c>
      <c r="X87" s="5">
        <f t="shared" si="291"/>
        <v>4.0097489945141937E-2</v>
      </c>
      <c r="Y87" s="5">
        <f t="shared" si="292"/>
        <v>2.5824060010821406E-2</v>
      </c>
      <c r="Z87" s="5">
        <f t="shared" si="293"/>
        <v>2.4206719119042912E-2</v>
      </c>
      <c r="AA87" s="5">
        <f t="shared" si="294"/>
        <v>3.3906885796961043E-2</v>
      </c>
      <c r="AB87" s="5">
        <f t="shared" si="295"/>
        <v>2.3747061689655673E-2</v>
      </c>
      <c r="AC87" s="5">
        <f t="shared" si="296"/>
        <v>1.2502875857940102E-3</v>
      </c>
      <c r="AD87" s="5">
        <f t="shared" si="297"/>
        <v>1.0901138003504163E-2</v>
      </c>
      <c r="AE87" s="5">
        <f t="shared" si="298"/>
        <v>1.4041359814486057E-2</v>
      </c>
      <c r="AF87" s="5">
        <f t="shared" si="299"/>
        <v>9.0430827211107241E-3</v>
      </c>
      <c r="AG87" s="5">
        <f t="shared" si="300"/>
        <v>3.8826887699999939E-3</v>
      </c>
      <c r="AH87" s="5">
        <f t="shared" si="301"/>
        <v>7.7949488615184359E-3</v>
      </c>
      <c r="AI87" s="5">
        <f t="shared" si="302"/>
        <v>1.0918556932101385E-2</v>
      </c>
      <c r="AJ87" s="5">
        <f t="shared" si="303"/>
        <v>7.6469318527585886E-3</v>
      </c>
      <c r="AK87" s="5">
        <f t="shared" si="304"/>
        <v>3.5704087468928732E-3</v>
      </c>
      <c r="AL87" s="5">
        <f t="shared" si="305"/>
        <v>9.0231715383534309E-5</v>
      </c>
      <c r="AM87" s="5">
        <f t="shared" si="306"/>
        <v>3.0538929255468795E-3</v>
      </c>
      <c r="AN87" s="5">
        <f t="shared" si="307"/>
        <v>3.9336085268100634E-3</v>
      </c>
      <c r="AO87" s="5">
        <f t="shared" si="308"/>
        <v>2.5333691159820128E-3</v>
      </c>
      <c r="AP87" s="5">
        <f t="shared" si="309"/>
        <v>1.0877135729308051E-3</v>
      </c>
      <c r="AQ87" s="5">
        <f t="shared" si="310"/>
        <v>3.5026108392793875E-4</v>
      </c>
      <c r="AR87" s="5">
        <f t="shared" si="311"/>
        <v>2.0080780862496298E-3</v>
      </c>
      <c r="AS87" s="5">
        <f t="shared" si="312"/>
        <v>2.8127593007134604E-3</v>
      </c>
      <c r="AT87" s="5">
        <f t="shared" si="313"/>
        <v>1.9699470199702586E-3</v>
      </c>
      <c r="AU87" s="5">
        <f t="shared" si="314"/>
        <v>9.1978275816333567E-4</v>
      </c>
      <c r="AV87" s="5">
        <f t="shared" si="315"/>
        <v>3.2209000304510434E-4</v>
      </c>
      <c r="AW87" s="5">
        <f t="shared" si="316"/>
        <v>4.5221609598526209E-6</v>
      </c>
      <c r="AX87" s="5">
        <f t="shared" si="317"/>
        <v>7.1294253848446431E-4</v>
      </c>
      <c r="AY87" s="5">
        <f t="shared" si="318"/>
        <v>9.1831538199915524E-4</v>
      </c>
      <c r="AZ87" s="5">
        <f t="shared" si="319"/>
        <v>5.9142434017817481E-4</v>
      </c>
      <c r="BA87" s="5">
        <f t="shared" si="320"/>
        <v>2.5393073520756305E-4</v>
      </c>
      <c r="BB87" s="5">
        <f t="shared" si="321"/>
        <v>8.1769738624083048E-5</v>
      </c>
      <c r="BC87" s="5">
        <f t="shared" si="322"/>
        <v>2.1064925911187491E-5</v>
      </c>
      <c r="BD87" s="5">
        <f t="shared" si="323"/>
        <v>4.3108873794570719E-4</v>
      </c>
      <c r="BE87" s="5">
        <f t="shared" si="324"/>
        <v>6.0383551087608454E-4</v>
      </c>
      <c r="BF87" s="5">
        <f t="shared" si="325"/>
        <v>4.2290286442243279E-4</v>
      </c>
      <c r="BG87" s="5">
        <f t="shared" si="326"/>
        <v>1.9745645904706264E-4</v>
      </c>
      <c r="BH87" s="5">
        <f t="shared" si="327"/>
        <v>6.9145405185394896E-5</v>
      </c>
      <c r="BI87" s="5">
        <f t="shared" si="328"/>
        <v>1.9370699064801481E-5</v>
      </c>
      <c r="BJ87" s="8">
        <f t="shared" si="329"/>
        <v>0.39620778704167942</v>
      </c>
      <c r="BK87" s="8">
        <f t="shared" si="330"/>
        <v>0.25923956992520059</v>
      </c>
      <c r="BL87" s="8">
        <f t="shared" si="331"/>
        <v>0.32025354027474617</v>
      </c>
      <c r="BM87" s="8">
        <f t="shared" si="332"/>
        <v>0.50261826021501288</v>
      </c>
      <c r="BN87" s="8">
        <f t="shared" si="333"/>
        <v>0.49637556292461693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1.6108</v>
      </c>
      <c r="F88">
        <f>VLOOKUP(B88,home!$B$2:$E$405,3,FALSE)</f>
        <v>1.2416</v>
      </c>
      <c r="G88">
        <f>VLOOKUP(C88,away!$B$2:$E$405,4,FALSE)</f>
        <v>1.0347</v>
      </c>
      <c r="H88">
        <f>VLOOKUP(A88,away!$A$2:$E$405,3,FALSE)</f>
        <v>1.1347</v>
      </c>
      <c r="I88">
        <f>VLOOKUP(C88,away!$B$2:$E$405,3,FALSE)</f>
        <v>1.0282</v>
      </c>
      <c r="J88">
        <f>VLOOKUP(B88,home!$B$2:$E$405,4,FALSE)</f>
        <v>1.288</v>
      </c>
      <c r="K88" s="3">
        <f t="shared" si="278"/>
        <v>2.0693682140159999</v>
      </c>
      <c r="L88" s="3">
        <f t="shared" si="279"/>
        <v>1.50270771952</v>
      </c>
      <c r="M88" s="5">
        <f t="shared" si="280"/>
        <v>2.809746462627712E-2</v>
      </c>
      <c r="N88" s="5">
        <f t="shared" si="281"/>
        <v>5.8144000192056823E-2</v>
      </c>
      <c r="O88" s="5">
        <f t="shared" si="282"/>
        <v>4.2222276992846752E-2</v>
      </c>
      <c r="P88" s="5">
        <f t="shared" si="283"/>
        <v>8.7373437932376133E-2</v>
      </c>
      <c r="Q88" s="5">
        <f t="shared" si="284"/>
        <v>6.0160672916591301E-2</v>
      </c>
      <c r="R88" s="5">
        <f t="shared" si="285"/>
        <v>3.1723870786431262E-2</v>
      </c>
      <c r="S88" s="5">
        <f t="shared" si="286"/>
        <v>6.7925324915110497E-2</v>
      </c>
      <c r="T88" s="5">
        <f t="shared" si="287"/>
        <v>9.0403907603279529E-2</v>
      </c>
      <c r="U88" s="5">
        <f t="shared" si="288"/>
        <v>6.5648369830991621E-2</v>
      </c>
      <c r="V88" s="5">
        <f t="shared" si="289"/>
        <v>2.3469374034064284E-2</v>
      </c>
      <c r="W88" s="5">
        <f t="shared" si="290"/>
        <v>4.1498194755802423E-2</v>
      </c>
      <c r="X88" s="5">
        <f t="shared" si="291"/>
        <v>6.2359657605688679E-2</v>
      </c>
      <c r="Y88" s="5">
        <f t="shared" si="292"/>
        <v>4.6854169435346239E-2</v>
      </c>
      <c r="Z88" s="5">
        <f t="shared" si="293"/>
        <v>1.5890568507941762E-2</v>
      </c>
      <c r="AA88" s="5">
        <f t="shared" si="294"/>
        <v>3.2883437372978337E-2</v>
      </c>
      <c r="AB88" s="5">
        <f t="shared" si="295"/>
        <v>3.4023970033613585E-2</v>
      </c>
      <c r="AC88" s="5">
        <f t="shared" si="296"/>
        <v>4.5613543845324563E-3</v>
      </c>
      <c r="AD88" s="5">
        <f t="shared" si="297"/>
        <v>2.1468761291675745E-2</v>
      </c>
      <c r="AE88" s="5">
        <f t="shared" si="298"/>
        <v>3.2261273321533307E-2</v>
      </c>
      <c r="AF88" s="5">
        <f t="shared" si="299"/>
        <v>2.4239632230906371E-2</v>
      </c>
      <c r="AG88" s="5">
        <f t="shared" si="300"/>
        <v>1.2141694157236271E-2</v>
      </c>
      <c r="AH88" s="5">
        <f t="shared" si="301"/>
        <v>5.9697199911113736E-3</v>
      </c>
      <c r="AI88" s="5">
        <f t="shared" si="302"/>
        <v>1.2353548796181755E-2</v>
      </c>
      <c r="AJ88" s="5">
        <f t="shared" si="303"/>
        <v>1.2782020604557074E-2</v>
      </c>
      <c r="AK88" s="5">
        <f t="shared" si="304"/>
        <v>8.8169023833226615E-3</v>
      </c>
      <c r="AL88" s="5">
        <f t="shared" si="305"/>
        <v>5.6736964634424274E-4</v>
      </c>
      <c r="AM88" s="5">
        <f t="shared" si="306"/>
        <v>8.8853544422581778E-3</v>
      </c>
      <c r="AN88" s="5">
        <f t="shared" si="307"/>
        <v>1.3352090711052686E-2</v>
      </c>
      <c r="AO88" s="5">
        <f t="shared" si="308"/>
        <v>1.003214489161508E-2</v>
      </c>
      <c r="AP88" s="5">
        <f t="shared" si="309"/>
        <v>5.0251271906577065E-3</v>
      </c>
      <c r="AQ88" s="5">
        <f t="shared" si="310"/>
        <v>1.8878243552427967E-3</v>
      </c>
      <c r="AR88" s="5">
        <f t="shared" si="311"/>
        <v>1.794148862803183E-3</v>
      </c>
      <c r="AS88" s="5">
        <f t="shared" si="312"/>
        <v>3.7127546278978604E-3</v>
      </c>
      <c r="AT88" s="5">
        <f t="shared" si="313"/>
        <v>3.8415282067063173E-3</v>
      </c>
      <c r="AU88" s="5">
        <f t="shared" si="314"/>
        <v>2.6498454547346463E-3</v>
      </c>
      <c r="AV88" s="5">
        <f t="shared" si="315"/>
        <v>1.3708764890206623E-3</v>
      </c>
      <c r="AW88" s="5">
        <f t="shared" si="316"/>
        <v>4.9009005338837971E-5</v>
      </c>
      <c r="AX88" s="5">
        <f t="shared" si="317"/>
        <v>3.0645116755124895E-3</v>
      </c>
      <c r="AY88" s="5">
        <f t="shared" si="318"/>
        <v>4.6050653513517873E-3</v>
      </c>
      <c r="AZ88" s="5">
        <f t="shared" si="319"/>
        <v>3.4600336261852065E-3</v>
      </c>
      <c r="BA88" s="5">
        <f t="shared" si="320"/>
        <v>1.7331397466224298E-3</v>
      </c>
      <c r="BB88" s="5">
        <f t="shared" si="321"/>
        <v>6.5110061906411556E-4</v>
      </c>
      <c r="BC88" s="5">
        <f t="shared" si="322"/>
        <v>1.9568278529037919E-4</v>
      </c>
      <c r="BD88" s="5">
        <f t="shared" si="323"/>
        <v>4.4934689101706248E-4</v>
      </c>
      <c r="BE88" s="5">
        <f t="shared" si="324"/>
        <v>9.2986417333762092E-4</v>
      </c>
      <c r="BF88" s="5">
        <f t="shared" si="325"/>
        <v>9.6211568182856847E-4</v>
      </c>
      <c r="BG88" s="5">
        <f t="shared" si="326"/>
        <v>6.636572033941236E-4</v>
      </c>
      <c r="BH88" s="5">
        <f t="shared" si="327"/>
        <v>3.4333778042663763E-4</v>
      </c>
      <c r="BI88" s="5">
        <f t="shared" si="328"/>
        <v>1.4209845789713778E-4</v>
      </c>
      <c r="BJ88" s="8">
        <f t="shared" si="329"/>
        <v>0.50242403890496967</v>
      </c>
      <c r="BK88" s="8">
        <f t="shared" si="330"/>
        <v>0.21659939089005653</v>
      </c>
      <c r="BL88" s="8">
        <f t="shared" si="331"/>
        <v>0.26328369062109819</v>
      </c>
      <c r="BM88" s="8">
        <f t="shared" si="332"/>
        <v>0.68591990913147405</v>
      </c>
      <c r="BN88" s="8">
        <f t="shared" si="333"/>
        <v>0.30772172344657933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1.6108</v>
      </c>
      <c r="F89">
        <f>VLOOKUP(B89,home!$B$2:$E$405,3,FALSE)</f>
        <v>1.2416</v>
      </c>
      <c r="G89">
        <f>VLOOKUP(C89,away!$B$2:$E$405,4,FALSE)</f>
        <v>0.7641</v>
      </c>
      <c r="H89">
        <f>VLOOKUP(A89,away!$A$2:$E$405,3,FALSE)</f>
        <v>1.1347</v>
      </c>
      <c r="I89">
        <f>VLOOKUP(C89,away!$B$2:$E$405,3,FALSE)</f>
        <v>0.94910000000000005</v>
      </c>
      <c r="J89">
        <f>VLOOKUP(B89,home!$B$2:$E$405,4,FALSE)</f>
        <v>0.94910000000000005</v>
      </c>
      <c r="K89" s="3">
        <f t="shared" si="278"/>
        <v>1.5281765268480001</v>
      </c>
      <c r="L89" s="3">
        <f t="shared" si="279"/>
        <v>1.0221273321070001</v>
      </c>
      <c r="M89" s="5">
        <f t="shared" si="280"/>
        <v>7.8057943792002732E-2</v>
      </c>
      <c r="N89" s="5">
        <f t="shared" si="281"/>
        <v>0.11928631743695914</v>
      </c>
      <c r="O89" s="5">
        <f t="shared" si="282"/>
        <v>7.9785157837877929E-2</v>
      </c>
      <c r="P89" s="5">
        <f t="shared" si="283"/>
        <v>0.12192580539870777</v>
      </c>
      <c r="Q89" s="5">
        <f t="shared" si="284"/>
        <v>9.1145275140650156E-2</v>
      </c>
      <c r="R89" s="5">
        <f t="shared" si="285"/>
        <v>4.0775295261283026E-2</v>
      </c>
      <c r="S89" s="5">
        <f t="shared" si="286"/>
        <v>4.7611752564658945E-2</v>
      </c>
      <c r="T89" s="5">
        <f t="shared" si="287"/>
        <v>9.3162076913671218E-2</v>
      </c>
      <c r="U89" s="5">
        <f t="shared" si="288"/>
        <v>6.2311849093589208E-2</v>
      </c>
      <c r="V89" s="5">
        <f t="shared" si="289"/>
        <v>8.2632365364071533E-3</v>
      </c>
      <c r="W89" s="5">
        <f t="shared" si="290"/>
        <v>4.6428690001014725E-2</v>
      </c>
      <c r="X89" s="5">
        <f t="shared" si="291"/>
        <v>4.7456033043960129E-2</v>
      </c>
      <c r="Y89" s="5">
        <f t="shared" si="292"/>
        <v>2.4253054223802299E-2</v>
      </c>
      <c r="Z89" s="5">
        <f t="shared" si="293"/>
        <v>1.3892514587096812E-2</v>
      </c>
      <c r="AA89" s="5">
        <f t="shared" si="294"/>
        <v>2.1230214690894783E-2</v>
      </c>
      <c r="AB89" s="5">
        <f t="shared" si="295"/>
        <v>1.6221757875284491E-2</v>
      </c>
      <c r="AC89" s="5">
        <f t="shared" si="296"/>
        <v>8.0669381692441151E-4</v>
      </c>
      <c r="AD89" s="5">
        <f t="shared" si="297"/>
        <v>1.7737808557963274E-2</v>
      </c>
      <c r="AE89" s="5">
        <f t="shared" si="298"/>
        <v>1.8130298938775716E-2</v>
      </c>
      <c r="AF89" s="5">
        <f t="shared" si="299"/>
        <v>9.2657370422965964E-3</v>
      </c>
      <c r="AG89" s="5">
        <f t="shared" si="300"/>
        <v>3.1569210276825429E-3</v>
      </c>
      <c r="AH89" s="5">
        <f t="shared" si="301"/>
        <v>3.549979717791711E-3</v>
      </c>
      <c r="AI89" s="5">
        <f t="shared" si="302"/>
        <v>5.4249956755157798E-3</v>
      </c>
      <c r="AJ89" s="5">
        <f t="shared" si="303"/>
        <v>4.1451755247875633E-3</v>
      </c>
      <c r="AK89" s="5">
        <f t="shared" si="304"/>
        <v>2.1115199788817327E-3</v>
      </c>
      <c r="AL89" s="5">
        <f t="shared" si="305"/>
        <v>5.0401939154714724E-5</v>
      </c>
      <c r="AM89" s="5">
        <f t="shared" si="306"/>
        <v>5.4213005352006065E-3</v>
      </c>
      <c r="AN89" s="5">
        <f t="shared" si="307"/>
        <v>5.5412594525948477E-3</v>
      </c>
      <c r="AO89" s="5">
        <f t="shared" si="308"/>
        <v>2.831936370396733E-3</v>
      </c>
      <c r="AP89" s="5">
        <f t="shared" si="309"/>
        <v>9.6486652232346496E-4</v>
      </c>
      <c r="AQ89" s="5">
        <f t="shared" si="310"/>
        <v>2.4655411107546058E-4</v>
      </c>
      <c r="AR89" s="5">
        <f t="shared" si="311"/>
        <v>7.2570625959608097E-4</v>
      </c>
      <c r="AS89" s="5">
        <f t="shared" si="312"/>
        <v>1.1090072713013921E-3</v>
      </c>
      <c r="AT89" s="5">
        <f t="shared" si="313"/>
        <v>8.4737944005326975E-4</v>
      </c>
      <c r="AU89" s="5">
        <f t="shared" si="314"/>
        <v>4.3164845654100316E-4</v>
      </c>
      <c r="AV89" s="5">
        <f t="shared" si="315"/>
        <v>1.6490875978403242E-4</v>
      </c>
      <c r="AW89" s="5">
        <f t="shared" si="316"/>
        <v>2.1868715322094364E-6</v>
      </c>
      <c r="AX89" s="5">
        <f t="shared" si="317"/>
        <v>1.380784037147013E-3</v>
      </c>
      <c r="AY89" s="5">
        <f t="shared" si="318"/>
        <v>1.4113371041050095E-3</v>
      </c>
      <c r="AZ89" s="5">
        <f t="shared" si="319"/>
        <v>7.2128311446123614E-4</v>
      </c>
      <c r="BA89" s="5">
        <f t="shared" si="320"/>
        <v>2.4574772849269715E-4</v>
      </c>
      <c r="BB89" s="5">
        <f t="shared" si="321"/>
        <v>6.2796367523898982E-5</v>
      </c>
      <c r="BC89" s="5">
        <f t="shared" si="322"/>
        <v>1.2837176720642713E-5</v>
      </c>
      <c r="BD89" s="5">
        <f t="shared" si="323"/>
        <v>1.2362736716904865E-4</v>
      </c>
      <c r="BE89" s="5">
        <f t="shared" si="324"/>
        <v>1.8892444058375921E-4</v>
      </c>
      <c r="BF89" s="5">
        <f t="shared" si="325"/>
        <v>1.443549477239953E-4</v>
      </c>
      <c r="BG89" s="5">
        <f t="shared" si="326"/>
        <v>7.353328088205995E-5</v>
      </c>
      <c r="BH89" s="5">
        <f t="shared" si="327"/>
        <v>2.8092958446521186E-5</v>
      </c>
      <c r="BI89" s="5">
        <f t="shared" si="328"/>
        <v>8.5861999335379808E-6</v>
      </c>
      <c r="BJ89" s="8">
        <f t="shared" si="329"/>
        <v>0.48886291484681743</v>
      </c>
      <c r="BK89" s="8">
        <f t="shared" si="330"/>
        <v>0.25812717115196071</v>
      </c>
      <c r="BL89" s="8">
        <f t="shared" si="331"/>
        <v>0.23940171503792099</v>
      </c>
      <c r="BM89" s="8">
        <f t="shared" si="332"/>
        <v>0.46789937052374231</v>
      </c>
      <c r="BN89" s="8">
        <f t="shared" si="333"/>
        <v>0.5309757948674807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1.6108</v>
      </c>
      <c r="F90">
        <f>VLOOKUP(B90,home!$B$2:$E$405,3,FALSE)</f>
        <v>1.5003</v>
      </c>
      <c r="G90">
        <f>VLOOKUP(C90,away!$B$2:$E$405,4,FALSE)</f>
        <v>1.1899</v>
      </c>
      <c r="H90">
        <f>VLOOKUP(A90,away!$A$2:$E$405,3,FALSE)</f>
        <v>1.1347</v>
      </c>
      <c r="I90">
        <f>VLOOKUP(C90,away!$B$2:$E$405,3,FALSE)</f>
        <v>0.95469999999999999</v>
      </c>
      <c r="J90">
        <f>VLOOKUP(B90,home!$B$2:$E$405,4,FALSE)</f>
        <v>0.80779999999999996</v>
      </c>
      <c r="K90" s="3">
        <f t="shared" si="278"/>
        <v>2.8756113872759999</v>
      </c>
      <c r="L90" s="3">
        <f t="shared" si="279"/>
        <v>0.87508819710199992</v>
      </c>
      <c r="M90" s="5">
        <f t="shared" si="280"/>
        <v>2.3501298962068293E-2</v>
      </c>
      <c r="N90" s="5">
        <f t="shared" si="281"/>
        <v>6.7580602911101226E-2</v>
      </c>
      <c r="O90" s="5">
        <f t="shared" si="282"/>
        <v>2.0565709338271444E-2</v>
      </c>
      <c r="P90" s="5">
        <f t="shared" si="283"/>
        <v>5.9138987960541727E-2</v>
      </c>
      <c r="Q90" s="5">
        <f t="shared" si="284"/>
        <v>9.7167775645070148E-2</v>
      </c>
      <c r="R90" s="5">
        <f t="shared" si="285"/>
        <v>8.9984047534758596E-3</v>
      </c>
      <c r="S90" s="5">
        <f t="shared" si="286"/>
        <v>3.7204538168741516E-2</v>
      </c>
      <c r="T90" s="5">
        <f t="shared" si="287"/>
        <v>8.5030373605656046E-2</v>
      </c>
      <c r="U90" s="5">
        <f t="shared" si="288"/>
        <v>2.5875915176413671E-2</v>
      </c>
      <c r="V90" s="5">
        <f t="shared" si="289"/>
        <v>1.0402445027920289E-2</v>
      </c>
      <c r="W90" s="5">
        <f t="shared" si="290"/>
        <v>9.3138920707081088E-2</v>
      </c>
      <c r="X90" s="5">
        <f t="shared" si="291"/>
        <v>8.1504770201585711E-2</v>
      </c>
      <c r="Y90" s="5">
        <f t="shared" si="292"/>
        <v>3.566193120545922E-2</v>
      </c>
      <c r="Z90" s="5">
        <f t="shared" si="293"/>
        <v>2.6247992641710858E-3</v>
      </c>
      <c r="AA90" s="5">
        <f t="shared" si="294"/>
        <v>7.5479026533640395E-3</v>
      </c>
      <c r="AB90" s="5">
        <f t="shared" si="295"/>
        <v>1.0852417410032185E-2</v>
      </c>
      <c r="AC90" s="5">
        <f t="shared" si="296"/>
        <v>1.63605337373933E-3</v>
      </c>
      <c r="AD90" s="5">
        <f t="shared" si="297"/>
        <v>6.695783524596971E-2</v>
      </c>
      <c r="AE90" s="5">
        <f t="shared" si="298"/>
        <v>5.8594011327248369E-2</v>
      </c>
      <c r="AF90" s="5">
        <f t="shared" si="299"/>
        <v>2.5637463866667969E-2</v>
      </c>
      <c r="AG90" s="5">
        <f t="shared" si="300"/>
        <v>7.4783473444500481E-3</v>
      </c>
      <c r="AH90" s="5">
        <f t="shared" si="301"/>
        <v>5.7423271395953281E-4</v>
      </c>
      <c r="AI90" s="5">
        <f t="shared" si="302"/>
        <v>1.6512701312084346E-3</v>
      </c>
      <c r="AJ90" s="5">
        <f t="shared" si="303"/>
        <v>2.3742055963858547E-3</v>
      </c>
      <c r="AK90" s="5">
        <f t="shared" si="304"/>
        <v>2.2757642162338568E-3</v>
      </c>
      <c r="AL90" s="5">
        <f t="shared" si="305"/>
        <v>1.6467947738299621E-4</v>
      </c>
      <c r="AM90" s="5">
        <f t="shared" si="306"/>
        <v>3.8508942700132158E-2</v>
      </c>
      <c r="AN90" s="5">
        <f t="shared" si="307"/>
        <v>3.3698721239762863E-2</v>
      </c>
      <c r="AO90" s="5">
        <f t="shared" si="308"/>
        <v>1.4744676607173478E-2</v>
      </c>
      <c r="AP90" s="5">
        <f t="shared" si="309"/>
        <v>4.3009641563411579E-3</v>
      </c>
      <c r="AQ90" s="5">
        <f t="shared" si="310"/>
        <v>9.4093074234322691E-4</v>
      </c>
      <c r="AR90" s="5">
        <f t="shared" si="311"/>
        <v>1.0050085407516723E-4</v>
      </c>
      <c r="AS90" s="5">
        <f t="shared" si="312"/>
        <v>2.8900140040951446E-4</v>
      </c>
      <c r="AT90" s="5">
        <f t="shared" si="313"/>
        <v>4.1552785897815538E-4</v>
      </c>
      <c r="AU90" s="5">
        <f t="shared" si="314"/>
        <v>3.9829888100266644E-4</v>
      </c>
      <c r="AV90" s="5">
        <f t="shared" si="315"/>
        <v>2.8633819943763906E-4</v>
      </c>
      <c r="AW90" s="5">
        <f t="shared" si="316"/>
        <v>1.1511157610219618E-5</v>
      </c>
      <c r="AX90" s="5">
        <f t="shared" si="317"/>
        <v>1.845612569007651E-2</v>
      </c>
      <c r="AY90" s="5">
        <f t="shared" si="318"/>
        <v>1.6150737755616953E-2</v>
      </c>
      <c r="AZ90" s="5">
        <f t="shared" si="319"/>
        <v>7.0666599922150205E-3</v>
      </c>
      <c r="BA90" s="5">
        <f t="shared" si="320"/>
        <v>2.0613169173734252E-3</v>
      </c>
      <c r="BB90" s="5">
        <f t="shared" si="321"/>
        <v>4.5095852622004063E-4</v>
      </c>
      <c r="BC90" s="5">
        <f t="shared" si="322"/>
        <v>7.8925696735534088E-5</v>
      </c>
      <c r="BD90" s="5">
        <f t="shared" si="323"/>
        <v>1.4657851866641541E-5</v>
      </c>
      <c r="BE90" s="5">
        <f t="shared" si="324"/>
        <v>4.2150285740719187E-5</v>
      </c>
      <c r="BF90" s="5">
        <f t="shared" si="325"/>
        <v>6.0603920826474657E-5</v>
      </c>
      <c r="BG90" s="5">
        <f t="shared" si="326"/>
        <v>5.809110828072788E-5</v>
      </c>
      <c r="BH90" s="5">
        <f t="shared" si="327"/>
        <v>4.1761863117886064E-5</v>
      </c>
      <c r="BI90" s="5">
        <f t="shared" si="328"/>
        <v>2.401817782713095E-5</v>
      </c>
      <c r="BJ90" s="8">
        <f t="shared" si="329"/>
        <v>0.75521099208428</v>
      </c>
      <c r="BK90" s="8">
        <f t="shared" si="330"/>
        <v>0.14819874072601114</v>
      </c>
      <c r="BL90" s="8">
        <f t="shared" si="331"/>
        <v>8.2446772390907586E-2</v>
      </c>
      <c r="BM90" s="8">
        <f t="shared" si="332"/>
        <v>0.69538929829683438</v>
      </c>
      <c r="BN90" s="8">
        <f t="shared" si="333"/>
        <v>0.27695277957052872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1.2436</v>
      </c>
      <c r="F91">
        <f>VLOOKUP(B91,home!$B$2:$E$405,3,FALSE)</f>
        <v>1.2866</v>
      </c>
      <c r="G91">
        <f>VLOOKUP(C91,away!$B$2:$E$405,4,FALSE)</f>
        <v>0.67010000000000003</v>
      </c>
      <c r="H91">
        <f>VLOOKUP(A91,away!$A$2:$E$405,3,FALSE)</f>
        <v>0.89739999999999998</v>
      </c>
      <c r="I91">
        <f>VLOOKUP(C91,away!$B$2:$E$405,3,FALSE)</f>
        <v>1.1143000000000001</v>
      </c>
      <c r="J91">
        <f>VLOOKUP(B91,home!$B$2:$E$405,4,FALSE)</f>
        <v>0.44569999999999999</v>
      </c>
      <c r="K91" s="3">
        <f t="shared" si="278"/>
        <v>1.0721705607760001</v>
      </c>
      <c r="L91" s="3">
        <f t="shared" si="279"/>
        <v>0.44568788587399999</v>
      </c>
      <c r="M91" s="5">
        <f t="shared" si="280"/>
        <v>0.21918077201839214</v>
      </c>
      <c r="N91" s="5">
        <f t="shared" si="281"/>
        <v>0.23499917124627612</v>
      </c>
      <c r="O91" s="5">
        <f t="shared" si="282"/>
        <v>9.7686214905108384E-2</v>
      </c>
      <c r="P91" s="5">
        <f t="shared" si="283"/>
        <v>0.1047362838148949</v>
      </c>
      <c r="Q91" s="5">
        <f t="shared" si="284"/>
        <v>0.12597959660850758</v>
      </c>
      <c r="R91" s="5">
        <f t="shared" si="285"/>
        <v>2.1768781300045486E-2</v>
      </c>
      <c r="S91" s="5">
        <f t="shared" si="286"/>
        <v>1.251214813044106E-2</v>
      </c>
      <c r="T91" s="5">
        <f t="shared" si="287"/>
        <v>5.6147580075705091E-2</v>
      </c>
      <c r="U91" s="5">
        <f t="shared" si="288"/>
        <v>2.3339846453879869E-2</v>
      </c>
      <c r="V91" s="5">
        <f t="shared" si="289"/>
        <v>6.6433032304591411E-4</v>
      </c>
      <c r="W91" s="5">
        <f t="shared" si="290"/>
        <v>4.5023871580692626E-2</v>
      </c>
      <c r="X91" s="5">
        <f t="shared" si="291"/>
        <v>2.0066594138661371E-2</v>
      </c>
      <c r="Y91" s="5">
        <f t="shared" si="292"/>
        <v>4.4717189591757913E-3</v>
      </c>
      <c r="Z91" s="5">
        <f t="shared" si="293"/>
        <v>3.234027371890246E-3</v>
      </c>
      <c r="AA91" s="5">
        <f t="shared" si="294"/>
        <v>3.4674289408844986E-3</v>
      </c>
      <c r="AB91" s="5">
        <f t="shared" si="295"/>
        <v>1.8588376159995325E-3</v>
      </c>
      <c r="AC91" s="5">
        <f t="shared" si="296"/>
        <v>1.9840782741978797E-5</v>
      </c>
      <c r="AD91" s="5">
        <f t="shared" si="297"/>
        <v>1.2068317410244457E-2</v>
      </c>
      <c r="AE91" s="5">
        <f t="shared" si="298"/>
        <v>5.3787028726282396E-3</v>
      </c>
      <c r="AF91" s="5">
        <f t="shared" si="299"/>
        <v>1.1986113560230451E-3</v>
      </c>
      <c r="AG91" s="5">
        <f t="shared" si="300"/>
        <v>1.7806885375015976E-4</v>
      </c>
      <c r="AH91" s="5">
        <f t="shared" si="301"/>
        <v>3.6034170555910298E-4</v>
      </c>
      <c r="AI91" s="5">
        <f t="shared" si="302"/>
        <v>3.863477685202837E-4</v>
      </c>
      <c r="AJ91" s="5">
        <f t="shared" si="303"/>
        <v>2.0711535181447443E-4</v>
      </c>
      <c r="AK91" s="5">
        <f t="shared" si="304"/>
        <v>7.402099430008122E-5</v>
      </c>
      <c r="AL91" s="5">
        <f t="shared" si="305"/>
        <v>3.7923944390508593E-7</v>
      </c>
      <c r="AM91" s="5">
        <f t="shared" si="306"/>
        <v>2.587858929072913E-3</v>
      </c>
      <c r="AN91" s="5">
        <f t="shared" si="307"/>
        <v>1.1533773750386604E-3</v>
      </c>
      <c r="AO91" s="5">
        <f t="shared" si="308"/>
        <v>2.5702316194794203E-4</v>
      </c>
      <c r="AP91" s="5">
        <f t="shared" si="309"/>
        <v>3.8184036556409672E-5</v>
      </c>
      <c r="AQ91" s="5">
        <f t="shared" si="310"/>
        <v>4.2545406317404383E-6</v>
      </c>
      <c r="AR91" s="5">
        <f t="shared" si="311"/>
        <v>3.2119986588573616E-5</v>
      </c>
      <c r="AS91" s="5">
        <f t="shared" si="312"/>
        <v>3.4438104032788573E-5</v>
      </c>
      <c r="AT91" s="5">
        <f t="shared" si="313"/>
        <v>1.846176065644858E-5</v>
      </c>
      <c r="AU91" s="5">
        <f t="shared" si="314"/>
        <v>6.5980520919789248E-6</v>
      </c>
      <c r="AV91" s="5">
        <f t="shared" si="315"/>
        <v>1.768559302871576E-6</v>
      </c>
      <c r="AW91" s="5">
        <f t="shared" si="316"/>
        <v>5.0339130350500664E-9</v>
      </c>
      <c r="AX91" s="5">
        <f t="shared" si="317"/>
        <v>4.6243769319888057E-4</v>
      </c>
      <c r="AY91" s="5">
        <f t="shared" si="318"/>
        <v>2.0610287783025854E-4</v>
      </c>
      <c r="AZ91" s="5">
        <f t="shared" si="319"/>
        <v>4.59287779463576E-5</v>
      </c>
      <c r="BA91" s="5">
        <f t="shared" si="320"/>
        <v>6.8232999812295055E-6</v>
      </c>
      <c r="BB91" s="5">
        <f t="shared" si="321"/>
        <v>7.6026553582957038E-7</v>
      </c>
      <c r="BC91" s="5">
        <f t="shared" si="322"/>
        <v>6.7768227873349048E-8</v>
      </c>
      <c r="BD91" s="5">
        <f t="shared" si="323"/>
        <v>2.3859148194937668E-6</v>
      </c>
      <c r="BE91" s="5">
        <f t="shared" si="324"/>
        <v>2.5581076299804006E-6</v>
      </c>
      <c r="BF91" s="5">
        <f t="shared" si="325"/>
        <v>1.3713638460807255E-6</v>
      </c>
      <c r="BG91" s="5">
        <f t="shared" si="326"/>
        <v>4.9011198129343468E-7</v>
      </c>
      <c r="BH91" s="5">
        <f t="shared" si="327"/>
        <v>1.3137090945660458E-7</v>
      </c>
      <c r="BI91" s="5">
        <f t="shared" si="328"/>
        <v>2.8170404332348173E-8</v>
      </c>
      <c r="BJ91" s="8">
        <f t="shared" si="329"/>
        <v>0.51027505182763266</v>
      </c>
      <c r="BK91" s="8">
        <f t="shared" si="330"/>
        <v>0.33731985718679014</v>
      </c>
      <c r="BL91" s="8">
        <f t="shared" si="331"/>
        <v>0.14924928653837505</v>
      </c>
      <c r="BM91" s="8">
        <f t="shared" si="332"/>
        <v>0.1955213051875461</v>
      </c>
      <c r="BN91" s="8">
        <f t="shared" si="333"/>
        <v>0.80435081989322454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1.2436</v>
      </c>
      <c r="F92">
        <f>VLOOKUP(B92,home!$B$2:$E$405,3,FALSE)</f>
        <v>1.2866</v>
      </c>
      <c r="G92">
        <f>VLOOKUP(C92,away!$B$2:$E$405,4,FALSE)</f>
        <v>1.7423</v>
      </c>
      <c r="H92">
        <f>VLOOKUP(A92,away!$A$2:$E$405,3,FALSE)</f>
        <v>0.89739999999999998</v>
      </c>
      <c r="I92">
        <f>VLOOKUP(C92,away!$B$2:$E$405,3,FALSE)</f>
        <v>0.1857</v>
      </c>
      <c r="J92">
        <f>VLOOKUP(B92,home!$B$2:$E$405,4,FALSE)</f>
        <v>0.22289999999999999</v>
      </c>
      <c r="K92" s="3">
        <f t="shared" si="278"/>
        <v>2.7877074586479997</v>
      </c>
      <c r="L92" s="3">
        <f t="shared" si="279"/>
        <v>3.7145656421999997E-2</v>
      </c>
      <c r="M92" s="5">
        <f t="shared" si="280"/>
        <v>5.9317369017174416E-2</v>
      </c>
      <c r="N92" s="5">
        <f t="shared" si="281"/>
        <v>0.16535947203655288</v>
      </c>
      <c r="O92" s="5">
        <f t="shared" si="282"/>
        <v>2.2033826093689484E-3</v>
      </c>
      <c r="P92" s="5">
        <f t="shared" si="283"/>
        <v>6.1423861343931092E-3</v>
      </c>
      <c r="Q92" s="5">
        <f t="shared" si="284"/>
        <v>0.23048691677719693</v>
      </c>
      <c r="R92" s="5">
        <f t="shared" si="285"/>
        <v>4.0923046686914393E-5</v>
      </c>
      <c r="S92" s="5">
        <f t="shared" si="286"/>
        <v>1.5901289980115653E-4</v>
      </c>
      <c r="T92" s="5">
        <f t="shared" si="287"/>
        <v>8.5615878203718649E-3</v>
      </c>
      <c r="U92" s="5">
        <f t="shared" si="288"/>
        <v>1.1408148247971156E-4</v>
      </c>
      <c r="V92" s="5">
        <f t="shared" si="289"/>
        <v>1.8295533689962086E-6</v>
      </c>
      <c r="W92" s="5">
        <f t="shared" si="290"/>
        <v>0.21417669900685754</v>
      </c>
      <c r="X92" s="5">
        <f t="shared" si="291"/>
        <v>7.9557340749068384E-3</v>
      </c>
      <c r="Y92" s="5">
        <f t="shared" si="292"/>
        <v>1.4776048226564369E-4</v>
      </c>
      <c r="Z92" s="5">
        <f t="shared" si="293"/>
        <v>5.0670447732452923E-7</v>
      </c>
      <c r="AA92" s="5">
        <f t="shared" si="294"/>
        <v>1.4125438507679265E-6</v>
      </c>
      <c r="AB92" s="5">
        <f t="shared" si="295"/>
        <v>1.9688795142265579E-6</v>
      </c>
      <c r="AC92" s="5">
        <f t="shared" si="296"/>
        <v>1.1840780609513357E-8</v>
      </c>
      <c r="AD92" s="5">
        <f t="shared" si="297"/>
        <v>0.14926549532250613</v>
      </c>
      <c r="AE92" s="5">
        <f t="shared" si="298"/>
        <v>5.5445648049094604E-3</v>
      </c>
      <c r="AF92" s="5">
        <f t="shared" si="299"/>
        <v>1.0297824962634012E-4</v>
      </c>
      <c r="AG92" s="5">
        <f t="shared" si="300"/>
        <v>1.275064893186327E-6</v>
      </c>
      <c r="AH92" s="5">
        <f t="shared" si="301"/>
        <v>4.7054676055465131E-9</v>
      </c>
      <c r="AI92" s="5">
        <f t="shared" si="302"/>
        <v>1.3117467140408558E-8</v>
      </c>
      <c r="AJ92" s="5">
        <f t="shared" si="303"/>
        <v>1.8283830492943495E-8</v>
      </c>
      <c r="AK92" s="5">
        <f t="shared" si="304"/>
        <v>1.6989990212611436E-8</v>
      </c>
      <c r="AL92" s="5">
        <f t="shared" si="305"/>
        <v>4.9045092755349681E-11</v>
      </c>
      <c r="AM92" s="5">
        <f t="shared" si="306"/>
        <v>8.3221706925867639E-2</v>
      </c>
      <c r="AN92" s="5">
        <f t="shared" si="307"/>
        <v>3.0913249323206568E-3</v>
      </c>
      <c r="AO92" s="5">
        <f t="shared" si="308"/>
        <v>5.7414646912372754E-5</v>
      </c>
      <c r="AP92" s="5">
        <f t="shared" si="309"/>
        <v>7.1090158259914723E-7</v>
      </c>
      <c r="AQ92" s="5">
        <f t="shared" si="310"/>
        <v>6.6017264842709942E-9</v>
      </c>
      <c r="AR92" s="5">
        <f t="shared" si="311"/>
        <v>3.4957536596096368E-11</v>
      </c>
      <c r="AS92" s="5">
        <f t="shared" si="312"/>
        <v>9.7451385504898252E-11</v>
      </c>
      <c r="AT92" s="5">
        <f t="shared" si="313"/>
        <v>1.3583297711379324E-10</v>
      </c>
      <c r="AU92" s="5">
        <f t="shared" si="314"/>
        <v>1.2622086781016147E-10</v>
      </c>
      <c r="AV92" s="5">
        <f t="shared" si="315"/>
        <v>8.7966713657852609E-11</v>
      </c>
      <c r="AW92" s="5">
        <f t="shared" si="316"/>
        <v>1.4107442665891966E-13</v>
      </c>
      <c r="AX92" s="5">
        <f t="shared" si="317"/>
        <v>3.8666295519776558E-2</v>
      </c>
      <c r="AY92" s="5">
        <f t="shared" si="318"/>
        <v>1.4362849284891377E-3</v>
      </c>
      <c r="AZ92" s="5">
        <f t="shared" si="319"/>
        <v>2.6675873238877172E-5</v>
      </c>
      <c r="BA92" s="5">
        <f t="shared" si="320"/>
        <v>3.3029760736271866E-7</v>
      </c>
      <c r="BB92" s="5">
        <f t="shared" si="321"/>
        <v>3.0672803600260509E-9</v>
      </c>
      <c r="BC92" s="5">
        <f t="shared" si="322"/>
        <v>2.2787228480695239E-11</v>
      </c>
      <c r="BD92" s="5">
        <f t="shared" si="323"/>
        <v>2.1642010729301443E-13</v>
      </c>
      <c r="BE92" s="5">
        <f t="shared" si="324"/>
        <v>6.0331594730213668E-13</v>
      </c>
      <c r="BF92" s="5">
        <f t="shared" si="325"/>
        <v>8.409341831077251E-13</v>
      </c>
      <c r="BG92" s="5">
        <f t="shared" si="326"/>
        <v>7.8142616482715597E-13</v>
      </c>
      <c r="BH92" s="5">
        <f t="shared" si="327"/>
        <v>5.4459688701784109E-13</v>
      </c>
      <c r="BI92" s="5">
        <f t="shared" si="328"/>
        <v>3.0363536077922331E-13</v>
      </c>
      <c r="BJ92" s="8">
        <f t="shared" si="329"/>
        <v>0.90810323735767595</v>
      </c>
      <c r="BK92" s="8">
        <f t="shared" si="330"/>
        <v>6.7056894423052515E-2</v>
      </c>
      <c r="BL92" s="8">
        <f t="shared" si="331"/>
        <v>2.361822144375829E-3</v>
      </c>
      <c r="BM92" s="8">
        <f t="shared" si="332"/>
        <v>0.51253572607986031</v>
      </c>
      <c r="BN92" s="8">
        <f t="shared" si="333"/>
        <v>0.46355044962137315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1.1635</v>
      </c>
      <c r="F93">
        <f>VLOOKUP(B93,home!$B$2:$E$405,3,FALSE)</f>
        <v>0.15629999999999999</v>
      </c>
      <c r="G93">
        <f>VLOOKUP(C93,away!$B$2:$E$405,4,FALSE)</f>
        <v>1.1173</v>
      </c>
      <c r="H93">
        <f>VLOOKUP(A93,away!$A$2:$E$405,3,FALSE)</f>
        <v>1.0528999999999999</v>
      </c>
      <c r="I93">
        <f>VLOOKUP(C93,away!$B$2:$E$405,3,FALSE)</f>
        <v>0.47489999999999999</v>
      </c>
      <c r="J93">
        <f>VLOOKUP(B93,home!$B$2:$E$405,4,FALSE)</f>
        <v>0.77710000000000001</v>
      </c>
      <c r="K93" s="3">
        <f t="shared" si="278"/>
        <v>0.20318664736499997</v>
      </c>
      <c r="L93" s="3">
        <f t="shared" si="279"/>
        <v>0.38856725939099995</v>
      </c>
      <c r="M93" s="5">
        <f t="shared" si="280"/>
        <v>0.55335589847425226</v>
      </c>
      <c r="N93" s="5">
        <f t="shared" si="281"/>
        <v>0.11243452981063064</v>
      </c>
      <c r="O93" s="5">
        <f t="shared" si="282"/>
        <v>0.21501598493798466</v>
      </c>
      <c r="P93" s="5">
        <f t="shared" si="283"/>
        <v>4.3688377109432436E-2</v>
      </c>
      <c r="Q93" s="5">
        <f t="shared" si="284"/>
        <v>1.1422597580141091E-2</v>
      </c>
      <c r="R93" s="5">
        <f t="shared" si="285"/>
        <v>4.1774085996304604E-2</v>
      </c>
      <c r="S93" s="5">
        <f t="shared" si="286"/>
        <v>8.6231767824229222E-4</v>
      </c>
      <c r="T93" s="5">
        <f t="shared" si="287"/>
        <v>4.438447436841692E-3</v>
      </c>
      <c r="U93" s="5">
        <f t="shared" si="288"/>
        <v>8.4879364803263271E-3</v>
      </c>
      <c r="V93" s="5">
        <f t="shared" si="289"/>
        <v>7.5646031422000812E-6</v>
      </c>
      <c r="W93" s="5">
        <f t="shared" si="290"/>
        <v>7.7363976883614363E-4</v>
      </c>
      <c r="X93" s="5">
        <f t="shared" si="291"/>
        <v>3.006110847325471E-4</v>
      </c>
      <c r="Y93" s="5">
        <f t="shared" si="292"/>
        <v>5.8403812668540734E-5</v>
      </c>
      <c r="Z93" s="5">
        <f t="shared" si="293"/>
        <v>5.4106807030493446E-3</v>
      </c>
      <c r="AA93" s="5">
        <f t="shared" si="294"/>
        <v>1.0993780720150973E-3</v>
      </c>
      <c r="AB93" s="5">
        <f t="shared" si="295"/>
        <v>1.1168947231967256E-4</v>
      </c>
      <c r="AC93" s="5">
        <f t="shared" si="296"/>
        <v>3.732738230391927E-8</v>
      </c>
      <c r="AD93" s="5">
        <f t="shared" si="297"/>
        <v>3.9298317724512385E-5</v>
      </c>
      <c r="AE93" s="5">
        <f t="shared" si="298"/>
        <v>1.5270039616890536E-5</v>
      </c>
      <c r="AF93" s="5">
        <f t="shared" si="299"/>
        <v>2.9667187223635748E-6</v>
      </c>
      <c r="AG93" s="5">
        <f t="shared" si="300"/>
        <v>3.8425658777759449E-7</v>
      </c>
      <c r="AH93" s="5">
        <f t="shared" si="301"/>
        <v>5.2560334305591313E-4</v>
      </c>
      <c r="AI93" s="5">
        <f t="shared" si="302"/>
        <v>1.0679558111936692E-4</v>
      </c>
      <c r="AJ93" s="5">
        <f t="shared" si="303"/>
        <v>1.0849718040520528E-5</v>
      </c>
      <c r="AK93" s="5">
        <f t="shared" si="304"/>
        <v>7.3483927783630793E-7</v>
      </c>
      <c r="AL93" s="5">
        <f t="shared" si="305"/>
        <v>1.1788237979196029E-10</v>
      </c>
      <c r="AM93" s="5">
        <f t="shared" si="306"/>
        <v>1.5969786851056451E-6</v>
      </c>
      <c r="AN93" s="5">
        <f t="shared" si="307"/>
        <v>6.2053363097734341E-7</v>
      </c>
      <c r="AO93" s="5">
        <f t="shared" si="308"/>
        <v>1.2055952617440619E-7</v>
      </c>
      <c r="AP93" s="5">
        <f t="shared" si="309"/>
        <v>1.5615161559688848E-8</v>
      </c>
      <c r="AQ93" s="5">
        <f t="shared" si="310"/>
        <v>1.516885133048997E-9</v>
      </c>
      <c r="AR93" s="5">
        <f t="shared" si="311"/>
        <v>4.0846450107596765E-5</v>
      </c>
      <c r="AS93" s="5">
        <f t="shared" si="312"/>
        <v>8.29945325412433E-6</v>
      </c>
      <c r="AT93" s="5">
        <f t="shared" si="313"/>
        <v>8.4316904083403074E-7</v>
      </c>
      <c r="AU93" s="5">
        <f t="shared" si="314"/>
        <v>5.7106896856343179E-8</v>
      </c>
      <c r="AV93" s="5">
        <f t="shared" si="315"/>
        <v>2.9008397284148055E-9</v>
      </c>
      <c r="AW93" s="5">
        <f t="shared" si="316"/>
        <v>2.5852810486326596E-13</v>
      </c>
      <c r="AX93" s="5">
        <f t="shared" si="317"/>
        <v>5.408079082333039E-8</v>
      </c>
      <c r="AY93" s="5">
        <f t="shared" si="318"/>
        <v>2.1014024675919431E-8</v>
      </c>
      <c r="AZ93" s="5">
        <f t="shared" si="319"/>
        <v>4.082680988548429E-9</v>
      </c>
      <c r="BA93" s="5">
        <f t="shared" si="320"/>
        <v>5.2879872089600065E-10</v>
      </c>
      <c r="BB93" s="5">
        <f t="shared" si="321"/>
        <v>5.1368467437006309E-11</v>
      </c>
      <c r="BC93" s="5">
        <f t="shared" si="322"/>
        <v>3.9920209222226748E-12</v>
      </c>
      <c r="BD93" s="5">
        <f t="shared" si="323"/>
        <v>2.6452655290266795E-6</v>
      </c>
      <c r="BE93" s="5">
        <f t="shared" si="324"/>
        <v>5.3748263423313411E-7</v>
      </c>
      <c r="BF93" s="5">
        <f t="shared" si="325"/>
        <v>5.4604647233369536E-8</v>
      </c>
      <c r="BG93" s="5">
        <f t="shared" si="326"/>
        <v>3.698311733965627E-9</v>
      </c>
      <c r="BH93" s="5">
        <f t="shared" si="327"/>
        <v>1.8786189053377877E-10</v>
      </c>
      <c r="BI93" s="5">
        <f t="shared" si="328"/>
        <v>7.6342055410418277E-12</v>
      </c>
      <c r="BJ93" s="8">
        <f t="shared" si="329"/>
        <v>0.12948858379204684</v>
      </c>
      <c r="BK93" s="8">
        <f t="shared" si="330"/>
        <v>0.59791421632435848</v>
      </c>
      <c r="BL93" s="8">
        <f t="shared" si="331"/>
        <v>0.26718634876720138</v>
      </c>
      <c r="BM93" s="8">
        <f t="shared" si="332"/>
        <v>2.2308334664144364E-2</v>
      </c>
      <c r="BN93" s="8">
        <f t="shared" si="333"/>
        <v>0.97769147390874567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1.1635</v>
      </c>
      <c r="F94">
        <f>VLOOKUP(B94,home!$B$2:$E$405,3,FALSE)</f>
        <v>0.78129999999999999</v>
      </c>
      <c r="G94">
        <f>VLOOKUP(C94,away!$B$2:$E$405,4,FALSE)</f>
        <v>1.3283</v>
      </c>
      <c r="H94">
        <f>VLOOKUP(A94,away!$A$2:$E$405,3,FALSE)</f>
        <v>1.0528999999999999</v>
      </c>
      <c r="I94">
        <f>VLOOKUP(C94,away!$B$2:$E$405,3,FALSE)</f>
        <v>1.0361</v>
      </c>
      <c r="J94">
        <f>VLOOKUP(B94,home!$B$2:$E$405,4,FALSE)</f>
        <v>1.1224000000000001</v>
      </c>
      <c r="K94" s="3">
        <f t="shared" si="278"/>
        <v>1.207481219165</v>
      </c>
      <c r="L94" s="3">
        <f t="shared" si="279"/>
        <v>1.224437036056</v>
      </c>
      <c r="M94" s="5">
        <f t="shared" si="280"/>
        <v>8.7868117339813742E-2</v>
      </c>
      <c r="N94" s="5">
        <f t="shared" si="281"/>
        <v>0.10609910145121157</v>
      </c>
      <c r="O94" s="5">
        <f t="shared" si="282"/>
        <v>0.10758897715938236</v>
      </c>
      <c r="P94" s="5">
        <f t="shared" si="283"/>
        <v>0.12991166930912634</v>
      </c>
      <c r="Q94" s="5">
        <f t="shared" si="284"/>
        <v>6.4056336186309973E-2</v>
      </c>
      <c r="R94" s="5">
        <f t="shared" si="285"/>
        <v>6.5867964152665423E-2</v>
      </c>
      <c r="S94" s="5">
        <f t="shared" si="286"/>
        <v>4.8018104671046252E-2</v>
      </c>
      <c r="T94" s="5">
        <f t="shared" si="287"/>
        <v>7.8432950420572092E-2</v>
      </c>
      <c r="U94" s="5">
        <f t="shared" si="288"/>
        <v>7.9534329658976957E-2</v>
      </c>
      <c r="V94" s="5">
        <f t="shared" si="289"/>
        <v>7.8882260315336905E-3</v>
      </c>
      <c r="W94" s="5">
        <f t="shared" si="290"/>
        <v>2.5782274304496235E-2</v>
      </c>
      <c r="X94" s="5">
        <f t="shared" si="291"/>
        <v>3.1568771532180143E-2</v>
      </c>
      <c r="Y94" s="5">
        <f t="shared" si="292"/>
        <v>1.9326986523395845E-2</v>
      </c>
      <c r="Z94" s="5">
        <f t="shared" si="293"/>
        <v>2.6883724932710844E-2</v>
      </c>
      <c r="AA94" s="5">
        <f t="shared" si="294"/>
        <v>3.2461592957446196E-2</v>
      </c>
      <c r="AB94" s="5">
        <f t="shared" si="295"/>
        <v>1.9598381920147553E-2</v>
      </c>
      <c r="AC94" s="5">
        <f t="shared" si="296"/>
        <v>7.2891385597884692E-4</v>
      </c>
      <c r="AD94" s="5">
        <f t="shared" si="297"/>
        <v>7.7829030025098906E-3</v>
      </c>
      <c r="AE94" s="5">
        <f t="shared" si="298"/>
        <v>9.5296746843045541E-3</v>
      </c>
      <c r="AF94" s="5">
        <f t="shared" si="299"/>
        <v>5.8342433125138839E-3</v>
      </c>
      <c r="AG94" s="5">
        <f t="shared" si="300"/>
        <v>2.3812211964013472E-3</v>
      </c>
      <c r="AH94" s="5">
        <f t="shared" si="301"/>
        <v>8.229357118688314E-3</v>
      </c>
      <c r="AI94" s="5">
        <f t="shared" si="302"/>
        <v>9.9367941666179353E-3</v>
      </c>
      <c r="AJ94" s="5">
        <f t="shared" si="303"/>
        <v>5.9992461674497422E-3</v>
      </c>
      <c r="AK94" s="5">
        <f t="shared" si="304"/>
        <v>2.4146590254477238E-3</v>
      </c>
      <c r="AL94" s="5">
        <f t="shared" si="305"/>
        <v>4.310752007877929E-5</v>
      </c>
      <c r="AM94" s="5">
        <f t="shared" si="306"/>
        <v>1.8795418412227145E-3</v>
      </c>
      <c r="AN94" s="5">
        <f t="shared" si="307"/>
        <v>2.3013806412099775E-3</v>
      </c>
      <c r="AO94" s="5">
        <f t="shared" si="308"/>
        <v>1.408947845579901E-3</v>
      </c>
      <c r="AP94" s="5">
        <f t="shared" si="309"/>
        <v>5.7505597466644715E-4</v>
      </c>
      <c r="AQ94" s="5">
        <f t="shared" si="310"/>
        <v>1.7602995829671969E-4</v>
      </c>
      <c r="AR94" s="5">
        <f t="shared" si="311"/>
        <v>2.0152659278106096E-3</v>
      </c>
      <c r="AS94" s="5">
        <f t="shared" si="312"/>
        <v>2.43339575945444E-3</v>
      </c>
      <c r="AT94" s="5">
        <f t="shared" si="313"/>
        <v>1.469139839168494E-3</v>
      </c>
      <c r="AU94" s="5">
        <f t="shared" si="314"/>
        <v>5.9131958804101528E-4</v>
      </c>
      <c r="AV94" s="5">
        <f t="shared" si="315"/>
        <v>1.7850182427097764E-4</v>
      </c>
      <c r="AW94" s="5">
        <f t="shared" si="316"/>
        <v>1.7703836103579335E-6</v>
      </c>
      <c r="AX94" s="5">
        <f t="shared" si="317"/>
        <v>3.7825191231853882E-4</v>
      </c>
      <c r="AY94" s="5">
        <f t="shared" si="318"/>
        <v>4.631456504018257E-4</v>
      </c>
      <c r="AZ94" s="5">
        <f t="shared" si="319"/>
        <v>2.8354634372011994E-4</v>
      </c>
      <c r="BA94" s="5">
        <f t="shared" si="320"/>
        <v>1.1572821489639319E-4</v>
      </c>
      <c r="BB94" s="5">
        <f t="shared" si="321"/>
        <v>3.542547810894788E-5</v>
      </c>
      <c r="BC94" s="5">
        <f t="shared" si="322"/>
        <v>8.6752534833173584E-6</v>
      </c>
      <c r="BD94" s="5">
        <f t="shared" si="323"/>
        <v>4.1126103991884482E-4</v>
      </c>
      <c r="BE94" s="5">
        <f t="shared" si="324"/>
        <v>4.9658998187627243E-4</v>
      </c>
      <c r="BF94" s="5">
        <f t="shared" si="325"/>
        <v>2.9981153837054333E-4</v>
      </c>
      <c r="BG94" s="5">
        <f t="shared" si="326"/>
        <v>1.2067226729046599E-4</v>
      </c>
      <c r="BH94" s="5">
        <f t="shared" si="327"/>
        <v>3.6427374106824155E-5</v>
      </c>
      <c r="BI94" s="5">
        <f t="shared" si="328"/>
        <v>8.7970740194975072E-6</v>
      </c>
      <c r="BJ94" s="8">
        <f t="shared" si="329"/>
        <v>0.35842019172780049</v>
      </c>
      <c r="BK94" s="8">
        <f t="shared" si="330"/>
        <v>0.27492128437797952</v>
      </c>
      <c r="BL94" s="8">
        <f t="shared" si="331"/>
        <v>0.33969248454115031</v>
      </c>
      <c r="BM94" s="8">
        <f t="shared" si="332"/>
        <v>0.43806414471434019</v>
      </c>
      <c r="BN94" s="8">
        <f t="shared" si="333"/>
        <v>0.56139216559850935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1.2963</v>
      </c>
      <c r="F95">
        <f>VLOOKUP(B95,home!$B$2:$E$405,3,FALSE)</f>
        <v>0.61709999999999998</v>
      </c>
      <c r="G95">
        <f>VLOOKUP(C95,away!$B$2:$E$405,4,FALSE)</f>
        <v>1.7357</v>
      </c>
      <c r="H95">
        <f>VLOOKUP(A95,away!$A$2:$E$405,3,FALSE)</f>
        <v>1.1852</v>
      </c>
      <c r="I95">
        <f>VLOOKUP(C95,away!$B$2:$E$405,3,FALSE)</f>
        <v>0.4219</v>
      </c>
      <c r="J95">
        <f>VLOOKUP(B95,home!$B$2:$E$405,4,FALSE)</f>
        <v>1.0125</v>
      </c>
      <c r="K95" s="3">
        <f t="shared" si="278"/>
        <v>1.388467539261</v>
      </c>
      <c r="L95" s="3">
        <f t="shared" si="279"/>
        <v>0.50628632849999999</v>
      </c>
      <c r="M95" s="5">
        <f t="shared" si="280"/>
        <v>0.15035533778836513</v>
      </c>
      <c r="N95" s="5">
        <f t="shared" si="281"/>
        <v>0.20876350587376777</v>
      </c>
      <c r="O95" s="5">
        <f t="shared" si="282"/>
        <v>7.612285193924867E-2</v>
      </c>
      <c r="P95" s="5">
        <f t="shared" si="283"/>
        <v>0.10569410891361804</v>
      </c>
      <c r="Q95" s="5">
        <f t="shared" si="284"/>
        <v>0.14493067564402484</v>
      </c>
      <c r="R95" s="5">
        <f t="shared" si="285"/>
        <v>1.9269979611635658E-2</v>
      </c>
      <c r="S95" s="5">
        <f t="shared" si="286"/>
        <v>1.8574739053774079E-2</v>
      </c>
      <c r="T95" s="5">
        <f t="shared" si="287"/>
        <v>7.3376419658837691E-2</v>
      </c>
      <c r="U95" s="5">
        <f t="shared" si="288"/>
        <v>2.6755741172977403E-2</v>
      </c>
      <c r="V95" s="5">
        <f t="shared" si="289"/>
        <v>1.4508153532748172E-3</v>
      </c>
      <c r="W95" s="5">
        <f t="shared" si="290"/>
        <v>6.7077179524964434E-2</v>
      </c>
      <c r="X95" s="5">
        <f t="shared" si="291"/>
        <v>3.3960258947829614E-2</v>
      </c>
      <c r="Y95" s="5">
        <f t="shared" si="292"/>
        <v>8.5968074088029634E-3</v>
      </c>
      <c r="Z95" s="5">
        <f t="shared" si="293"/>
        <v>3.2520424092816248E-3</v>
      </c>
      <c r="AA95" s="5">
        <f t="shared" si="294"/>
        <v>4.5153553215876718E-3</v>
      </c>
      <c r="AB95" s="5">
        <f t="shared" si="295"/>
        <v>3.1347121461269482E-3</v>
      </c>
      <c r="AC95" s="5">
        <f t="shared" si="296"/>
        <v>6.3741765930193291E-5</v>
      </c>
      <c r="AD95" s="5">
        <f t="shared" si="297"/>
        <v>2.3283621598898935E-2</v>
      </c>
      <c r="AE95" s="5">
        <f t="shared" si="298"/>
        <v>1.1788179293489838E-2</v>
      </c>
      <c r="AF95" s="5">
        <f t="shared" si="299"/>
        <v>2.984097007100347E-3</v>
      </c>
      <c r="AG95" s="5">
        <f t="shared" si="300"/>
        <v>5.036025058708912E-4</v>
      </c>
      <c r="AH95" s="5">
        <f t="shared" si="301"/>
        <v>4.11616152880372E-4</v>
      </c>
      <c r="AI95" s="5">
        <f t="shared" si="302"/>
        <v>5.715156669098897E-4</v>
      </c>
      <c r="AJ95" s="5">
        <f t="shared" si="303"/>
        <v>3.9676547584174197E-4</v>
      </c>
      <c r="AK95" s="5">
        <f t="shared" si="304"/>
        <v>1.8363199463523441E-4</v>
      </c>
      <c r="AL95" s="5">
        <f t="shared" si="305"/>
        <v>1.7923219087985149E-6</v>
      </c>
      <c r="AM95" s="5">
        <f t="shared" si="306"/>
        <v>6.4657105573014961E-3</v>
      </c>
      <c r="AN95" s="5">
        <f t="shared" si="307"/>
        <v>3.2735008591998627E-3</v>
      </c>
      <c r="AO95" s="5">
        <f t="shared" si="308"/>
        <v>8.286643656729469E-4</v>
      </c>
      <c r="AP95" s="5">
        <f t="shared" si="309"/>
        <v>1.3984714641844594E-4</v>
      </c>
      <c r="AQ95" s="5">
        <f t="shared" si="310"/>
        <v>1.7700674577849228E-5</v>
      </c>
      <c r="AR95" s="5">
        <f t="shared" si="311"/>
        <v>4.1679126158619655E-5</v>
      </c>
      <c r="AS95" s="5">
        <f t="shared" si="312"/>
        <v>5.7870113736007408E-5</v>
      </c>
      <c r="AT95" s="5">
        <f t="shared" si="313"/>
        <v>4.0175387207894207E-5</v>
      </c>
      <c r="AU95" s="5">
        <f t="shared" si="314"/>
        <v>1.8594073671800907E-5</v>
      </c>
      <c r="AV95" s="5">
        <f t="shared" si="315"/>
        <v>6.4543169289807902E-6</v>
      </c>
      <c r="AW95" s="5">
        <f t="shared" si="316"/>
        <v>3.4998178652304722E-8</v>
      </c>
      <c r="AX95" s="5">
        <f t="shared" si="317"/>
        <v>1.4962382045117105E-3</v>
      </c>
      <c r="AY95" s="5">
        <f t="shared" si="318"/>
        <v>7.5752494712366593E-4</v>
      </c>
      <c r="AZ95" s="5">
        <f t="shared" si="319"/>
        <v>1.9176226211319874E-4</v>
      </c>
      <c r="BA95" s="5">
        <f t="shared" si="320"/>
        <v>3.2362203876715355E-5</v>
      </c>
      <c r="BB95" s="5">
        <f t="shared" si="321"/>
        <v>4.0961353457276702E-6</v>
      </c>
      <c r="BC95" s="5">
        <f t="shared" si="322"/>
        <v>4.1476346504550813E-7</v>
      </c>
      <c r="BD95" s="5">
        <f t="shared" si="323"/>
        <v>3.5169286263226412E-6</v>
      </c>
      <c r="BE95" s="5">
        <f t="shared" si="324"/>
        <v>4.8831412355467662E-6</v>
      </c>
      <c r="BF95" s="5">
        <f t="shared" si="325"/>
        <v>3.3900415475917692E-6</v>
      </c>
      <c r="BG95" s="5">
        <f t="shared" si="326"/>
        <v>1.5689875485257653E-6</v>
      </c>
      <c r="BH95" s="5">
        <f t="shared" si="327"/>
        <v>5.4462207015817976E-7</v>
      </c>
      <c r="BI95" s="5">
        <f t="shared" si="328"/>
        <v>1.5123801311595194E-7</v>
      </c>
      <c r="BJ95" s="8">
        <f t="shared" si="329"/>
        <v>0.58847216958319404</v>
      </c>
      <c r="BK95" s="8">
        <f t="shared" si="330"/>
        <v>0.27689806014399471</v>
      </c>
      <c r="BL95" s="8">
        <f t="shared" si="331"/>
        <v>0.13154099745858816</v>
      </c>
      <c r="BM95" s="8">
        <f t="shared" si="332"/>
        <v>0.29426931987545335</v>
      </c>
      <c r="BN95" s="8">
        <f t="shared" si="333"/>
        <v>0.70513645977066008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1.5146999999999999</v>
      </c>
      <c r="F98">
        <f>VLOOKUP(B98,home!$B$2:$E$405,3,FALSE)</f>
        <v>1.1553</v>
      </c>
      <c r="G98">
        <f>VLOOKUP(C98,away!$B$2:$E$405,4,FALSE)</f>
        <v>1.5405</v>
      </c>
      <c r="H98">
        <f>VLOOKUP(A98,away!$A$2:$E$405,3,FALSE)</f>
        <v>1.0882000000000001</v>
      </c>
      <c r="I98">
        <f>VLOOKUP(C98,away!$B$2:$E$405,3,FALSE)</f>
        <v>0.30630000000000002</v>
      </c>
      <c r="J98">
        <f>VLOOKUP(B98,home!$B$2:$E$405,4,FALSE)</f>
        <v>0.91890000000000005</v>
      </c>
      <c r="K98" s="3">
        <f t="shared" si="278"/>
        <v>2.6957716478549996</v>
      </c>
      <c r="L98" s="3">
        <f t="shared" si="279"/>
        <v>0.30628375997400004</v>
      </c>
      <c r="M98" s="5">
        <f t="shared" si="280"/>
        <v>4.968484073348782E-2</v>
      </c>
      <c r="N98" s="5">
        <f t="shared" si="281"/>
        <v>0.13393898497752765</v>
      </c>
      <c r="O98" s="5">
        <f t="shared" si="282"/>
        <v>1.5217659833562004E-2</v>
      </c>
      <c r="P98" s="5">
        <f t="shared" si="283"/>
        <v>4.102333592601827E-2</v>
      </c>
      <c r="Q98" s="5">
        <f t="shared" si="284"/>
        <v>0.18053445912244792</v>
      </c>
      <c r="R98" s="5">
        <f t="shared" si="285"/>
        <v>2.3304610359143425E-3</v>
      </c>
      <c r="S98" s="5">
        <f t="shared" si="286"/>
        <v>8.4679454822356413E-3</v>
      </c>
      <c r="T98" s="5">
        <f t="shared" si="287"/>
        <v>5.5294772944895758E-2</v>
      </c>
      <c r="U98" s="5">
        <f t="shared" si="288"/>
        <v>6.282390787048675E-3</v>
      </c>
      <c r="V98" s="5">
        <f t="shared" si="289"/>
        <v>7.7685974007499019E-4</v>
      </c>
      <c r="W98" s="5">
        <f t="shared" si="290"/>
        <v>0.16222655878771081</v>
      </c>
      <c r="X98" s="5">
        <f t="shared" si="291"/>
        <v>4.9687360393143226E-2</v>
      </c>
      <c r="Y98" s="5">
        <f t="shared" si="292"/>
        <v>7.6092157821975566E-3</v>
      </c>
      <c r="Z98" s="5">
        <f t="shared" si="293"/>
        <v>2.3792745618424945E-4</v>
      </c>
      <c r="AA98" s="5">
        <f t="shared" si="294"/>
        <v>6.4139809062776219E-4</v>
      </c>
      <c r="AB98" s="5">
        <f t="shared" si="295"/>
        <v>8.6453139385132675E-4</v>
      </c>
      <c r="AC98" s="5">
        <f t="shared" si="296"/>
        <v>4.0089413609380159E-5</v>
      </c>
      <c r="AD98" s="5">
        <f t="shared" si="297"/>
        <v>0.10933143942724829</v>
      </c>
      <c r="AE98" s="5">
        <f t="shared" si="298"/>
        <v>3.348644435114724E-2</v>
      </c>
      <c r="AF98" s="5">
        <f t="shared" si="299"/>
        <v>5.1281770420147444E-3</v>
      </c>
      <c r="AG98" s="5">
        <f t="shared" si="300"/>
        <v>5.2355911541354075E-4</v>
      </c>
      <c r="AH98" s="5">
        <f t="shared" si="301"/>
        <v>1.8218328970290259E-5</v>
      </c>
      <c r="AI98" s="5">
        <f t="shared" si="302"/>
        <v>4.9112454709403838E-5</v>
      </c>
      <c r="AJ98" s="5">
        <f t="shared" si="303"/>
        <v>6.6197981481086837E-5</v>
      </c>
      <c r="AK98" s="5">
        <f t="shared" si="304"/>
        <v>5.9484880540648061E-5</v>
      </c>
      <c r="AL98" s="5">
        <f t="shared" si="305"/>
        <v>1.3240267713819775E-6</v>
      </c>
      <c r="AM98" s="5">
        <f t="shared" si="306"/>
        <v>5.8946518925430423E-2</v>
      </c>
      <c r="AN98" s="5">
        <f t="shared" si="307"/>
        <v>1.8054361453859382E-2</v>
      </c>
      <c r="AO98" s="5">
        <f t="shared" si="308"/>
        <v>2.764878855008852E-3</v>
      </c>
      <c r="AP98" s="5">
        <f t="shared" si="309"/>
        <v>2.8227916386157321E-4</v>
      </c>
      <c r="AQ98" s="5">
        <f t="shared" si="310"/>
        <v>2.1614380917459871E-5</v>
      </c>
      <c r="AR98" s="5">
        <f t="shared" si="311"/>
        <v>1.1159956594927508E-6</v>
      </c>
      <c r="AS98" s="5">
        <f t="shared" si="312"/>
        <v>3.0084694579897992E-6</v>
      </c>
      <c r="AT98" s="5">
        <f t="shared" si="313"/>
        <v>4.0550733341433006E-6</v>
      </c>
      <c r="AU98" s="5">
        <f t="shared" si="314"/>
        <v>3.6438505747187841E-6</v>
      </c>
      <c r="AV98" s="5">
        <f t="shared" si="315"/>
        <v>2.4557472670867608E-6</v>
      </c>
      <c r="AW98" s="5">
        <f t="shared" si="316"/>
        <v>3.0366961372918928E-8</v>
      </c>
      <c r="AX98" s="5">
        <f t="shared" si="317"/>
        <v>2.6484392409820607E-2</v>
      </c>
      <c r="AY98" s="5">
        <f t="shared" si="318"/>
        <v>8.1117392879067225E-3</v>
      </c>
      <c r="AZ98" s="5">
        <f t="shared" si="319"/>
        <v>1.2422470045144441E-3</v>
      </c>
      <c r="BA98" s="5">
        <f t="shared" si="320"/>
        <v>1.2682669445304091E-4</v>
      </c>
      <c r="BB98" s="5">
        <f t="shared" si="321"/>
        <v>9.7112392105377516E-6</v>
      </c>
      <c r="BC98" s="5">
        <f t="shared" si="322"/>
        <v>5.9487897188208864E-7</v>
      </c>
      <c r="BD98" s="5">
        <f t="shared" si="323"/>
        <v>5.6968557784017276E-8</v>
      </c>
      <c r="BE98" s="5">
        <f t="shared" si="324"/>
        <v>1.5357422289334297E-7</v>
      </c>
      <c r="BF98" s="5">
        <f t="shared" si="325"/>
        <v>2.0700051795861917E-7</v>
      </c>
      <c r="BG98" s="5">
        <f t="shared" si="326"/>
        <v>1.8600870913471507E-7</v>
      </c>
      <c r="BH98" s="5">
        <f t="shared" si="327"/>
        <v>1.2535925108486803E-7</v>
      </c>
      <c r="BI98" s="5">
        <f t="shared" si="328"/>
        <v>6.7587982974184647E-8</v>
      </c>
      <c r="BJ98" s="8">
        <f t="shared" si="329"/>
        <v>0.85380613623770185</v>
      </c>
      <c r="BK98" s="8">
        <f t="shared" si="330"/>
        <v>0.10810613461010421</v>
      </c>
      <c r="BL98" s="8">
        <f t="shared" si="331"/>
        <v>2.5544530422240801E-2</v>
      </c>
      <c r="BM98" s="8">
        <f t="shared" si="332"/>
        <v>0.55685327817632746</v>
      </c>
      <c r="BN98" s="8">
        <f t="shared" si="333"/>
        <v>0.42272974162895799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1.2639</v>
      </c>
      <c r="F99">
        <f>VLOOKUP(B99,home!$B$2:$E$405,3,FALSE)</f>
        <v>1.1868000000000001</v>
      </c>
      <c r="G99">
        <f>VLOOKUP(C99,away!$B$2:$E$405,4,FALSE)</f>
        <v>0.79120000000000001</v>
      </c>
      <c r="H99">
        <f>VLOOKUP(A99,away!$A$2:$E$405,3,FALSE)</f>
        <v>0.81940000000000002</v>
      </c>
      <c r="I99">
        <f>VLOOKUP(C99,away!$B$2:$E$405,3,FALSE)</f>
        <v>0.9153</v>
      </c>
      <c r="J99">
        <f>VLOOKUP(B99,home!$B$2:$E$405,4,FALSE)</f>
        <v>0.9153</v>
      </c>
      <c r="K99" s="3">
        <f t="shared" si="278"/>
        <v>1.186797246624</v>
      </c>
      <c r="L99" s="3">
        <f t="shared" si="279"/>
        <v>0.68647208934600001</v>
      </c>
      <c r="M99" s="5">
        <f t="shared" si="280"/>
        <v>0.15362060256666055</v>
      </c>
      <c r="N99" s="5">
        <f t="shared" si="281"/>
        <v>0.1823165081508325</v>
      </c>
      <c r="O99" s="5">
        <f t="shared" si="282"/>
        <v>0.10545625601052695</v>
      </c>
      <c r="P99" s="5">
        <f t="shared" si="283"/>
        <v>0.12515519427256902</v>
      </c>
      <c r="Q99" s="5">
        <f t="shared" si="284"/>
        <v>0.10818636494375505</v>
      </c>
      <c r="R99" s="5">
        <f t="shared" si="285"/>
        <v>3.619638819907655E-2</v>
      </c>
      <c r="S99" s="5">
        <f t="shared" si="286"/>
        <v>2.5491083864560907E-2</v>
      </c>
      <c r="T99" s="5">
        <f t="shared" si="287"/>
        <v>7.4266919981688384E-2</v>
      </c>
      <c r="U99" s="5">
        <f t="shared" si="288"/>
        <v>4.2957773852397491E-2</v>
      </c>
      <c r="V99" s="5">
        <f t="shared" si="289"/>
        <v>2.3075185807574115E-3</v>
      </c>
      <c r="W99" s="5">
        <f t="shared" si="290"/>
        <v>4.2798426679169235E-2</v>
      </c>
      <c r="X99" s="5">
        <f t="shared" si="291"/>
        <v>2.9379925383170892E-2</v>
      </c>
      <c r="Y99" s="5">
        <f t="shared" si="292"/>
        <v>1.0084249381307451E-2</v>
      </c>
      <c r="Z99" s="5">
        <f t="shared" si="293"/>
        <v>8.2826034112663278E-3</v>
      </c>
      <c r="AA99" s="5">
        <f t="shared" si="294"/>
        <v>9.8297709233694259E-3</v>
      </c>
      <c r="AB99" s="5">
        <f t="shared" si="295"/>
        <v>5.8329725333997459E-3</v>
      </c>
      <c r="AC99" s="5">
        <f t="shared" si="296"/>
        <v>1.1749642114936157E-4</v>
      </c>
      <c r="AD99" s="5">
        <f t="shared" si="297"/>
        <v>1.2698263735669303E-2</v>
      </c>
      <c r="AE99" s="5">
        <f t="shared" si="298"/>
        <v>8.7170036376914492E-3</v>
      </c>
      <c r="AF99" s="5">
        <f t="shared" si="299"/>
        <v>2.9919898500013658E-3</v>
      </c>
      <c r="AG99" s="5">
        <f t="shared" si="300"/>
        <v>6.8463917454415432E-4</v>
      </c>
      <c r="AH99" s="5">
        <f t="shared" si="301"/>
        <v>1.4214440172390752E-3</v>
      </c>
      <c r="AI99" s="5">
        <f t="shared" si="302"/>
        <v>1.686965845889492E-3</v>
      </c>
      <c r="AJ99" s="5">
        <f t="shared" si="303"/>
        <v>1.0010432105251883E-3</v>
      </c>
      <c r="AK99" s="5">
        <f t="shared" si="304"/>
        <v>3.9601177533431415E-4</v>
      </c>
      <c r="AL99" s="5">
        <f t="shared" si="305"/>
        <v>3.8289883439036434E-6</v>
      </c>
      <c r="AM99" s="5">
        <f t="shared" si="306"/>
        <v>3.0140528876795424E-3</v>
      </c>
      <c r="AN99" s="5">
        <f t="shared" si="307"/>
        <v>2.0690631832047204E-3</v>
      </c>
      <c r="AO99" s="5">
        <f t="shared" si="308"/>
        <v>7.1017706318171484E-4</v>
      </c>
      <c r="AP99" s="5">
        <f t="shared" si="309"/>
        <v>1.6250557745598604E-4</v>
      </c>
      <c r="AQ99" s="5">
        <f t="shared" si="310"/>
        <v>2.7888885821647237E-5</v>
      </c>
      <c r="AR99" s="5">
        <f t="shared" si="311"/>
        <v>1.9515632888049596E-4</v>
      </c>
      <c r="AS99" s="5">
        <f t="shared" si="312"/>
        <v>2.3161099377662039E-4</v>
      </c>
      <c r="AT99" s="5">
        <f t="shared" si="313"/>
        <v>1.3743764485097076E-4</v>
      </c>
      <c r="AU99" s="5">
        <f t="shared" si="314"/>
        <v>5.4370206163873079E-5</v>
      </c>
      <c r="AV99" s="5">
        <f t="shared" si="315"/>
        <v>1.6131602743415958E-5</v>
      </c>
      <c r="AW99" s="5">
        <f t="shared" si="316"/>
        <v>8.6652472252707322E-8</v>
      </c>
      <c r="AX99" s="5">
        <f t="shared" si="317"/>
        <v>5.9617827804619885E-4</v>
      </c>
      <c r="AY99" s="5">
        <f t="shared" si="318"/>
        <v>4.0925974815307468E-4</v>
      </c>
      <c r="AZ99" s="5">
        <f t="shared" si="319"/>
        <v>1.4047269719992946E-4</v>
      </c>
      <c r="BA99" s="5">
        <f t="shared" si="320"/>
        <v>3.2143528647634532E-5</v>
      </c>
      <c r="BB99" s="5">
        <f t="shared" si="321"/>
        <v>5.5164088174236693E-6</v>
      </c>
      <c r="BC99" s="5">
        <f t="shared" si="322"/>
        <v>7.5737213731670475E-7</v>
      </c>
      <c r="BD99" s="5">
        <f t="shared" si="323"/>
        <v>2.2328228805948194E-5</v>
      </c>
      <c r="BE99" s="5">
        <f t="shared" si="324"/>
        <v>2.649908046889E-5</v>
      </c>
      <c r="BF99" s="5">
        <f t="shared" si="325"/>
        <v>1.5724517869273235E-5</v>
      </c>
      <c r="BG99" s="5">
        <f t="shared" si="326"/>
        <v>6.2206048372477866E-6</v>
      </c>
      <c r="BH99" s="5">
        <f t="shared" si="327"/>
        <v>1.8456491732954029E-6</v>
      </c>
      <c r="BI99" s="5">
        <f t="shared" si="328"/>
        <v>4.380822714201691E-7</v>
      </c>
      <c r="BJ99" s="8">
        <f t="shared" si="329"/>
        <v>0.47929230654817501</v>
      </c>
      <c r="BK99" s="8">
        <f t="shared" si="330"/>
        <v>0.30710498444219425</v>
      </c>
      <c r="BL99" s="8">
        <f t="shared" si="331"/>
        <v>0.20548638930759963</v>
      </c>
      <c r="BM99" s="8">
        <f t="shared" si="332"/>
        <v>0.28882579647013384</v>
      </c>
      <c r="BN99" s="8">
        <f t="shared" si="333"/>
        <v>0.71093131414342059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1.2639</v>
      </c>
      <c r="F100">
        <f>VLOOKUP(B100,home!$B$2:$E$405,3,FALSE)</f>
        <v>0.39560000000000001</v>
      </c>
      <c r="G100">
        <f>VLOOKUP(C100,away!$B$2:$E$405,4,FALSE)</f>
        <v>2.1758000000000002</v>
      </c>
      <c r="H100">
        <f>VLOOKUP(A100,away!$A$2:$E$405,3,FALSE)</f>
        <v>0.81940000000000002</v>
      </c>
      <c r="I100">
        <f>VLOOKUP(C100,away!$B$2:$E$405,3,FALSE)</f>
        <v>0</v>
      </c>
      <c r="J100">
        <f>VLOOKUP(B100,home!$B$2:$E$405,4,FALSE)</f>
        <v>0.61019999999999996</v>
      </c>
      <c r="K100" s="3">
        <f t="shared" si="278"/>
        <v>1.0878974760720002</v>
      </c>
      <c r="L100" s="3">
        <f t="shared" si="279"/>
        <v>0</v>
      </c>
      <c r="M100" s="5">
        <f t="shared" si="280"/>
        <v>0.33692414059130793</v>
      </c>
      <c r="N100" s="5">
        <f t="shared" si="281"/>
        <v>0.36653892217701162</v>
      </c>
      <c r="O100" s="5">
        <f t="shared" si="282"/>
        <v>0</v>
      </c>
      <c r="P100" s="5">
        <f t="shared" si="283"/>
        <v>0</v>
      </c>
      <c r="Q100" s="5">
        <f t="shared" si="284"/>
        <v>0.1993783841592611</v>
      </c>
      <c r="R100" s="5">
        <f t="shared" si="285"/>
        <v>0</v>
      </c>
      <c r="S100" s="5">
        <f t="shared" si="286"/>
        <v>0</v>
      </c>
      <c r="T100" s="5">
        <f t="shared" si="287"/>
        <v>0</v>
      </c>
      <c r="U100" s="5">
        <f t="shared" si="288"/>
        <v>0</v>
      </c>
      <c r="V100" s="5">
        <f t="shared" si="289"/>
        <v>0</v>
      </c>
      <c r="W100" s="5">
        <f t="shared" si="290"/>
        <v>7.2301080303391288E-2</v>
      </c>
      <c r="X100" s="5">
        <f t="shared" si="291"/>
        <v>0</v>
      </c>
      <c r="Y100" s="5">
        <f t="shared" si="292"/>
        <v>0</v>
      </c>
      <c r="Z100" s="5">
        <f t="shared" si="293"/>
        <v>0</v>
      </c>
      <c r="AA100" s="5">
        <f t="shared" si="294"/>
        <v>0</v>
      </c>
      <c r="AB100" s="5">
        <f t="shared" si="295"/>
        <v>0</v>
      </c>
      <c r="AC100" s="5">
        <f t="shared" si="296"/>
        <v>0</v>
      </c>
      <c r="AD100" s="5">
        <f t="shared" si="297"/>
        <v>1.966404069483459E-2</v>
      </c>
      <c r="AE100" s="5">
        <f t="shared" si="298"/>
        <v>0</v>
      </c>
      <c r="AF100" s="5">
        <f t="shared" si="299"/>
        <v>0</v>
      </c>
      <c r="AG100" s="5">
        <f t="shared" si="300"/>
        <v>0</v>
      </c>
      <c r="AH100" s="5">
        <f t="shared" si="301"/>
        <v>0</v>
      </c>
      <c r="AI100" s="5">
        <f t="shared" si="302"/>
        <v>0</v>
      </c>
      <c r="AJ100" s="5">
        <f t="shared" si="303"/>
        <v>0</v>
      </c>
      <c r="AK100" s="5">
        <f t="shared" si="304"/>
        <v>0</v>
      </c>
      <c r="AL100" s="5">
        <f t="shared" si="305"/>
        <v>0</v>
      </c>
      <c r="AM100" s="5">
        <f t="shared" si="306"/>
        <v>4.2784920482575317E-3</v>
      </c>
      <c r="AN100" s="5">
        <f t="shared" si="307"/>
        <v>0</v>
      </c>
      <c r="AO100" s="5">
        <f t="shared" si="308"/>
        <v>0</v>
      </c>
      <c r="AP100" s="5">
        <f t="shared" si="309"/>
        <v>0</v>
      </c>
      <c r="AQ100" s="5">
        <f t="shared" si="310"/>
        <v>0</v>
      </c>
      <c r="AR100" s="5">
        <f t="shared" si="311"/>
        <v>0</v>
      </c>
      <c r="AS100" s="5">
        <f t="shared" si="312"/>
        <v>0</v>
      </c>
      <c r="AT100" s="5">
        <f t="shared" si="313"/>
        <v>0</v>
      </c>
      <c r="AU100" s="5">
        <f t="shared" si="314"/>
        <v>0</v>
      </c>
      <c r="AV100" s="5">
        <f t="shared" si="315"/>
        <v>0</v>
      </c>
      <c r="AW100" s="5">
        <f t="shared" si="316"/>
        <v>0</v>
      </c>
      <c r="AX100" s="5">
        <f t="shared" si="317"/>
        <v>7.7576011678224827E-4</v>
      </c>
      <c r="AY100" s="5">
        <f t="shared" si="318"/>
        <v>0</v>
      </c>
      <c r="AZ100" s="5">
        <f t="shared" si="319"/>
        <v>0</v>
      </c>
      <c r="BA100" s="5">
        <f t="shared" si="320"/>
        <v>0</v>
      </c>
      <c r="BB100" s="5">
        <f t="shared" si="321"/>
        <v>0</v>
      </c>
      <c r="BC100" s="5">
        <f t="shared" si="322"/>
        <v>0</v>
      </c>
      <c r="BD100" s="5">
        <f t="shared" si="323"/>
        <v>0</v>
      </c>
      <c r="BE100" s="5">
        <f t="shared" si="324"/>
        <v>0</v>
      </c>
      <c r="BF100" s="5">
        <f t="shared" si="325"/>
        <v>0</v>
      </c>
      <c r="BG100" s="5">
        <f t="shared" si="326"/>
        <v>0</v>
      </c>
      <c r="BH100" s="5">
        <f t="shared" si="327"/>
        <v>0</v>
      </c>
      <c r="BI100" s="5">
        <f t="shared" si="328"/>
        <v>0</v>
      </c>
      <c r="BJ100" s="8">
        <f t="shared" si="329"/>
        <v>0.66293667949953849</v>
      </c>
      <c r="BK100" s="8">
        <f t="shared" si="330"/>
        <v>0.33692414059130793</v>
      </c>
      <c r="BL100" s="8">
        <f t="shared" si="331"/>
        <v>0</v>
      </c>
      <c r="BM100" s="8">
        <f t="shared" si="332"/>
        <v>9.7019373163265657E-2</v>
      </c>
      <c r="BN100" s="8">
        <f t="shared" si="333"/>
        <v>0.90284144692758073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1.4218999999999999</v>
      </c>
      <c r="F101">
        <f>VLOOKUP(B101,home!$B$2:$E$405,3,FALSE)</f>
        <v>0.87909999999999999</v>
      </c>
      <c r="G101">
        <f>VLOOKUP(C101,away!$B$2:$E$405,4,FALSE)</f>
        <v>0.70330000000000004</v>
      </c>
      <c r="H101">
        <f>VLOOKUP(A101,away!$A$2:$E$405,3,FALSE)</f>
        <v>1.2968999999999999</v>
      </c>
      <c r="I101">
        <f>VLOOKUP(C101,away!$B$2:$E$405,3,FALSE)</f>
        <v>0.77110000000000001</v>
      </c>
      <c r="J101">
        <f>VLOOKUP(B101,home!$B$2:$E$405,4,FALSE)</f>
        <v>1.3493999999999999</v>
      </c>
      <c r="K101" s="3">
        <f t="shared" si="278"/>
        <v>0.8791195775570001</v>
      </c>
      <c r="L101" s="3">
        <f t="shared" si="279"/>
        <v>1.3494534227459998</v>
      </c>
      <c r="M101" s="5">
        <f t="shared" si="280"/>
        <v>0.10768198270669677</v>
      </c>
      <c r="N101" s="5">
        <f t="shared" si="281"/>
        <v>9.4665339147611438E-2</v>
      </c>
      <c r="O101" s="5">
        <f t="shared" si="282"/>
        <v>0.14531182013162749</v>
      </c>
      <c r="P101" s="5">
        <f t="shared" si="283"/>
        <v>0.12774646592815511</v>
      </c>
      <c r="Q101" s="5">
        <f t="shared" si="284"/>
        <v>4.1611076480369151E-2</v>
      </c>
      <c r="R101" s="5">
        <f t="shared" si="285"/>
        <v>9.8045766521037928E-2</v>
      </c>
      <c r="S101" s="5">
        <f t="shared" si="286"/>
        <v>3.7887395706632021E-2</v>
      </c>
      <c r="T101" s="5">
        <f t="shared" si="287"/>
        <v>5.6152209580579718E-2</v>
      </c>
      <c r="U101" s="5">
        <f t="shared" si="288"/>
        <v>8.6193952845227115E-2</v>
      </c>
      <c r="V101" s="5">
        <f t="shared" si="289"/>
        <v>4.9941099018155424E-3</v>
      </c>
      <c r="W101" s="5">
        <f t="shared" si="290"/>
        <v>1.2193703992371385E-2</v>
      </c>
      <c r="X101" s="5">
        <f t="shared" si="291"/>
        <v>1.6454835588457128E-2</v>
      </c>
      <c r="Y101" s="5">
        <f t="shared" si="292"/>
        <v>1.1102517102783082E-2</v>
      </c>
      <c r="Z101" s="5">
        <f t="shared" si="293"/>
        <v>4.4102731739189917E-2</v>
      </c>
      <c r="AA101" s="5">
        <f t="shared" si="294"/>
        <v>3.8771574895666336E-2</v>
      </c>
      <c r="AB101" s="5">
        <f t="shared" si="295"/>
        <v>1.7042425271748891E-2</v>
      </c>
      <c r="AC101" s="5">
        <f t="shared" si="296"/>
        <v>3.7029168806694985E-4</v>
      </c>
      <c r="AD101" s="5">
        <f t="shared" si="297"/>
        <v>2.6799309756571589E-3</v>
      </c>
      <c r="AE101" s="5">
        <f t="shared" si="298"/>
        <v>3.616442027823579E-3</v>
      </c>
      <c r="AF101" s="5">
        <f t="shared" si="299"/>
        <v>2.4401100363045073E-3</v>
      </c>
      <c r="AG101" s="5">
        <f t="shared" si="300"/>
        <v>1.0976049467893276E-3</v>
      </c>
      <c r="AH101" s="5">
        <f t="shared" si="301"/>
        <v>1.4878645574474623E-2</v>
      </c>
      <c r="AI101" s="5">
        <f t="shared" si="302"/>
        <v>1.3080108612052459E-2</v>
      </c>
      <c r="AJ101" s="5">
        <f t="shared" si="303"/>
        <v>5.7494897787136179E-3</v>
      </c>
      <c r="AK101" s="5">
        <f t="shared" si="304"/>
        <v>1.6848296751436687E-3</v>
      </c>
      <c r="AL101" s="5">
        <f t="shared" si="305"/>
        <v>1.7571539202419183E-5</v>
      </c>
      <c r="AM101" s="5">
        <f t="shared" si="306"/>
        <v>4.7119595744032829E-4</v>
      </c>
      <c r="AN101" s="5">
        <f t="shared" si="307"/>
        <v>6.3585699755192937E-4</v>
      </c>
      <c r="AO101" s="5">
        <f t="shared" si="308"/>
        <v>4.2902970086172308E-4</v>
      </c>
      <c r="AP101" s="5">
        <f t="shared" si="309"/>
        <v>1.9298519942918151E-4</v>
      </c>
      <c r="AQ101" s="5">
        <f t="shared" si="310"/>
        <v>6.5106134477257112E-5</v>
      </c>
      <c r="AR101" s="5">
        <f t="shared" si="311"/>
        <v>4.0156078392598795E-3</v>
      </c>
      <c r="AS101" s="5">
        <f t="shared" si="312"/>
        <v>3.530199467284723E-3</v>
      </c>
      <c r="AT101" s="5">
        <f t="shared" si="313"/>
        <v>1.5517337321856461E-3</v>
      </c>
      <c r="AU101" s="5">
        <f t="shared" si="314"/>
        <v>4.5471983437333081E-4</v>
      </c>
      <c r="AV101" s="5">
        <f t="shared" si="315"/>
        <v>9.993827717526789E-5</v>
      </c>
      <c r="AW101" s="5">
        <f t="shared" si="316"/>
        <v>5.7904611998430797E-7</v>
      </c>
      <c r="AX101" s="5">
        <f t="shared" si="317"/>
        <v>6.9039598508584558E-5</v>
      </c>
      <c r="AY101" s="5">
        <f t="shared" si="318"/>
        <v>9.3165722512419041E-5</v>
      </c>
      <c r="AZ101" s="5">
        <f t="shared" si="319"/>
        <v>6.2861401563493984E-5</v>
      </c>
      <c r="BA101" s="5">
        <f t="shared" si="320"/>
        <v>2.8276177832822563E-5</v>
      </c>
      <c r="BB101" s="5">
        <f t="shared" si="321"/>
        <v>9.5393462396692458E-6</v>
      </c>
      <c r="BC101" s="5">
        <f t="shared" si="322"/>
        <v>2.5745806867761684E-6</v>
      </c>
      <c r="BD101" s="5">
        <f t="shared" si="323"/>
        <v>9.0314595718248556E-4</v>
      </c>
      <c r="BE101" s="5">
        <f t="shared" si="324"/>
        <v>7.9397329235057919E-4</v>
      </c>
      <c r="BF101" s="5">
        <f t="shared" si="325"/>
        <v>3.4899873268139081E-4</v>
      </c>
      <c r="BG101" s="5">
        <f t="shared" si="326"/>
        <v>1.0227053948093091E-4</v>
      </c>
      <c r="BH101" s="5">
        <f t="shared" si="327"/>
        <v>2.2477008366250616E-5</v>
      </c>
      <c r="BI101" s="5">
        <f t="shared" si="328"/>
        <v>3.9519956199366811E-6</v>
      </c>
      <c r="BJ101" s="8">
        <f t="shared" si="329"/>
        <v>0.24407340069585065</v>
      </c>
      <c r="BK101" s="8">
        <f t="shared" si="330"/>
        <v>0.27879098319308127</v>
      </c>
      <c r="BL101" s="8">
        <f t="shared" si="331"/>
        <v>0.43258562998165256</v>
      </c>
      <c r="BM101" s="8">
        <f t="shared" si="332"/>
        <v>0.38439770801788387</v>
      </c>
      <c r="BN101" s="8">
        <f t="shared" si="333"/>
        <v>0.61506245091549783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1.4867999999999999</v>
      </c>
      <c r="F102">
        <f>VLOOKUP(B102,home!$B$2:$E$405,3,FALSE)</f>
        <v>0.44840000000000002</v>
      </c>
      <c r="G102">
        <f>VLOOKUP(C102,away!$B$2:$E$405,4,FALSE)</f>
        <v>0.75670000000000004</v>
      </c>
      <c r="H102">
        <f>VLOOKUP(A102,away!$A$2:$E$405,3,FALSE)</f>
        <v>1.0461</v>
      </c>
      <c r="I102">
        <f>VLOOKUP(C102,away!$B$2:$E$405,3,FALSE)</f>
        <v>1.0753999999999999</v>
      </c>
      <c r="J102">
        <f>VLOOKUP(B102,home!$B$2:$E$405,4,FALSE)</f>
        <v>1.4870000000000001</v>
      </c>
      <c r="K102" s="3">
        <f t="shared" si="278"/>
        <v>0.50447760350400006</v>
      </c>
      <c r="L102" s="3">
        <f t="shared" si="279"/>
        <v>1.67283922278</v>
      </c>
      <c r="M102" s="5">
        <f t="shared" si="280"/>
        <v>0.11334524798526334</v>
      </c>
      <c r="N102" s="5">
        <f t="shared" si="281"/>
        <v>5.7180139072172238E-2</v>
      </c>
      <c r="O102" s="5">
        <f t="shared" si="282"/>
        <v>0.18960837654547424</v>
      </c>
      <c r="P102" s="5">
        <f t="shared" si="283"/>
        <v>9.5653179403944896E-2</v>
      </c>
      <c r="Q102" s="5">
        <f t="shared" si="284"/>
        <v>1.4423049763577441E-2</v>
      </c>
      <c r="R102" s="5">
        <f t="shared" si="285"/>
        <v>0.15859216462645442</v>
      </c>
      <c r="S102" s="5">
        <f t="shared" si="286"/>
        <v>2.0180666796178467E-2</v>
      </c>
      <c r="T102" s="5">
        <f t="shared" si="287"/>
        <v>2.4127443356620145E-2</v>
      </c>
      <c r="U102" s="5">
        <f t="shared" si="288"/>
        <v>8.000619514526558E-2</v>
      </c>
      <c r="V102" s="5">
        <f t="shared" si="289"/>
        <v>1.892296105001114E-3</v>
      </c>
      <c r="W102" s="5">
        <f t="shared" si="290"/>
        <v>2.4253685266494946E-3</v>
      </c>
      <c r="X102" s="5">
        <f t="shared" si="291"/>
        <v>4.0572516010754138E-3</v>
      </c>
      <c r="Y102" s="5">
        <f t="shared" si="292"/>
        <v>3.3935648074829542E-3</v>
      </c>
      <c r="Z102" s="5">
        <f t="shared" si="293"/>
        <v>8.8433064470905237E-2</v>
      </c>
      <c r="AA102" s="5">
        <f t="shared" si="294"/>
        <v>4.4612500434797003E-2</v>
      </c>
      <c r="AB102" s="5">
        <f t="shared" si="295"/>
        <v>1.1253003652833774E-2</v>
      </c>
      <c r="AC102" s="5">
        <f t="shared" si="296"/>
        <v>9.9807966166671165E-5</v>
      </c>
      <c r="AD102" s="5">
        <f t="shared" si="297"/>
        <v>3.0588602548454113E-4</v>
      </c>
      <c r="AE102" s="5">
        <f t="shared" si="298"/>
        <v>5.1169814113082295E-4</v>
      </c>
      <c r="AF102" s="5">
        <f t="shared" si="299"/>
        <v>4.2799436035362851E-4</v>
      </c>
      <c r="AG102" s="5">
        <f t="shared" si="300"/>
        <v>2.3865525104272892E-4</v>
      </c>
      <c r="AH102" s="5">
        <f t="shared" si="301"/>
        <v>3.6983574709390704E-2</v>
      </c>
      <c r="AI102" s="5">
        <f t="shared" si="302"/>
        <v>1.8657385138404568E-2</v>
      </c>
      <c r="AJ102" s="5">
        <f t="shared" si="303"/>
        <v>4.7061164711367405E-3</v>
      </c>
      <c r="AK102" s="5">
        <f t="shared" si="304"/>
        <v>7.9137678638992171E-4</v>
      </c>
      <c r="AL102" s="5">
        <f t="shared" si="305"/>
        <v>3.369157318328763E-6</v>
      </c>
      <c r="AM102" s="5">
        <f t="shared" si="306"/>
        <v>3.0862529816360967E-5</v>
      </c>
      <c r="AN102" s="5">
        <f t="shared" si="307"/>
        <v>5.1628050391025846E-5</v>
      </c>
      <c r="AO102" s="5">
        <f t="shared" si="308"/>
        <v>4.3182713844885195E-5</v>
      </c>
      <c r="AP102" s="5">
        <f t="shared" si="309"/>
        <v>2.4079245821936284E-5</v>
      </c>
      <c r="AQ102" s="5">
        <f t="shared" si="310"/>
        <v>1.0070176716474119E-5</v>
      </c>
      <c r="AR102" s="5">
        <f t="shared" si="311"/>
        <v>1.2373514874496639E-2</v>
      </c>
      <c r="AS102" s="5">
        <f t="shared" si="312"/>
        <v>6.2421611308071624E-3</v>
      </c>
      <c r="AT102" s="5">
        <f t="shared" si="313"/>
        <v>1.5745152439777079E-3</v>
      </c>
      <c r="AU102" s="5">
        <f t="shared" si="314"/>
        <v>2.6476922565413008E-4</v>
      </c>
      <c r="AV102" s="5">
        <f t="shared" si="315"/>
        <v>3.3392536109901333E-5</v>
      </c>
      <c r="AW102" s="5">
        <f t="shared" si="316"/>
        <v>7.8979591395572746E-8</v>
      </c>
      <c r="AX102" s="5">
        <f t="shared" si="317"/>
        <v>2.59490917997142E-6</v>
      </c>
      <c r="AY102" s="5">
        <f t="shared" si="318"/>
        <v>4.3408658558080768E-6</v>
      </c>
      <c r="AZ102" s="5">
        <f t="shared" si="319"/>
        <v>3.630785332211113E-6</v>
      </c>
      <c r="BA102" s="5">
        <f t="shared" si="320"/>
        <v>2.0245733710723528E-6</v>
      </c>
      <c r="BB102" s="5">
        <f t="shared" si="321"/>
        <v>8.4669643613144032E-7</v>
      </c>
      <c r="BC102" s="5">
        <f t="shared" si="322"/>
        <v>2.8327740162974282E-7</v>
      </c>
      <c r="BD102" s="5">
        <f t="shared" si="323"/>
        <v>3.4498168342849515E-3</v>
      </c>
      <c r="BE102" s="5">
        <f t="shared" si="324"/>
        <v>1.7403553290878285E-3</v>
      </c>
      <c r="BF102" s="5">
        <f t="shared" si="325"/>
        <v>4.3898514283182143E-4</v>
      </c>
      <c r="BG102" s="5">
        <f t="shared" si="326"/>
        <v>7.3819390943219494E-5</v>
      </c>
      <c r="BH102" s="5">
        <f t="shared" si="327"/>
        <v>9.3100573587900646E-6</v>
      </c>
      <c r="BI102" s="5">
        <f t="shared" si="328"/>
        <v>9.3934308496943869E-7</v>
      </c>
      <c r="BJ102" s="8">
        <f t="shared" si="329"/>
        <v>0.10726459472975693</v>
      </c>
      <c r="BK102" s="8">
        <f t="shared" si="330"/>
        <v>0.23117890827972862</v>
      </c>
      <c r="BL102" s="8">
        <f t="shared" si="331"/>
        <v>0.57141227261878391</v>
      </c>
      <c r="BM102" s="8">
        <f t="shared" si="332"/>
        <v>0.36948242081602389</v>
      </c>
      <c r="BN102" s="8">
        <f t="shared" si="333"/>
        <v>0.62880215739688661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1.4867999999999999</v>
      </c>
      <c r="F103">
        <f>VLOOKUP(B103,home!$B$2:$E$405,3,FALSE)</f>
        <v>1.1434</v>
      </c>
      <c r="G103">
        <f>VLOOKUP(C103,away!$B$2:$E$405,4,FALSE)</f>
        <v>0.80710000000000004</v>
      </c>
      <c r="H103">
        <f>VLOOKUP(A103,away!$A$2:$E$405,3,FALSE)</f>
        <v>1.0461</v>
      </c>
      <c r="I103">
        <f>VLOOKUP(C103,away!$B$2:$E$405,3,FALSE)</f>
        <v>0.66920000000000002</v>
      </c>
      <c r="J103">
        <f>VLOOKUP(B103,home!$B$2:$E$405,4,FALSE)</f>
        <v>1.2426999999999999</v>
      </c>
      <c r="K103" s="3">
        <f t="shared" si="278"/>
        <v>1.3720757465519999</v>
      </c>
      <c r="L103" s="3">
        <f t="shared" si="279"/>
        <v>0.86995228412399994</v>
      </c>
      <c r="M103" s="5">
        <f t="shared" si="280"/>
        <v>0.10624282204576839</v>
      </c>
      <c r="N103" s="5">
        <f t="shared" si="281"/>
        <v>0.14577319937423894</v>
      </c>
      <c r="O103" s="5">
        <f t="shared" si="282"/>
        <v>9.2426185710495851E-2</v>
      </c>
      <c r="P103" s="5">
        <f t="shared" si="283"/>
        <v>0.12681572775968239</v>
      </c>
      <c r="Q103" s="5">
        <f t="shared" si="284"/>
        <v>0.10000593567934124</v>
      </c>
      <c r="R103" s="5">
        <f t="shared" si="285"/>
        <v>4.0203185685857429E-2</v>
      </c>
      <c r="S103" s="5">
        <f t="shared" si="286"/>
        <v>3.784309494407493E-2</v>
      </c>
      <c r="T103" s="5">
        <f t="shared" si="287"/>
        <v>8.7000392170200724E-2</v>
      </c>
      <c r="U103" s="5">
        <f t="shared" si="288"/>
        <v>5.5161816013691509E-2</v>
      </c>
      <c r="V103" s="5">
        <f t="shared" si="289"/>
        <v>5.0190053455974404E-3</v>
      </c>
      <c r="W103" s="5">
        <f t="shared" si="290"/>
        <v>4.5738572952287809E-2</v>
      </c>
      <c r="X103" s="5">
        <f t="shared" si="291"/>
        <v>3.9790376012414981E-2</v>
      </c>
      <c r="Y103" s="5">
        <f t="shared" si="292"/>
        <v>1.7307864249076609E-2</v>
      </c>
      <c r="Z103" s="5">
        <f t="shared" si="293"/>
        <v>1.1658284405490995E-2</v>
      </c>
      <c r="AA103" s="5">
        <f t="shared" si="294"/>
        <v>1.5996049279179594E-2</v>
      </c>
      <c r="AB103" s="5">
        <f t="shared" si="295"/>
        <v>1.0973895628306465E-2</v>
      </c>
      <c r="AC103" s="5">
        <f t="shared" si="296"/>
        <v>3.7443048108786711E-4</v>
      </c>
      <c r="AD103" s="5">
        <f t="shared" si="297"/>
        <v>1.5689196657433346E-2</v>
      </c>
      <c r="AE103" s="5">
        <f t="shared" si="298"/>
        <v>1.3648852468204764E-2</v>
      </c>
      <c r="AF103" s="5">
        <f t="shared" si="299"/>
        <v>5.936925190193113E-3</v>
      </c>
      <c r="AG103" s="5">
        <f t="shared" si="300"/>
        <v>1.7216138766272713E-3</v>
      </c>
      <c r="AH103" s="5">
        <f t="shared" si="301"/>
        <v>2.5355377868810243E-3</v>
      </c>
      <c r="AI103" s="5">
        <f t="shared" si="302"/>
        <v>3.4789499018455868E-3</v>
      </c>
      <c r="AJ103" s="5">
        <f t="shared" si="303"/>
        <v>2.3866913918958958E-3</v>
      </c>
      <c r="AK103" s="5">
        <f t="shared" si="304"/>
        <v>1.0915737911082644E-3</v>
      </c>
      <c r="AL103" s="5">
        <f t="shared" si="305"/>
        <v>1.7877414413600714E-5</v>
      </c>
      <c r="AM103" s="5">
        <f t="shared" si="306"/>
        <v>4.3053532433098007E-3</v>
      </c>
      <c r="AN103" s="5">
        <f t="shared" si="307"/>
        <v>3.7454518879780322E-3</v>
      </c>
      <c r="AO103" s="5">
        <f t="shared" si="308"/>
        <v>1.6291822125115182E-3</v>
      </c>
      <c r="AP103" s="5">
        <f t="shared" si="309"/>
        <v>4.7243692900952926E-4</v>
      </c>
      <c r="AQ103" s="5">
        <f t="shared" si="310"/>
        <v>1.0274939637409196E-4</v>
      </c>
      <c r="AR103" s="5">
        <f t="shared" si="311"/>
        <v>4.4115937783597187E-4</v>
      </c>
      <c r="AS103" s="5">
        <f t="shared" si="312"/>
        <v>6.0530408269270683E-4</v>
      </c>
      <c r="AT103" s="5">
        <f t="shared" si="313"/>
        <v>4.1526152557578476E-4</v>
      </c>
      <c r="AU103" s="5">
        <f t="shared" si="314"/>
        <v>1.8992342257290578E-4</v>
      </c>
      <c r="AV103" s="5">
        <f t="shared" si="315"/>
        <v>6.5147330453607638E-5</v>
      </c>
      <c r="AW103" s="5">
        <f t="shared" si="316"/>
        <v>5.9275568396243889E-7</v>
      </c>
      <c r="AX103" s="5">
        <f t="shared" si="317"/>
        <v>9.8454512758072775E-4</v>
      </c>
      <c r="AY103" s="5">
        <f t="shared" si="318"/>
        <v>8.565072825620089E-4</v>
      </c>
      <c r="AZ103" s="5">
        <f t="shared" si="319"/>
        <v>3.7256023341682989E-4</v>
      </c>
      <c r="BA103" s="5">
        <f t="shared" si="320"/>
        <v>1.0803654201158062E-4</v>
      </c>
      <c r="BB103" s="5">
        <f t="shared" si="321"/>
        <v>2.3496659122958253E-5</v>
      </c>
      <c r="BC103" s="5">
        <f t="shared" si="322"/>
        <v>4.0881944546601119E-6</v>
      </c>
      <c r="BD103" s="5">
        <f t="shared" si="323"/>
        <v>6.3964601401854382E-5</v>
      </c>
      <c r="BE103" s="5">
        <f t="shared" si="324"/>
        <v>8.7764278221350454E-5</v>
      </c>
      <c r="BF103" s="5">
        <f t="shared" si="325"/>
        <v>6.0209618780578438E-5</v>
      </c>
      <c r="BG103" s="5">
        <f t="shared" si="326"/>
        <v>2.7537385879324497E-5</v>
      </c>
      <c r="BH103" s="5">
        <f t="shared" si="327"/>
        <v>9.4458448221161608E-6</v>
      </c>
      <c r="BI103" s="5">
        <f t="shared" si="328"/>
        <v>2.5920829172238754E-6</v>
      </c>
      <c r="BJ103" s="8">
        <f t="shared" si="329"/>
        <v>0.48521733633835051</v>
      </c>
      <c r="BK103" s="8">
        <f t="shared" si="330"/>
        <v>0.2771694652731867</v>
      </c>
      <c r="BL103" s="8">
        <f t="shared" si="331"/>
        <v>0.22622219474041508</v>
      </c>
      <c r="BM103" s="8">
        <f t="shared" si="332"/>
        <v>0.38794430997518092</v>
      </c>
      <c r="BN103" s="8">
        <f t="shared" si="333"/>
        <v>0.61146705625538433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1.4867999999999999</v>
      </c>
      <c r="F104">
        <f>VLOOKUP(B104,home!$B$2:$E$405,3,FALSE)</f>
        <v>0.74729999999999996</v>
      </c>
      <c r="G104">
        <f>VLOOKUP(C104,away!$B$2:$E$405,4,FALSE)</f>
        <v>0.97150000000000003</v>
      </c>
      <c r="H104">
        <f>VLOOKUP(A104,away!$A$2:$E$405,3,FALSE)</f>
        <v>1.0461</v>
      </c>
      <c r="I104">
        <f>VLOOKUP(C104,away!$B$2:$E$405,3,FALSE)</f>
        <v>1.0621</v>
      </c>
      <c r="J104">
        <f>VLOOKUP(B104,home!$B$2:$E$405,4,FALSE)</f>
        <v>1.1684000000000001</v>
      </c>
      <c r="K104" s="3">
        <f t="shared" si="278"/>
        <v>1.0794196992599998</v>
      </c>
      <c r="L104" s="3">
        <f t="shared" si="279"/>
        <v>1.2981657872040002</v>
      </c>
      <c r="M104" s="5">
        <f t="shared" si="280"/>
        <v>9.2774312128943742E-2</v>
      </c>
      <c r="N104" s="5">
        <f t="shared" si="281"/>
        <v>0.10014242009727781</v>
      </c>
      <c r="O104" s="5">
        <f t="shared" si="282"/>
        <v>0.12043643793717987</v>
      </c>
      <c r="P104" s="5">
        <f t="shared" si="283"/>
        <v>0.13000146361809631</v>
      </c>
      <c r="Q104" s="5">
        <f t="shared" si="284"/>
        <v>5.4047850492286081E-2</v>
      </c>
      <c r="R104" s="5">
        <f t="shared" si="285"/>
        <v>7.8173231631382428E-2</v>
      </c>
      <c r="S104" s="5">
        <f t="shared" si="286"/>
        <v>4.554164874690201E-2</v>
      </c>
      <c r="T104" s="5">
        <f t="shared" si="287"/>
        <v>7.0163070381002668E-2</v>
      </c>
      <c r="U104" s="5">
        <f t="shared" si="288"/>
        <v>8.4381726177729127E-2</v>
      </c>
      <c r="V104" s="5">
        <f t="shared" si="289"/>
        <v>7.0906612650970318E-3</v>
      </c>
      <c r="W104" s="5">
        <f t="shared" si="290"/>
        <v>1.9446771508010961E-2</v>
      </c>
      <c r="X104" s="5">
        <f t="shared" si="291"/>
        <v>2.5245133443273369E-2</v>
      </c>
      <c r="Y104" s="5">
        <f t="shared" si="292"/>
        <v>1.6386184264728508E-2</v>
      </c>
      <c r="Z104" s="5">
        <f t="shared" si="293"/>
        <v>3.3827271593011424E-2</v>
      </c>
      <c r="AA104" s="5">
        <f t="shared" si="294"/>
        <v>3.6513823329714729E-2</v>
      </c>
      <c r="AB104" s="5">
        <f t="shared" si="295"/>
        <v>1.9706870098696715E-2</v>
      </c>
      <c r="AC104" s="5">
        <f t="shared" si="296"/>
        <v>6.2099378678333913E-4</v>
      </c>
      <c r="AD104" s="5">
        <f t="shared" si="297"/>
        <v>5.2478070631887799E-3</v>
      </c>
      <c r="AE104" s="5">
        <f t="shared" si="298"/>
        <v>6.8125235872791741E-3</v>
      </c>
      <c r="AF104" s="5">
        <f t="shared" si="299"/>
        <v>4.4218925227630457E-3</v>
      </c>
      <c r="AG104" s="5">
        <f t="shared" si="300"/>
        <v>1.9134498625813915E-3</v>
      </c>
      <c r="AH104" s="5">
        <f t="shared" si="301"/>
        <v>1.0978351664126291E-2</v>
      </c>
      <c r="AI104" s="5">
        <f t="shared" si="302"/>
        <v>1.1850249051661719E-2</v>
      </c>
      <c r="AJ104" s="5">
        <f t="shared" si="303"/>
        <v>6.3956961337503946E-3</v>
      </c>
      <c r="AK104" s="5">
        <f t="shared" si="304"/>
        <v>2.3012134657503986E-3</v>
      </c>
      <c r="AL104" s="5">
        <f t="shared" si="305"/>
        <v>3.4807092319854317E-5</v>
      </c>
      <c r="AM104" s="5">
        <f t="shared" si="306"/>
        <v>1.1329172643843475E-3</v>
      </c>
      <c r="AN104" s="5">
        <f t="shared" si="307"/>
        <v>1.4707144323565086E-3</v>
      </c>
      <c r="AO104" s="5">
        <f t="shared" si="308"/>
        <v>9.5461557941618595E-4</v>
      </c>
      <c r="AP104" s="5">
        <f t="shared" si="309"/>
        <v>4.1308309504333883E-4</v>
      </c>
      <c r="AQ104" s="5">
        <f t="shared" si="310"/>
        <v>1.3406258531440012E-4</v>
      </c>
      <c r="AR104" s="5">
        <f t="shared" si="311"/>
        <v>2.8503441060525694E-3</v>
      </c>
      <c r="AS104" s="5">
        <f t="shared" si="312"/>
        <v>3.0767175777427773E-3</v>
      </c>
      <c r="AT104" s="5">
        <f t="shared" si="313"/>
        <v>1.6605347812375317E-3</v>
      </c>
      <c r="AU104" s="5">
        <f t="shared" si="314"/>
        <v>5.9747131805806212E-4</v>
      </c>
      <c r="AV104" s="5">
        <f t="shared" si="315"/>
        <v>1.6123057761367724E-4</v>
      </c>
      <c r="AW104" s="5">
        <f t="shared" si="316"/>
        <v>1.3548329279571604E-6</v>
      </c>
      <c r="AX104" s="5">
        <f t="shared" si="317"/>
        <v>2.0381553546803565E-4</v>
      </c>
      <c r="AY104" s="5">
        <f t="shared" si="318"/>
        <v>2.6458635504526725E-4</v>
      </c>
      <c r="AZ104" s="5">
        <f t="shared" si="319"/>
        <v>1.7173847694038828E-4</v>
      </c>
      <c r="BA104" s="5">
        <f t="shared" si="320"/>
        <v>7.4315005036845109E-5</v>
      </c>
      <c r="BB104" s="5">
        <f t="shared" si="321"/>
        <v>2.4118299253681302E-5</v>
      </c>
      <c r="BC104" s="5">
        <f t="shared" si="322"/>
        <v>6.2619101873353648E-6</v>
      </c>
      <c r="BD104" s="5">
        <f t="shared" si="323"/>
        <v>6.1670320003933603E-4</v>
      </c>
      <c r="BE104" s="5">
        <f t="shared" si="324"/>
        <v>6.6568158271913954E-4</v>
      </c>
      <c r="BF104" s="5">
        <f t="shared" si="325"/>
        <v>3.5927490691080712E-4</v>
      </c>
      <c r="BG104" s="5">
        <f t="shared" si="326"/>
        <v>1.2926947065644264E-4</v>
      </c>
      <c r="BH104" s="5">
        <f t="shared" si="327"/>
        <v>3.4884003284869162E-5</v>
      </c>
      <c r="BI104" s="5">
        <f t="shared" si="328"/>
        <v>7.5308960669476648E-6</v>
      </c>
      <c r="BJ104" s="8">
        <f t="shared" si="329"/>
        <v>0.30867733176083822</v>
      </c>
      <c r="BK104" s="8">
        <f t="shared" si="330"/>
        <v>0.27632847299318758</v>
      </c>
      <c r="BL104" s="8">
        <f t="shared" si="331"/>
        <v>0.38089724191037377</v>
      </c>
      <c r="BM104" s="8">
        <f t="shared" si="332"/>
        <v>0.4238913708301274</v>
      </c>
      <c r="BN104" s="8">
        <f t="shared" si="333"/>
        <v>0.57557571590516632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1.6108</v>
      </c>
      <c r="F105">
        <f>VLOOKUP(B105,home!$B$2:$E$405,3,FALSE)</f>
        <v>0.7641</v>
      </c>
      <c r="G105">
        <f>VLOOKUP(C105,away!$B$2:$E$405,4,FALSE)</f>
        <v>0.84660000000000002</v>
      </c>
      <c r="H105">
        <f>VLOOKUP(A105,away!$A$2:$E$405,3,FALSE)</f>
        <v>1.1347</v>
      </c>
      <c r="I105">
        <f>VLOOKUP(C105,away!$B$2:$E$405,3,FALSE)</f>
        <v>1.0415000000000001</v>
      </c>
      <c r="J105">
        <f>VLOOKUP(B105,home!$B$2:$E$405,4,FALSE)</f>
        <v>1.7625999999999999</v>
      </c>
      <c r="K105" s="3">
        <f t="shared" si="278"/>
        <v>1.0420056762480001</v>
      </c>
      <c r="L105" s="3">
        <f t="shared" si="279"/>
        <v>2.0830231421300005</v>
      </c>
      <c r="M105" s="5">
        <f t="shared" si="280"/>
        <v>4.3935667450490684E-2</v>
      </c>
      <c r="N105" s="5">
        <f t="shared" si="281"/>
        <v>4.5781214873155784E-2</v>
      </c>
      <c r="O105" s="5">
        <f t="shared" si="282"/>
        <v>9.1519012064299882E-2</v>
      </c>
      <c r="P105" s="5">
        <f t="shared" si="283"/>
        <v>9.5363330055609652E-2</v>
      </c>
      <c r="Q105" s="5">
        <f t="shared" si="284"/>
        <v>2.3852142881678851E-2</v>
      </c>
      <c r="R105" s="5">
        <f t="shared" si="285"/>
        <v>9.5318110037405701E-2</v>
      </c>
      <c r="S105" s="5">
        <f t="shared" si="286"/>
        <v>5.1747049988161639E-2</v>
      </c>
      <c r="T105" s="5">
        <f t="shared" si="287"/>
        <v>4.9684565611928397E-2</v>
      </c>
      <c r="U105" s="5">
        <f t="shared" si="288"/>
        <v>9.9322011708208188E-2</v>
      </c>
      <c r="V105" s="5">
        <f t="shared" si="289"/>
        <v>1.2479789690956125E-2</v>
      </c>
      <c r="W105" s="5">
        <f t="shared" si="290"/>
        <v>8.2846894244625637E-3</v>
      </c>
      <c r="X105" s="5">
        <f t="shared" si="291"/>
        <v>1.7257199796515191E-2</v>
      </c>
      <c r="Y105" s="5">
        <f t="shared" si="292"/>
        <v>1.7973573272251145E-2</v>
      </c>
      <c r="Z105" s="5">
        <f t="shared" si="293"/>
        <v>6.6183276357336659E-2</v>
      </c>
      <c r="AA105" s="5">
        <f t="shared" si="294"/>
        <v>6.8963349637034849E-2</v>
      </c>
      <c r="AB105" s="5">
        <f t="shared" si="295"/>
        <v>3.5930100887432891E-2</v>
      </c>
      <c r="AC105" s="5">
        <f t="shared" si="296"/>
        <v>1.6929785815026246E-3</v>
      </c>
      <c r="AD105" s="5">
        <f t="shared" si="297"/>
        <v>2.1581733515604416E-3</v>
      </c>
      <c r="AE105" s="5">
        <f t="shared" si="298"/>
        <v>4.4955250360286646E-3</v>
      </c>
      <c r="AF105" s="5">
        <f t="shared" si="299"/>
        <v>4.6821413430362573E-3</v>
      </c>
      <c r="AG105" s="5">
        <f t="shared" si="300"/>
        <v>3.2510029240893886E-3</v>
      </c>
      <c r="AH105" s="5">
        <f t="shared" si="301"/>
        <v>3.4465324068579398E-2</v>
      </c>
      <c r="AI105" s="5">
        <f t="shared" si="302"/>
        <v>3.5913063313186541E-2</v>
      </c>
      <c r="AJ105" s="5">
        <f t="shared" si="303"/>
        <v>1.8710807911897095E-2</v>
      </c>
      <c r="AK105" s="5">
        <f t="shared" si="304"/>
        <v>6.4989226837942546E-3</v>
      </c>
      <c r="AL105" s="5">
        <f t="shared" si="305"/>
        <v>1.4698588605883102E-4</v>
      </c>
      <c r="AM105" s="5">
        <f t="shared" si="306"/>
        <v>4.4976577653063041E-4</v>
      </c>
      <c r="AN105" s="5">
        <f t="shared" si="307"/>
        <v>9.3687252105137322E-4</v>
      </c>
      <c r="AO105" s="5">
        <f t="shared" si="308"/>
        <v>9.7576357128784346E-4</v>
      </c>
      <c r="AP105" s="5">
        <f t="shared" si="309"/>
        <v>6.7751270007999811E-4</v>
      </c>
      <c r="AQ105" s="5">
        <f t="shared" si="310"/>
        <v>3.5281865833840465E-4</v>
      </c>
      <c r="AR105" s="5">
        <f t="shared" si="311"/>
        <v>1.4358413527172206E-2</v>
      </c>
      <c r="AS105" s="5">
        <f t="shared" si="312"/>
        <v>1.4961548397229504E-2</v>
      </c>
      <c r="AT105" s="5">
        <f t="shared" si="313"/>
        <v>7.7950091776861569E-3</v>
      </c>
      <c r="AU105" s="5">
        <f t="shared" si="314"/>
        <v>2.7074812698514102E-3</v>
      </c>
      <c r="AV105" s="5">
        <f t="shared" si="315"/>
        <v>7.0530271288007798E-4</v>
      </c>
      <c r="AW105" s="5">
        <f t="shared" si="316"/>
        <v>8.8621136179390902E-6</v>
      </c>
      <c r="AX105" s="5">
        <f t="shared" si="317"/>
        <v>7.8109748687834379E-5</v>
      </c>
      <c r="AY105" s="5">
        <f t="shared" si="318"/>
        <v>1.6270441414271741E-4</v>
      </c>
      <c r="AZ105" s="5">
        <f t="shared" si="319"/>
        <v>1.6945852999299211E-4</v>
      </c>
      <c r="BA105" s="5">
        <f t="shared" si="320"/>
        <v>1.1766201320224446E-4</v>
      </c>
      <c r="BB105" s="5">
        <f t="shared" si="321"/>
        <v>6.1273174112470218E-5</v>
      </c>
      <c r="BC105" s="5">
        <f t="shared" si="322"/>
        <v>2.5526687933607275E-5</v>
      </c>
      <c r="BD105" s="5">
        <f t="shared" si="323"/>
        <v>4.9848179435620201E-3</v>
      </c>
      <c r="BE105" s="5">
        <f t="shared" si="324"/>
        <v>5.1942085922545072E-3</v>
      </c>
      <c r="BF105" s="5">
        <f t="shared" si="325"/>
        <v>2.7061974183726655E-3</v>
      </c>
      <c r="BG105" s="5">
        <f t="shared" si="326"/>
        <v>9.3995769033066714E-4</v>
      </c>
      <c r="BH105" s="5">
        <f t="shared" si="327"/>
        <v>2.4486031218937869E-4</v>
      </c>
      <c r="BI105" s="5">
        <f t="shared" si="328"/>
        <v>5.1029167037838018E-5</v>
      </c>
      <c r="BJ105" s="8">
        <f t="shared" si="329"/>
        <v>0.18142769631006675</v>
      </c>
      <c r="BK105" s="8">
        <f t="shared" si="330"/>
        <v>0.20552850606692225</v>
      </c>
      <c r="BL105" s="8">
        <f t="shared" si="331"/>
        <v>0.54128952852040513</v>
      </c>
      <c r="BM105" s="8">
        <f t="shared" si="332"/>
        <v>0.59850568759156519</v>
      </c>
      <c r="BN105" s="8">
        <f t="shared" si="333"/>
        <v>0.39576947736264056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1.6108</v>
      </c>
      <c r="F106">
        <f>VLOOKUP(B106,home!$B$2:$E$405,3,FALSE)</f>
        <v>1.1852</v>
      </c>
      <c r="G106">
        <f>VLOOKUP(C106,away!$B$2:$E$405,4,FALSE)</f>
        <v>0.9829</v>
      </c>
      <c r="H106">
        <f>VLOOKUP(A106,away!$A$2:$E$405,3,FALSE)</f>
        <v>1.1347</v>
      </c>
      <c r="I106">
        <f>VLOOKUP(C106,away!$B$2:$E$405,3,FALSE)</f>
        <v>1.1015999999999999</v>
      </c>
      <c r="J106">
        <f>VLOOKUP(B106,home!$B$2:$E$405,4,FALSE)</f>
        <v>0.64090000000000003</v>
      </c>
      <c r="K106" s="3">
        <f t="shared" si="278"/>
        <v>1.876474205264</v>
      </c>
      <c r="L106" s="3">
        <f t="shared" si="279"/>
        <v>0.80111571976799989</v>
      </c>
      <c r="M106" s="5">
        <f t="shared" si="280"/>
        <v>6.8728595779111515E-2</v>
      </c>
      <c r="N106" s="5">
        <f t="shared" si="281"/>
        <v>0.12896743714351899</v>
      </c>
      <c r="O106" s="5">
        <f t="shared" si="282"/>
        <v>5.5059558476226837E-2</v>
      </c>
      <c r="P106" s="5">
        <f t="shared" si="283"/>
        <v>0.10331784123386449</v>
      </c>
      <c r="Q106" s="5">
        <f t="shared" si="284"/>
        <v>0.12100203455940986</v>
      </c>
      <c r="R106" s="5">
        <f t="shared" si="285"/>
        <v>2.205453890939537E-2</v>
      </c>
      <c r="S106" s="5">
        <f t="shared" si="286"/>
        <v>3.8828729862069748E-2</v>
      </c>
      <c r="T106" s="5">
        <f t="shared" si="287"/>
        <v>9.693663200945403E-2</v>
      </c>
      <c r="U106" s="5">
        <f t="shared" si="288"/>
        <v>4.1384773372471644E-2</v>
      </c>
      <c r="V106" s="5">
        <f t="shared" si="289"/>
        <v>6.4855756209140141E-3</v>
      </c>
      <c r="W106" s="5">
        <f t="shared" si="290"/>
        <v>7.5685732211731888E-2</v>
      </c>
      <c r="X106" s="5">
        <f t="shared" si="291"/>
        <v>6.0633029836969686E-2</v>
      </c>
      <c r="Y106" s="5">
        <f t="shared" si="292"/>
        <v>2.4287036669779292E-2</v>
      </c>
      <c r="Z106" s="5">
        <f t="shared" si="293"/>
        <v>5.8894126041838767E-3</v>
      </c>
      <c r="AA106" s="5">
        <f t="shared" si="294"/>
        <v>1.1051330835907725E-2</v>
      </c>
      <c r="AB106" s="5">
        <f t="shared" si="295"/>
        <v>1.0368768623709746E-2</v>
      </c>
      <c r="AC106" s="5">
        <f t="shared" si="296"/>
        <v>6.0934941336626138E-4</v>
      </c>
      <c r="AD106" s="5">
        <f t="shared" si="297"/>
        <v>3.5505581050458382E-2</v>
      </c>
      <c r="AE106" s="5">
        <f t="shared" si="298"/>
        <v>2.8444079119019021E-2</v>
      </c>
      <c r="AF106" s="5">
        <f t="shared" si="299"/>
        <v>1.139349945828543E-2</v>
      </c>
      <c r="AG106" s="5">
        <f t="shared" si="300"/>
        <v>3.0425038397335494E-3</v>
      </c>
      <c r="AH106" s="5">
        <f t="shared" si="301"/>
        <v>1.1795252543528741E-3</v>
      </c>
      <c r="AI106" s="5">
        <f t="shared" si="302"/>
        <v>2.2133487142506269E-3</v>
      </c>
      <c r="AJ106" s="5">
        <f t="shared" si="303"/>
        <v>2.0766458847727713E-3</v>
      </c>
      <c r="AK106" s="5">
        <f t="shared" si="304"/>
        <v>1.2989241454145807E-3</v>
      </c>
      <c r="AL106" s="5">
        <f t="shared" si="305"/>
        <v>3.664074042685919E-5</v>
      </c>
      <c r="AM106" s="5">
        <f t="shared" si="306"/>
        <v>1.3325061396819087E-2</v>
      </c>
      <c r="AN106" s="5">
        <f t="shared" si="307"/>
        <v>1.0674916151865513E-2</v>
      </c>
      <c r="AO106" s="5">
        <f t="shared" si="308"/>
        <v>4.2759215682323937E-3</v>
      </c>
      <c r="AP106" s="5">
        <f t="shared" si="309"/>
        <v>1.1418359949353363E-3</v>
      </c>
      <c r="AQ106" s="5">
        <f t="shared" si="310"/>
        <v>2.2868569123490803E-4</v>
      </c>
      <c r="AR106" s="5">
        <f t="shared" si="311"/>
        <v>1.8898724462508722E-4</v>
      </c>
      <c r="AS106" s="5">
        <f t="shared" si="312"/>
        <v>3.5462968966289371E-4</v>
      </c>
      <c r="AT106" s="5">
        <f t="shared" si="313"/>
        <v>3.327267325365988E-4</v>
      </c>
      <c r="AU106" s="5">
        <f t="shared" si="314"/>
        <v>2.0811771033556724E-4</v>
      </c>
      <c r="AV106" s="5">
        <f t="shared" si="315"/>
        <v>9.7631878775824218E-5</v>
      </c>
      <c r="AW106" s="5">
        <f t="shared" si="316"/>
        <v>1.5300287550534463E-6</v>
      </c>
      <c r="AX106" s="5">
        <f t="shared" si="317"/>
        <v>4.167355665781686E-3</v>
      </c>
      <c r="AY106" s="5">
        <f t="shared" si="318"/>
        <v>3.3385341337219478E-3</v>
      </c>
      <c r="AZ106" s="5">
        <f t="shared" si="319"/>
        <v>1.337276087753347E-3</v>
      </c>
      <c r="BA106" s="5">
        <f t="shared" si="320"/>
        <v>3.5710429852301915E-4</v>
      </c>
      <c r="BB106" s="5">
        <f t="shared" si="321"/>
        <v>7.1520466785878796E-5</v>
      </c>
      <c r="BC106" s="5">
        <f t="shared" si="322"/>
        <v>1.1459234045462525E-5</v>
      </c>
      <c r="BD106" s="5">
        <f t="shared" si="323"/>
        <v>2.5233442084132963E-5</v>
      </c>
      <c r="BE106" s="5">
        <f t="shared" si="324"/>
        <v>4.734990318089857E-5</v>
      </c>
      <c r="BF106" s="5">
        <f t="shared" si="325"/>
        <v>4.4425435970352005E-5</v>
      </c>
      <c r="BG106" s="5">
        <f t="shared" si="326"/>
        <v>2.7787728218657667E-5</v>
      </c>
      <c r="BH106" s="5">
        <f t="shared" si="327"/>
        <v>1.3035738806299418E-5</v>
      </c>
      <c r="BI106" s="5">
        <f t="shared" si="328"/>
        <v>4.8922455233159573E-6</v>
      </c>
      <c r="BJ106" s="8">
        <f t="shared" si="329"/>
        <v>0.62482723658805872</v>
      </c>
      <c r="BK106" s="8">
        <f t="shared" si="330"/>
        <v>0.22134526678347485</v>
      </c>
      <c r="BL106" s="8">
        <f t="shared" si="331"/>
        <v>0.14803223196622181</v>
      </c>
      <c r="BM106" s="8">
        <f t="shared" si="332"/>
        <v>0.49762713773544504</v>
      </c>
      <c r="BN106" s="8">
        <f t="shared" si="333"/>
        <v>0.49913000610152702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1.6108</v>
      </c>
      <c r="F107">
        <f>VLOOKUP(B107,home!$B$2:$E$405,3,FALSE)</f>
        <v>0.9073</v>
      </c>
      <c r="G107">
        <f>VLOOKUP(C107,away!$B$2:$E$405,4,FALSE)</f>
        <v>0.72430000000000005</v>
      </c>
      <c r="H107">
        <f>VLOOKUP(A107,away!$A$2:$E$405,3,FALSE)</f>
        <v>1.1347</v>
      </c>
      <c r="I107">
        <f>VLOOKUP(C107,away!$B$2:$E$405,3,FALSE)</f>
        <v>1.3219000000000001</v>
      </c>
      <c r="J107">
        <f>VLOOKUP(B107,home!$B$2:$E$405,4,FALSE)</f>
        <v>0.74570000000000003</v>
      </c>
      <c r="K107" s="3">
        <f t="shared" si="278"/>
        <v>1.0585491238120002</v>
      </c>
      <c r="L107" s="3">
        <f t="shared" si="279"/>
        <v>1.1185201198010002</v>
      </c>
      <c r="M107" s="5">
        <f t="shared" si="280"/>
        <v>0.11337331377866333</v>
      </c>
      <c r="N107" s="5">
        <f t="shared" si="281"/>
        <v>0.12001122196406704</v>
      </c>
      <c r="O107" s="5">
        <f t="shared" si="282"/>
        <v>0.12681033250994692</v>
      </c>
      <c r="P107" s="5">
        <f t="shared" si="283"/>
        <v>0.13423496636871268</v>
      </c>
      <c r="Q107" s="5">
        <f t="shared" si="284"/>
        <v>6.3518886928835311E-2</v>
      </c>
      <c r="R107" s="5">
        <f t="shared" si="285"/>
        <v>7.0919954155515261E-2</v>
      </c>
      <c r="S107" s="5">
        <f t="shared" si="286"/>
        <v>3.9733835052196777E-2</v>
      </c>
      <c r="T107" s="5">
        <f t="shared" si="287"/>
        <v>7.1047153017267051E-2</v>
      </c>
      <c r="U107" s="5">
        <f t="shared" si="288"/>
        <v>7.5072255332107887E-2</v>
      </c>
      <c r="V107" s="5">
        <f t="shared" si="289"/>
        <v>5.2272442391753269E-3</v>
      </c>
      <c r="W107" s="5">
        <f t="shared" si="290"/>
        <v>2.2412620701344046E-2</v>
      </c>
      <c r="X107" s="5">
        <f t="shared" si="291"/>
        <v>2.5068967191921719E-2</v>
      </c>
      <c r="Y107" s="5">
        <f t="shared" si="292"/>
        <v>1.4020072093397817E-2</v>
      </c>
      <c r="Z107" s="5">
        <f t="shared" si="293"/>
        <v>2.6441798539436113E-2</v>
      </c>
      <c r="AA107" s="5">
        <f t="shared" si="294"/>
        <v>2.7989942675933521E-2</v>
      </c>
      <c r="AB107" s="5">
        <f t="shared" si="295"/>
        <v>1.4814364647578768E-2</v>
      </c>
      <c r="AC107" s="5">
        <f t="shared" si="296"/>
        <v>3.8681884831415355E-4</v>
      </c>
      <c r="AD107" s="5">
        <f t="shared" si="297"/>
        <v>5.9312150014346086E-3</v>
      </c>
      <c r="AE107" s="5">
        <f t="shared" si="298"/>
        <v>6.6341833139701278E-3</v>
      </c>
      <c r="AF107" s="5">
        <f t="shared" si="299"/>
        <v>3.710233757561833E-3</v>
      </c>
      <c r="AG107" s="5">
        <f t="shared" si="300"/>
        <v>1.3833237023325917E-3</v>
      </c>
      <c r="AH107" s="5">
        <f t="shared" si="301"/>
        <v>7.3939209175210019E-3</v>
      </c>
      <c r="AI107" s="5">
        <f t="shared" si="302"/>
        <v>7.826828508777077E-3</v>
      </c>
      <c r="AJ107" s="5">
        <f t="shared" si="303"/>
        <v>4.1425412300963782E-3</v>
      </c>
      <c r="AK107" s="5">
        <f t="shared" si="304"/>
        <v>1.4616944631578692E-3</v>
      </c>
      <c r="AL107" s="5">
        <f t="shared" si="305"/>
        <v>1.8319872062875754E-5</v>
      </c>
      <c r="AM107" s="5">
        <f t="shared" si="306"/>
        <v>1.2556964885818394E-3</v>
      </c>
      <c r="AN107" s="5">
        <f t="shared" si="307"/>
        <v>1.4045217868422543E-3</v>
      </c>
      <c r="AO107" s="5">
        <f t="shared" si="308"/>
        <v>7.8549293864095678E-4</v>
      </c>
      <c r="AP107" s="5">
        <f t="shared" si="309"/>
        <v>2.9286321861050744E-4</v>
      </c>
      <c r="AQ107" s="5">
        <f t="shared" si="310"/>
        <v>8.1893350591382867E-5</v>
      </c>
      <c r="AR107" s="5">
        <f t="shared" si="311"/>
        <v>1.6540498620929405E-3</v>
      </c>
      <c r="AS107" s="5">
        <f t="shared" si="312"/>
        <v>1.7508930322598418E-3</v>
      </c>
      <c r="AT107" s="5">
        <f t="shared" si="313"/>
        <v>9.2670314259359575E-4</v>
      </c>
      <c r="AU107" s="5">
        <f t="shared" si="314"/>
        <v>3.2698693320875932E-4</v>
      </c>
      <c r="AV107" s="5">
        <f t="shared" si="315"/>
        <v>8.6532932911526301E-5</v>
      </c>
      <c r="AW107" s="5">
        <f t="shared" si="316"/>
        <v>6.0252455858651069E-7</v>
      </c>
      <c r="AX107" s="5">
        <f t="shared" si="317"/>
        <v>2.2153606962701849E-4</v>
      </c>
      <c r="AY107" s="5">
        <f t="shared" si="318"/>
        <v>2.4779255113945546E-4</v>
      </c>
      <c r="AZ107" s="5">
        <f t="shared" si="319"/>
        <v>1.3858047699314961E-4</v>
      </c>
      <c r="BA107" s="5">
        <f t="shared" si="320"/>
        <v>5.1668350576152473E-5</v>
      </c>
      <c r="BB107" s="5">
        <f t="shared" si="321"/>
        <v>1.4448022419089542E-5</v>
      </c>
      <c r="BC107" s="5">
        <f t="shared" si="322"/>
        <v>3.2320807534175105E-6</v>
      </c>
      <c r="BD107" s="5">
        <f t="shared" si="323"/>
        <v>3.0834800831750425E-4</v>
      </c>
      <c r="BE107" s="5">
        <f t="shared" si="324"/>
        <v>3.2640151403366945E-4</v>
      </c>
      <c r="BF107" s="5">
        <f t="shared" si="325"/>
        <v>1.7275601834562551E-4</v>
      </c>
      <c r="BG107" s="5">
        <f t="shared" si="326"/>
        <v>6.0956910617670587E-5</v>
      </c>
      <c r="BH107" s="5">
        <f t="shared" si="327"/>
        <v>1.6131471081155399E-5</v>
      </c>
      <c r="BI107" s="5">
        <f t="shared" si="328"/>
        <v>3.4151909157511341E-6</v>
      </c>
      <c r="BJ107" s="8">
        <f t="shared" si="329"/>
        <v>0.33823560300690725</v>
      </c>
      <c r="BK107" s="8">
        <f t="shared" si="330"/>
        <v>0.29322229071026457</v>
      </c>
      <c r="BL107" s="8">
        <f t="shared" si="331"/>
        <v>0.34206500945701274</v>
      </c>
      <c r="BM107" s="8">
        <f t="shared" si="332"/>
        <v>0.37084883598129936</v>
      </c>
      <c r="BN107" s="8">
        <f t="shared" si="333"/>
        <v>0.62886867570574057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1.2436</v>
      </c>
      <c r="F108">
        <f>VLOOKUP(B108,home!$B$2:$E$405,3,FALSE)</f>
        <v>0.96489999999999998</v>
      </c>
      <c r="G108">
        <f>VLOOKUP(C108,away!$B$2:$E$405,4,FALSE)</f>
        <v>0.93810000000000004</v>
      </c>
      <c r="H108">
        <f>VLOOKUP(A108,away!$A$2:$E$405,3,FALSE)</f>
        <v>0.89739999999999998</v>
      </c>
      <c r="I108">
        <f>VLOOKUP(C108,away!$B$2:$E$405,3,FALSE)</f>
        <v>0.55720000000000003</v>
      </c>
      <c r="J108">
        <f>VLOOKUP(B108,home!$B$2:$E$405,4,FALSE)</f>
        <v>0.89149999999999996</v>
      </c>
      <c r="K108" s="3">
        <f t="shared" si="278"/>
        <v>1.1256727572840002</v>
      </c>
      <c r="L108" s="3">
        <f t="shared" si="279"/>
        <v>0.44577788611999997</v>
      </c>
      <c r="M108" s="5">
        <f t="shared" si="280"/>
        <v>0.20774360178132303</v>
      </c>
      <c r="N108" s="5">
        <f t="shared" si="281"/>
        <v>0.23385131302529125</v>
      </c>
      <c r="O108" s="5">
        <f t="shared" si="282"/>
        <v>9.2607503657033241E-2</v>
      </c>
      <c r="P108" s="5">
        <f t="shared" si="283"/>
        <v>0.10424574398680074</v>
      </c>
      <c r="Q108" s="5">
        <f t="shared" si="284"/>
        <v>0.13162002616383173</v>
      </c>
      <c r="R108" s="5">
        <f t="shared" si="285"/>
        <v>2.0641188609541224E-2</v>
      </c>
      <c r="S108" s="5">
        <f t="shared" si="286"/>
        <v>1.3077629161836605E-2</v>
      </c>
      <c r="T108" s="5">
        <f t="shared" si="287"/>
        <v>5.8673297034371991E-2</v>
      </c>
      <c r="U108" s="5">
        <f t="shared" si="288"/>
        <v>2.3235223695721369E-2</v>
      </c>
      <c r="V108" s="5">
        <f t="shared" si="289"/>
        <v>7.2915051153305433E-4</v>
      </c>
      <c r="W108" s="5">
        <f t="shared" si="290"/>
        <v>4.9387025921877548E-2</v>
      </c>
      <c r="X108" s="5">
        <f t="shared" si="291"/>
        <v>2.2015644017208215E-2</v>
      </c>
      <c r="Y108" s="5">
        <f t="shared" si="292"/>
        <v>4.9070436257807517E-3</v>
      </c>
      <c r="Z108" s="5">
        <f t="shared" si="293"/>
        <v>3.0671284751218352E-3</v>
      </c>
      <c r="AA108" s="5">
        <f t="shared" si="294"/>
        <v>3.4525829675346674E-3</v>
      </c>
      <c r="AB108" s="5">
        <f t="shared" si="295"/>
        <v>1.9432392944082626E-3</v>
      </c>
      <c r="AC108" s="5">
        <f t="shared" si="296"/>
        <v>2.2867983929876597E-5</v>
      </c>
      <c r="AD108" s="5">
        <f t="shared" si="297"/>
        <v>1.3898407410884083E-2</v>
      </c>
      <c r="AE108" s="5">
        <f t="shared" si="298"/>
        <v>6.1956026760584476E-3</v>
      </c>
      <c r="AF108" s="5">
        <f t="shared" si="299"/>
        <v>1.3809313320863751E-3</v>
      </c>
      <c r="AG108" s="5">
        <f t="shared" si="300"/>
        <v>2.0519621669811328E-4</v>
      </c>
      <c r="AH108" s="5">
        <f t="shared" si="301"/>
        <v>3.4181451202456773E-4</v>
      </c>
      <c r="AI108" s="5">
        <f t="shared" si="302"/>
        <v>3.8477128423038023E-4</v>
      </c>
      <c r="AJ108" s="5">
        <f t="shared" si="303"/>
        <v>2.1656327622165893E-4</v>
      </c>
      <c r="AK108" s="5">
        <f t="shared" si="304"/>
        <v>8.1259793423630428E-5</v>
      </c>
      <c r="AL108" s="5">
        <f t="shared" si="305"/>
        <v>4.5900619375176555E-7</v>
      </c>
      <c r="AM108" s="5">
        <f t="shared" si="306"/>
        <v>3.1290117184132517E-3</v>
      </c>
      <c r="AN108" s="5">
        <f t="shared" si="307"/>
        <v>1.3948442294789678E-3</v>
      </c>
      <c r="AO108" s="5">
        <f t="shared" si="308"/>
        <v>3.1089535604190727E-4</v>
      </c>
      <c r="AP108" s="5">
        <f t="shared" si="309"/>
        <v>4.6196758206962048E-5</v>
      </c>
      <c r="AQ108" s="5">
        <f t="shared" si="310"/>
        <v>5.1483733047740766E-6</v>
      </c>
      <c r="AR108" s="5">
        <f t="shared" si="311"/>
        <v>3.0474670123090245E-5</v>
      </c>
      <c r="AS108" s="5">
        <f t="shared" si="312"/>
        <v>3.4304505944779333E-5</v>
      </c>
      <c r="AT108" s="5">
        <f t="shared" si="313"/>
        <v>1.9307823897062567E-5</v>
      </c>
      <c r="AU108" s="5">
        <f t="shared" si="314"/>
        <v>7.2447637877867739E-6</v>
      </c>
      <c r="AV108" s="5">
        <f t="shared" si="315"/>
        <v>2.0388083072173051E-6</v>
      </c>
      <c r="AW108" s="5">
        <f t="shared" si="316"/>
        <v>6.3980366171343728E-9</v>
      </c>
      <c r="AX108" s="5">
        <f t="shared" si="317"/>
        <v>5.8704054144003153E-4</v>
      </c>
      <c r="AY108" s="5">
        <f t="shared" si="318"/>
        <v>2.6168969162987751E-4</v>
      </c>
      <c r="AZ108" s="5">
        <f t="shared" si="319"/>
        <v>5.8327738777080722E-5</v>
      </c>
      <c r="BA108" s="5">
        <f t="shared" si="320"/>
        <v>8.6670720314021969E-6</v>
      </c>
      <c r="BB108" s="5">
        <f t="shared" si="321"/>
        <v>9.658972622520615E-7</v>
      </c>
      <c r="BC108" s="5">
        <f t="shared" si="322"/>
        <v>8.6115127955163901E-8</v>
      </c>
      <c r="BD108" s="5">
        <f t="shared" si="323"/>
        <v>2.2641556712792453E-6</v>
      </c>
      <c r="BE108" s="5">
        <f t="shared" si="324"/>
        <v>2.5486983574091145E-6</v>
      </c>
      <c r="BF108" s="5">
        <f t="shared" si="325"/>
        <v>1.4345001537349601E-6</v>
      </c>
      <c r="BG108" s="5">
        <f t="shared" si="326"/>
        <v>5.382592477930514E-7</v>
      </c>
      <c r="BH108" s="5">
        <f t="shared" si="327"/>
        <v>1.5147594289920414E-7</v>
      </c>
      <c r="BI108" s="5">
        <f t="shared" si="328"/>
        <v>3.410246846110816E-8</v>
      </c>
      <c r="BJ108" s="8">
        <f t="shared" si="329"/>
        <v>0.52793736091580301</v>
      </c>
      <c r="BK108" s="8">
        <f t="shared" si="330"/>
        <v>0.3260811421232469</v>
      </c>
      <c r="BL108" s="8">
        <f t="shared" si="331"/>
        <v>0.14300448885404052</v>
      </c>
      <c r="BM108" s="8">
        <f t="shared" si="332"/>
        <v>0.20911905985079782</v>
      </c>
      <c r="BN108" s="8">
        <f t="shared" si="333"/>
        <v>0.79070937722382129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1.1635</v>
      </c>
      <c r="F109">
        <f>VLOOKUP(B109,home!$B$2:$E$405,3,FALSE)</f>
        <v>1.0157</v>
      </c>
      <c r="G109">
        <f>VLOOKUP(C109,away!$B$2:$E$405,4,FALSE)</f>
        <v>0.39069999999999999</v>
      </c>
      <c r="H109">
        <f>VLOOKUP(A109,away!$A$2:$E$405,3,FALSE)</f>
        <v>1.0528999999999999</v>
      </c>
      <c r="I109">
        <f>VLOOKUP(C109,away!$B$2:$E$405,3,FALSE)</f>
        <v>0.77710000000000001</v>
      </c>
      <c r="J109">
        <f>VLOOKUP(B109,home!$B$2:$E$405,4,FALSE)</f>
        <v>1.2950999999999999</v>
      </c>
      <c r="K109" s="3">
        <f t="shared" si="278"/>
        <v>0.461716347365</v>
      </c>
      <c r="L109" s="3">
        <f t="shared" si="279"/>
        <v>1.0596619449089999</v>
      </c>
      <c r="M109" s="5">
        <f t="shared" si="280"/>
        <v>0.21841064569513396</v>
      </c>
      <c r="N109" s="5">
        <f t="shared" si="281"/>
        <v>0.10084376555598841</v>
      </c>
      <c r="O109" s="5">
        <f t="shared" si="282"/>
        <v>0.23144144960613608</v>
      </c>
      <c r="P109" s="5">
        <f t="shared" si="283"/>
        <v>0.10686030074100587</v>
      </c>
      <c r="Q109" s="5">
        <f t="shared" si="284"/>
        <v>2.3280607543521677E-2</v>
      </c>
      <c r="R109" s="5">
        <f t="shared" si="285"/>
        <v>0.12262484831109823</v>
      </c>
      <c r="S109" s="5">
        <f t="shared" si="286"/>
        <v>1.3070704312643115E-2</v>
      </c>
      <c r="T109" s="5">
        <f t="shared" si="287"/>
        <v>2.466957386823131E-2</v>
      </c>
      <c r="U109" s="5">
        <f t="shared" si="288"/>
        <v>5.6617897058387462E-2</v>
      </c>
      <c r="V109" s="5">
        <f t="shared" si="289"/>
        <v>7.1055724173986034E-4</v>
      </c>
      <c r="W109" s="5">
        <f t="shared" si="290"/>
        <v>3.5830123598109657E-3</v>
      </c>
      <c r="X109" s="5">
        <f t="shared" si="291"/>
        <v>3.7967818458302725E-3</v>
      </c>
      <c r="Y109" s="5">
        <f t="shared" si="292"/>
        <v>2.0116526175738446E-3</v>
      </c>
      <c r="Z109" s="5">
        <f t="shared" si="293"/>
        <v>4.3313628418503156E-2</v>
      </c>
      <c r="AA109" s="5">
        <f t="shared" si="294"/>
        <v>1.9998610304516138E-2</v>
      </c>
      <c r="AB109" s="5">
        <f t="shared" si="295"/>
        <v>4.6168426510886191E-3</v>
      </c>
      <c r="AC109" s="5">
        <f t="shared" si="296"/>
        <v>2.1728096261161534E-5</v>
      </c>
      <c r="AD109" s="5">
        <f t="shared" si="297"/>
        <v>4.1358384483389189E-4</v>
      </c>
      <c r="AE109" s="5">
        <f t="shared" si="298"/>
        <v>4.3825906139962386E-4</v>
      </c>
      <c r="AF109" s="5">
        <f t="shared" si="299"/>
        <v>2.3220322468835912E-4</v>
      </c>
      <c r="AG109" s="5">
        <f t="shared" si="300"/>
        <v>8.2018973562469384E-5</v>
      </c>
      <c r="AH109" s="5">
        <f t="shared" si="301"/>
        <v>1.1474450932754192E-2</v>
      </c>
      <c r="AI109" s="5">
        <f t="shared" si="302"/>
        <v>5.2979415726901831E-3</v>
      </c>
      <c r="AJ109" s="5">
        <f t="shared" si="303"/>
        <v>1.2230731157478472E-3</v>
      </c>
      <c r="AK109" s="5">
        <f t="shared" si="304"/>
        <v>1.8823761718780868E-4</v>
      </c>
      <c r="AL109" s="5">
        <f t="shared" si="305"/>
        <v>4.2523035332960949E-7</v>
      </c>
      <c r="AM109" s="5">
        <f t="shared" si="306"/>
        <v>3.8191684433175514E-5</v>
      </c>
      <c r="AN109" s="5">
        <f t="shared" si="307"/>
        <v>4.0470274605809538E-5</v>
      </c>
      <c r="AO109" s="5">
        <f t="shared" si="308"/>
        <v>2.1442404949896721E-5</v>
      </c>
      <c r="AP109" s="5">
        <f t="shared" si="309"/>
        <v>7.5739001775779769E-6</v>
      </c>
      <c r="AQ109" s="5">
        <f t="shared" si="310"/>
        <v>2.0064434481797239E-6</v>
      </c>
      <c r="AR109" s="5">
        <f t="shared" si="311"/>
        <v>2.43180779843304E-3</v>
      </c>
      <c r="AS109" s="5">
        <f t="shared" si="312"/>
        <v>1.1228054141862254E-3</v>
      </c>
      <c r="AT109" s="5">
        <f t="shared" si="313"/>
        <v>2.5920880731985493E-4</v>
      </c>
      <c r="AU109" s="5">
        <f t="shared" si="314"/>
        <v>3.9893647906853838E-5</v>
      </c>
      <c r="AV109" s="5">
        <f t="shared" si="315"/>
        <v>4.6048873486544812E-6</v>
      </c>
      <c r="AW109" s="5">
        <f t="shared" si="316"/>
        <v>5.7791550428098796E-9</v>
      </c>
      <c r="AX109" s="5">
        <f t="shared" si="317"/>
        <v>2.9389541727004204E-6</v>
      </c>
      <c r="AY109" s="5">
        <f t="shared" si="318"/>
        <v>3.1142978946421477E-6</v>
      </c>
      <c r="AZ109" s="5">
        <f t="shared" si="319"/>
        <v>1.6500514820312511E-6</v>
      </c>
      <c r="BA109" s="5">
        <f t="shared" si="320"/>
        <v>5.8283225421640449E-7</v>
      </c>
      <c r="BB109" s="5">
        <f t="shared" si="321"/>
        <v>1.5440129001466293E-7</v>
      </c>
      <c r="BC109" s="5">
        <f t="shared" si="322"/>
        <v>3.2722634254679266E-8</v>
      </c>
      <c r="BD109" s="5">
        <f t="shared" si="323"/>
        <v>4.294823635554046E-4</v>
      </c>
      <c r="BE109" s="5">
        <f t="shared" si="324"/>
        <v>1.9829902815848838E-4</v>
      </c>
      <c r="BF109" s="5">
        <f t="shared" si="325"/>
        <v>4.5778951483683259E-5</v>
      </c>
      <c r="BG109" s="5">
        <f t="shared" si="326"/>
        <v>7.0456300884152628E-6</v>
      </c>
      <c r="BH109" s="5">
        <f t="shared" si="327"/>
        <v>8.1327064732700897E-7</v>
      </c>
      <c r="BI109" s="5">
        <f t="shared" si="328"/>
        <v>7.5100070540599171E-8</v>
      </c>
      <c r="BJ109" s="8">
        <f t="shared" si="329"/>
        <v>0.15946961686278327</v>
      </c>
      <c r="BK109" s="8">
        <f t="shared" si="330"/>
        <v>0.33907747561503193</v>
      </c>
      <c r="BL109" s="8">
        <f t="shared" si="331"/>
        <v>0.45802316606880517</v>
      </c>
      <c r="BM109" s="8">
        <f t="shared" si="332"/>
        <v>0.1964191609934996</v>
      </c>
      <c r="BN109" s="8">
        <f t="shared" si="333"/>
        <v>0.80346161745288414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1.2907</v>
      </c>
      <c r="F110">
        <f>VLOOKUP(B110,home!$B$2:$E$405,3,FALSE)</f>
        <v>0.66410000000000002</v>
      </c>
      <c r="G110">
        <f>VLOOKUP(C110,away!$B$2:$E$405,4,FALSE)</f>
        <v>1.6049</v>
      </c>
      <c r="H110">
        <f>VLOOKUP(A110,away!$A$2:$E$405,3,FALSE)</f>
        <v>1.1246</v>
      </c>
      <c r="I110">
        <f>VLOOKUP(C110,away!$B$2:$E$405,3,FALSE)</f>
        <v>0.5081</v>
      </c>
      <c r="J110">
        <f>VLOOKUP(B110,home!$B$2:$E$405,4,FALSE)</f>
        <v>1.2068000000000001</v>
      </c>
      <c r="K110" s="3">
        <f t="shared" si="278"/>
        <v>1.3756462459629999</v>
      </c>
      <c r="L110" s="3">
        <f t="shared" si="279"/>
        <v>0.68957669496800011</v>
      </c>
      <c r="M110" s="5">
        <f t="shared" si="280"/>
        <v>0.12679002073159695</v>
      </c>
      <c r="N110" s="5">
        <f t="shared" si="281"/>
        <v>0.1744182160449923</v>
      </c>
      <c r="O110" s="5">
        <f t="shared" si="282"/>
        <v>8.7431443451018817E-2</v>
      </c>
      <c r="P110" s="5">
        <f t="shared" si="283"/>
        <v>0.12027473696252036</v>
      </c>
      <c r="Q110" s="5">
        <f t="shared" si="284"/>
        <v>0.11996888206492858</v>
      </c>
      <c r="R110" s="5">
        <f t="shared" si="285"/>
        <v>3.014534290561758E-2</v>
      </c>
      <c r="S110" s="5">
        <f t="shared" si="286"/>
        <v>2.8523562556288854E-2</v>
      </c>
      <c r="T110" s="5">
        <f t="shared" si="287"/>
        <v>8.2727745193339211E-2</v>
      </c>
      <c r="U110" s="5">
        <f t="shared" si="288"/>
        <v>4.1469327801380178E-2</v>
      </c>
      <c r="V110" s="5">
        <f t="shared" si="289"/>
        <v>3.0064265695151416E-3</v>
      </c>
      <c r="W110" s="5">
        <f t="shared" si="290"/>
        <v>5.5011580748332303E-2</v>
      </c>
      <c r="X110" s="5">
        <f t="shared" si="291"/>
        <v>3.7934704037400242E-2</v>
      </c>
      <c r="Y110" s="5">
        <f t="shared" si="292"/>
        <v>1.3079443917349855E-2</v>
      </c>
      <c r="Z110" s="5">
        <f t="shared" si="293"/>
        <v>6.9291753098442736E-3</v>
      </c>
      <c r="AA110" s="5">
        <f t="shared" si="294"/>
        <v>9.5320940026067825E-3</v>
      </c>
      <c r="AB110" s="5">
        <f t="shared" si="295"/>
        <v>6.5563946654262229E-3</v>
      </c>
      <c r="AC110" s="5">
        <f t="shared" si="296"/>
        <v>1.7824606914995048E-4</v>
      </c>
      <c r="AD110" s="5">
        <f t="shared" si="297"/>
        <v>1.8919118635233444E-2</v>
      </c>
      <c r="AE110" s="5">
        <f t="shared" si="298"/>
        <v>1.3046183300191777E-2</v>
      </c>
      <c r="AF110" s="5">
        <f t="shared" si="299"/>
        <v>4.4981719810464806E-3</v>
      </c>
      <c r="AG110" s="5">
        <f t="shared" si="300"/>
        <v>1.0339448560292314E-3</v>
      </c>
      <c r="AH110" s="5">
        <f t="shared" si="301"/>
        <v>1.1945494522540702E-3</v>
      </c>
      <c r="AI110" s="5">
        <f t="shared" si="302"/>
        <v>1.6432774696104697E-3</v>
      </c>
      <c r="AJ110" s="5">
        <f t="shared" si="303"/>
        <v>1.1302842410726103E-3</v>
      </c>
      <c r="AK110" s="5">
        <f t="shared" si="304"/>
        <v>5.1829042436755837E-4</v>
      </c>
      <c r="AL110" s="5">
        <f t="shared" si="305"/>
        <v>6.7634657547684645E-6</v>
      </c>
      <c r="AM110" s="5">
        <f t="shared" si="306"/>
        <v>5.2052029054974972E-3</v>
      </c>
      <c r="AN110" s="5">
        <f t="shared" si="307"/>
        <v>3.5893866162107946E-3</v>
      </c>
      <c r="AO110" s="5">
        <f t="shared" si="308"/>
        <v>1.2375786798845066E-3</v>
      </c>
      <c r="AP110" s="5">
        <f t="shared" si="309"/>
        <v>2.8446847194587291E-4</v>
      </c>
      <c r="AQ110" s="5">
        <f t="shared" si="310"/>
        <v>4.9040707176758062E-5</v>
      </c>
      <c r="AR110" s="5">
        <f t="shared" si="311"/>
        <v>1.647466926522394E-4</v>
      </c>
      <c r="AS110" s="5">
        <f t="shared" si="312"/>
        <v>2.2663316928187328E-4</v>
      </c>
      <c r="AT110" s="5">
        <f t="shared" si="313"/>
        <v>1.5588353426665302E-4</v>
      </c>
      <c r="AU110" s="5">
        <f t="shared" si="314"/>
        <v>7.1480199573788647E-5</v>
      </c>
      <c r="AV110" s="5">
        <f t="shared" si="315"/>
        <v>2.45828670510921E-5</v>
      </c>
      <c r="AW110" s="5">
        <f t="shared" si="316"/>
        <v>1.7821987617267753E-7</v>
      </c>
      <c r="AX110" s="5">
        <f t="shared" si="317"/>
        <v>1.193419639403889E-3</v>
      </c>
      <c r="AY110" s="5">
        <f t="shared" si="318"/>
        <v>8.2295437065003604E-4</v>
      </c>
      <c r="AZ110" s="5">
        <f t="shared" si="319"/>
        <v>2.8374507751116119E-4</v>
      </c>
      <c r="BA110" s="5">
        <f t="shared" si="320"/>
        <v>6.5221330921195182E-5</v>
      </c>
      <c r="BB110" s="5">
        <f t="shared" si="321"/>
        <v>1.1243777454513E-5</v>
      </c>
      <c r="BC110" s="5">
        <f t="shared" si="322"/>
        <v>1.5506893792077581E-6</v>
      </c>
      <c r="BD110" s="5">
        <f t="shared" si="323"/>
        <v>1.893424663767335E-5</v>
      </c>
      <c r="BE110" s="5">
        <f t="shared" si="324"/>
        <v>2.6046825307252898E-5</v>
      </c>
      <c r="BF110" s="5">
        <f t="shared" si="325"/>
        <v>1.7915608726588257E-5</v>
      </c>
      <c r="BG110" s="5">
        <f t="shared" si="326"/>
        <v>8.2151799629577017E-6</v>
      </c>
      <c r="BH110" s="5">
        <f t="shared" si="327"/>
        <v>2.8252953689883053E-6</v>
      </c>
      <c r="BI110" s="5">
        <f t="shared" si="328"/>
        <v>7.7732139361708102E-7</v>
      </c>
      <c r="BJ110" s="8">
        <f t="shared" si="329"/>
        <v>0.53338180304487892</v>
      </c>
      <c r="BK110" s="8">
        <f t="shared" si="330"/>
        <v>0.27960271072547616</v>
      </c>
      <c r="BL110" s="8">
        <f t="shared" si="331"/>
        <v>0.180339045353577</v>
      </c>
      <c r="BM110" s="8">
        <f t="shared" si="332"/>
        <v>0.34040131612232782</v>
      </c>
      <c r="BN110" s="8">
        <f t="shared" si="333"/>
        <v>0.65902864216067458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1.2436</v>
      </c>
      <c r="F112">
        <f>VLOOKUP(B112,home!$B$2:$E$405,3,FALSE)</f>
        <v>0.67010000000000003</v>
      </c>
      <c r="G112">
        <f>VLOOKUP(C112,away!$B$2:$E$405,4,FALSE)</f>
        <v>0.67010000000000003</v>
      </c>
      <c r="H112">
        <f>VLOOKUP(A112,away!$A$2:$E$405,3,FALSE)</f>
        <v>0.89739999999999998</v>
      </c>
      <c r="I112">
        <f>VLOOKUP(C112,away!$B$2:$E$405,3,FALSE)</f>
        <v>1.1143000000000001</v>
      </c>
      <c r="J112">
        <f>VLOOKUP(B112,home!$B$2:$E$405,4,FALSE)</f>
        <v>1.3001</v>
      </c>
      <c r="K112" s="3">
        <f t="shared" ref="K112:K175" si="334">E112*F112*G112</f>
        <v>0.55841869483600015</v>
      </c>
      <c r="L112" s="3">
        <f t="shared" ref="L112:L175" si="335">H112*I112*J112</f>
        <v>1.3000646632820001</v>
      </c>
      <c r="M112" s="5">
        <f t="shared" ref="M112:M175" si="336">_xlfn.POISSON.DIST(0,K112,FALSE) * _xlfn.POISSON.DIST(0,L112,FALSE)</f>
        <v>0.15590890912893607</v>
      </c>
      <c r="N112" s="5">
        <f t="shared" ref="N112:N175" si="337">_xlfn.POISSON.DIST(1,K112,FALSE) * _xlfn.POISSON.DIST(0,L112,FALSE)</f>
        <v>8.7062449549085014E-2</v>
      </c>
      <c r="O112" s="5">
        <f t="shared" ref="O112:O175" si="338">_xlfn.POISSON.DIST(0,K112,FALSE) * _xlfn.POISSON.DIST(1,L112,FALSE)</f>
        <v>0.20269166344937425</v>
      </c>
      <c r="P112" s="5">
        <f t="shared" ref="P112:P175" si="339">_xlfn.POISSON.DIST(1,K112,FALSE) * _xlfn.POISSON.DIST(1,L112,FALSE)</f>
        <v>0.11318681415753734</v>
      </c>
      <c r="Q112" s="5">
        <f t="shared" ref="Q112:Q175" si="340">_xlfn.POISSON.DIST(2,K112,FALSE) * _xlfn.POISSON.DIST(0,L112,FALSE)</f>
        <v>2.4308649723212582E-2</v>
      </c>
      <c r="R112" s="5">
        <f t="shared" ref="R112:R175" si="341">_xlfn.POISSON.DIST(0,K112,FALSE) * _xlfn.POISSON.DIST(2,L112,FALSE)</f>
        <v>0.13175613459618965</v>
      </c>
      <c r="S112" s="5">
        <f t="shared" ref="S112:S175" si="342">_xlfn.POISSON.DIST(2,K112,FALSE) * _xlfn.POISSON.DIST(2,L112,FALSE)</f>
        <v>2.0542852507129724E-2</v>
      </c>
      <c r="T112" s="5">
        <f t="shared" ref="T112:T175" si="343">_xlfn.POISSON.DIST(2,K112,FALSE) * _xlfn.POISSON.DIST(1,L112,FALSE)</f>
        <v>3.1602816517248451E-2</v>
      </c>
      <c r="U112" s="5">
        <f t="shared" ref="U112:U175" si="344">_xlfn.POISSON.DIST(1,K112,FALSE) * _xlfn.POISSON.DIST(2,L112,FALSE)</f>
        <v>7.3575088717840562E-2</v>
      </c>
      <c r="V112" s="5">
        <f t="shared" ref="V112:V175" si="345">_xlfn.POISSON.DIST(3,K112,FALSE) * _xlfn.POISSON.DIST(3,L112,FALSE)</f>
        <v>1.6570787262760506E-3</v>
      </c>
      <c r="W112" s="5">
        <f t="shared" ref="W112:W175" si="346">_xlfn.POISSON.DIST(3,K112,FALSE) * _xlfn.POISSON.DIST(0,L112,FALSE)</f>
        <v>4.5248014838872898E-3</v>
      </c>
      <c r="X112" s="5">
        <f t="shared" ref="X112:X175" si="347">_xlfn.POISSON.DIST(3,K112,FALSE) * _xlfn.POISSON.DIST(1,L112,FALSE)</f>
        <v>5.8825345175678254E-3</v>
      </c>
      <c r="Y112" s="5">
        <f t="shared" ref="Y112:Y175" si="348">_xlfn.POISSON.DIST(3,K112,FALSE) * _xlfn.POISSON.DIST(2,L112,FALSE)</f>
        <v>3.8238376284132794E-3</v>
      </c>
      <c r="Z112" s="5">
        <f t="shared" ref="Z112:Z175" si="349">_xlfn.POISSON.DIST(0,K112,FALSE) * _xlfn.POISSON.DIST(3,L112,FALSE)</f>
        <v>5.7097164919711056E-2</v>
      </c>
      <c r="AA112" s="5">
        <f t="shared" ref="AA112:AA175" si="350">_xlfn.POISSON.DIST(1,K112,FALSE) * _xlfn.POISSON.DIST(3,L112,FALSE)</f>
        <v>3.1884124313300892E-2</v>
      </c>
      <c r="AB112" s="5">
        <f t="shared" ref="AB112:AB175" si="351">_xlfn.POISSON.DIST(2,K112,FALSE) * _xlfn.POISSON.DIST(3,L112,FALSE)</f>
        <v>8.9023455425111322E-3</v>
      </c>
      <c r="AC112" s="5">
        <f t="shared" ref="AC112:AC175" si="352">_xlfn.POISSON.DIST(4,K112,FALSE) * _xlfn.POISSON.DIST(4,L112,FALSE)</f>
        <v>7.5187918575064073E-5</v>
      </c>
      <c r="AD112" s="5">
        <f t="shared" ref="AD112:AD175" si="353">_xlfn.POISSON.DIST(4,K112,FALSE) * _xlfn.POISSON.DIST(0,L112,FALSE)</f>
        <v>6.3168343475608418E-4</v>
      </c>
      <c r="AE112" s="5">
        <f t="shared" ref="AE112:AE175" si="354">_xlfn.POISSON.DIST(4,K112,FALSE) * _xlfn.POISSON.DIST(1,L112,FALSE)</f>
        <v>8.2122931190698595E-4</v>
      </c>
      <c r="AF112" s="5">
        <f t="shared" ref="AF112:AF175" si="355">_xlfn.POISSON.DIST(4,K112,FALSE) * _xlfn.POISSON.DIST(2,L112,FALSE)</f>
        <v>5.3382560443083224E-4</v>
      </c>
      <c r="AG112" s="5">
        <f t="shared" ref="AG112:AG175" si="356">_xlfn.POISSON.DIST(4,K112,FALSE) * _xlfn.POISSON.DIST(3,L112,FALSE)</f>
        <v>2.3133593489189336E-4</v>
      </c>
      <c r="AH112" s="5">
        <f t="shared" ref="AH112:AH175" si="357">_xlfn.POISSON.DIST(0,K112,FALSE) * _xlfn.POISSON.DIST(4,L112,FALSE)</f>
        <v>1.8557501621425259E-2</v>
      </c>
      <c r="AI112" s="5">
        <f t="shared" ref="AI112:AI175" si="358">_xlfn.POISSON.DIST(1,K112,FALSE) * _xlfn.POISSON.DIST(4,L112,FALSE)</f>
        <v>1.0362855834853248E-2</v>
      </c>
      <c r="AJ112" s="5">
        <f t="shared" ref="AJ112:AJ175" si="359">_xlfn.POISSON.DIST(2,K112,FALSE) * _xlfn.POISSON.DIST(4,L112,FALSE)</f>
        <v>2.8934062150361892E-3</v>
      </c>
      <c r="AK112" s="5">
        <f t="shared" ref="AK112:AK175" si="360">_xlfn.POISSON.DIST(3,K112,FALSE) * _xlfn.POISSON.DIST(4,L112,FALSE)</f>
        <v>5.3857737407696021E-4</v>
      </c>
      <c r="AL112" s="5">
        <f t="shared" ref="AL112:AL175" si="361">_xlfn.POISSON.DIST(5,K112,FALSE) * _xlfn.POISSON.DIST(5,L112,FALSE)</f>
        <v>2.1833982456024611E-6</v>
      </c>
      <c r="AM112" s="5">
        <f t="shared" ref="AM112:AM175" si="362">_xlfn.POISSON.DIST(5,K112,FALSE) * _xlfn.POISSON.DIST(0,L112,FALSE)</f>
        <v>7.0548767837202839E-5</v>
      </c>
      <c r="AN112" s="5">
        <f t="shared" ref="AN112:AN175" si="363">_xlfn.POISSON.DIST(5,K112,FALSE) * _xlfn.POISSON.DIST(1,L112,FALSE)</f>
        <v>9.1717960103233125E-5</v>
      </c>
      <c r="AO112" s="5">
        <f t="shared" ref="AO112:AO175" si="364">_xlfn.POISSON.DIST(5,K112,FALSE) * _xlfn.POISSON.DIST(2,L112,FALSE)</f>
        <v>5.9619639459260858E-5</v>
      </c>
      <c r="AP112" s="5">
        <f t="shared" ref="AP112:AP175" si="365">_xlfn.POISSON.DIST(5,K112,FALSE) * _xlfn.POISSON.DIST(3,L112,FALSE)</f>
        <v>2.5836462166199406E-5</v>
      </c>
      <c r="AQ112" s="5">
        <f t="shared" ref="AQ112:AQ175" si="366">_xlfn.POISSON.DIST(5,K112,FALSE) * _xlfn.POISSON.DIST(4,L112,FALSE)</f>
        <v>8.397267871624548E-6</v>
      </c>
      <c r="AR112" s="5">
        <f t="shared" ref="AR112:AR175" si="367">_xlfn.POISSON.DIST(0,K112,FALSE) * _xlfn.POISSON.DIST(5,L112,FALSE)</f>
        <v>4.8251904193626714E-3</v>
      </c>
      <c r="AS112" s="5">
        <f t="shared" ref="AS112:AS175" si="368">_xlfn.POISSON.DIST(1,K112,FALSE) * _xlfn.POISSON.DIST(5,L112,FALSE)</f>
        <v>2.6944765363156749E-3</v>
      </c>
      <c r="AT112" s="5">
        <f t="shared" ref="AT112:AT175" si="369">_xlfn.POISSON.DIST(2,K112,FALSE) * _xlfn.POISSON.DIST(5,L112,FALSE)</f>
        <v>7.523230353378127E-4</v>
      </c>
      <c r="AU112" s="5">
        <f t="shared" ref="AU112:AU175" si="370">_xlfn.POISSON.DIST(3,K112,FALSE) * _xlfn.POISSON.DIST(5,L112,FALSE)</f>
        <v>1.4003708249613316E-4</v>
      </c>
      <c r="AV112" s="5">
        <f t="shared" ref="AV112:AV175" si="371">_xlfn.POISSON.DIST(4,K112,FALSE) * _xlfn.POISSON.DIST(5,L112,FALSE)</f>
        <v>1.9549831209032988E-5</v>
      </c>
      <c r="AW112" s="5">
        <f t="shared" ref="AW112:AW175" si="372">_xlfn.POISSON.DIST(6,K112,FALSE) * _xlfn.POISSON.DIST(6,L112,FALSE)</f>
        <v>4.4030676637051569E-8</v>
      </c>
      <c r="AX112" s="5">
        <f t="shared" ref="AX112:AX175" si="373">_xlfn.POISSON.DIST(6,K112,FALSE) * _xlfn.POISSON.DIST(0,L112,FALSE)</f>
        <v>6.5659584763231313E-6</v>
      </c>
      <c r="AY112" s="5">
        <f t="shared" ref="AY112:AY175" si="374">_xlfn.POISSON.DIST(6,K112,FALSE) * _xlfn.POISSON.DIST(1,L112,FALSE)</f>
        <v>8.5361705956446283E-6</v>
      </c>
      <c r="AZ112" s="5">
        <f t="shared" ref="AZ112:AZ175" si="375">_xlfn.POISSON.DIST(6,K112,FALSE) * _xlfn.POISSON.DIST(2,L112,FALSE)</f>
        <v>5.5487868755722225E-6</v>
      </c>
      <c r="BA112" s="5">
        <f t="shared" ref="BA112:BA175" si="376">_xlfn.POISSON.DIST(6,K112,FALSE) * _xlfn.POISSON.DIST(3,L112,FALSE)</f>
        <v>2.4045939136714609E-6</v>
      </c>
      <c r="BB112" s="5">
        <f t="shared" ref="BB112:BB175" si="377">_xlfn.POISSON.DIST(6,K112,FALSE) * _xlfn.POISSON.DIST(4,L112,FALSE)</f>
        <v>7.8153189417680926E-7</v>
      </c>
      <c r="BC112" s="5">
        <f t="shared" ref="BC112:BC175" si="378">_xlfn.POISSON.DIST(6,K112,FALSE) * _xlfn.POISSON.DIST(5,L112,FALSE)</f>
        <v>2.032083997694231E-7</v>
      </c>
      <c r="BD112" s="5">
        <f t="shared" ref="BD112:BD175" si="379">_xlfn.POISSON.DIST(0,K112,FALSE) * _xlfn.POISSON.DIST(6,L112,FALSE)</f>
        <v>1.0455099263033786E-3</v>
      </c>
      <c r="BE112" s="5">
        <f t="shared" ref="BE112:BE175" si="380">_xlfn.POISSON.DIST(1,K112,FALSE) * _xlfn.POISSON.DIST(6,L112,FALSE)</f>
        <v>5.8383228848441534E-4</v>
      </c>
      <c r="BF112" s="5">
        <f t="shared" ref="BF112:BF175" si="381">_xlfn.POISSON.DIST(2,K112,FALSE) * _xlfn.POISSON.DIST(6,L112,FALSE)</f>
        <v>1.6301143226929115E-4</v>
      </c>
      <c r="BG112" s="5">
        <f t="shared" ref="BG112:BG175" si="382">_xlfn.POISSON.DIST(3,K112,FALSE) * _xlfn.POISSON.DIST(6,L112,FALSE)</f>
        <v>3.0342877083721547E-5</v>
      </c>
      <c r="BH112" s="5">
        <f t="shared" ref="BH112:BH175" si="383">_xlfn.POISSON.DIST(4,K112,FALSE) * _xlfn.POISSON.DIST(6,L112,FALSE)</f>
        <v>4.2360074546652401E-6</v>
      </c>
      <c r="BI112" s="5">
        <f t="shared" ref="BI112:BI175" si="384">_xlfn.POISSON.DIST(5,K112,FALSE) * _xlfn.POISSON.DIST(6,L112,FALSE)</f>
        <v>4.7309315082994618E-7</v>
      </c>
      <c r="BJ112" s="8">
        <f t="shared" ref="BJ112:BJ175" si="385">SUM(N112,Q112,T112,W112,X112,Y112,AD112,AE112,AF112,AG112,AM112,AN112,AO112,AP112,AQ112,AX112,AY112,AZ112,BA112,BB112,BC112)</f>
        <v>0.15970332405299292</v>
      </c>
      <c r="BK112" s="8">
        <f t="shared" ref="BK112:BK175" si="386">SUM(M112,P112,S112,V112,AC112,AL112,AY112)</f>
        <v>0.29138156200729554</v>
      </c>
      <c r="BL112" s="8">
        <f t="shared" ref="BL112:BL175" si="387">SUM(O112,R112,U112,AA112,AB112,AH112,AI112,AJ112,AK112,AR112,AS112,AT112,AU112,AV112,BD112,BE112,BF112,BG112,BH112,BI112)</f>
        <v>0.49142068019407575</v>
      </c>
      <c r="BM112" s="8">
        <f t="shared" ref="BM112:BM175" si="388">SUM(S112:BI112)</f>
        <v>0.28467961842982126</v>
      </c>
      <c r="BN112" s="8">
        <f t="shared" ref="BN112:BN175" si="389">SUM(M112:R112)</f>
        <v>0.71491462060433486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1.2436</v>
      </c>
      <c r="F113">
        <f>VLOOKUP(B113,home!$B$2:$E$405,3,FALSE)</f>
        <v>1.3785000000000001</v>
      </c>
      <c r="G113">
        <f>VLOOKUP(C113,away!$B$2:$E$405,4,FALSE)</f>
        <v>0.48249999999999998</v>
      </c>
      <c r="H113">
        <f>VLOOKUP(A113,away!$A$2:$E$405,3,FALSE)</f>
        <v>0.89739999999999998</v>
      </c>
      <c r="I113">
        <f>VLOOKUP(C113,away!$B$2:$E$405,3,FALSE)</f>
        <v>0.44569999999999999</v>
      </c>
      <c r="J113">
        <f>VLOOKUP(B113,home!$B$2:$E$405,4,FALSE)</f>
        <v>0.63680000000000003</v>
      </c>
      <c r="K113" s="3">
        <f t="shared" si="334"/>
        <v>0.82715100450000001</v>
      </c>
      <c r="L113" s="3">
        <f t="shared" si="335"/>
        <v>0.25470164742399998</v>
      </c>
      <c r="M113" s="5">
        <f t="shared" si="336"/>
        <v>0.3389669557813425</v>
      </c>
      <c r="N113" s="5">
        <f t="shared" si="337"/>
        <v>0.28037685796684453</v>
      </c>
      <c r="O113" s="5">
        <f t="shared" si="338"/>
        <v>8.6335442059806089E-2</v>
      </c>
      <c r="P113" s="5">
        <f t="shared" si="339"/>
        <v>7.1412447623720149E-2</v>
      </c>
      <c r="Q113" s="5">
        <f t="shared" si="340"/>
        <v>0.11595699985291463</v>
      </c>
      <c r="R113" s="5">
        <f t="shared" si="341"/>
        <v>1.0994889661855954E-2</v>
      </c>
      <c r="S113" s="5">
        <f t="shared" si="342"/>
        <v>3.7612351208802363E-3</v>
      </c>
      <c r="T113" s="5">
        <f t="shared" si="343"/>
        <v>2.9534438892881879E-2</v>
      </c>
      <c r="U113" s="5">
        <f t="shared" si="344"/>
        <v>9.0944340281708183E-3</v>
      </c>
      <c r="V113" s="5">
        <f t="shared" si="345"/>
        <v>8.8044965737218086E-5</v>
      </c>
      <c r="W113" s="5">
        <f t="shared" si="346"/>
        <v>3.1971316302381571E-2</v>
      </c>
      <c r="X113" s="5">
        <f t="shared" si="347"/>
        <v>8.1431469325303728E-3</v>
      </c>
      <c r="Y113" s="5">
        <f t="shared" si="348"/>
        <v>1.0370364694655891E-3</v>
      </c>
      <c r="Z113" s="5">
        <f t="shared" si="349"/>
        <v>9.3347217003993956E-4</v>
      </c>
      <c r="AA113" s="5">
        <f t="shared" si="350"/>
        <v>7.7212244312133073E-4</v>
      </c>
      <c r="AB113" s="5">
        <f t="shared" si="351"/>
        <v>3.1933092721240136E-4</v>
      </c>
      <c r="AC113" s="5">
        <f t="shared" si="352"/>
        <v>1.1593140564668352E-6</v>
      </c>
      <c r="AD113" s="5">
        <f t="shared" si="353"/>
        <v>6.6112765986755355E-3</v>
      </c>
      <c r="AE113" s="5">
        <f t="shared" si="354"/>
        <v>1.683903041258398E-3</v>
      </c>
      <c r="AF113" s="5">
        <f t="shared" si="355"/>
        <v>2.1444643935539888E-4</v>
      </c>
      <c r="AG113" s="5">
        <f t="shared" si="356"/>
        <v>1.8206620462677007E-5</v>
      </c>
      <c r="AH113" s="5">
        <f t="shared" si="357"/>
        <v>5.9439224883407196E-5</v>
      </c>
      <c r="AI113" s="5">
        <f t="shared" si="358"/>
        <v>4.9165214569011655E-5</v>
      </c>
      <c r="AJ113" s="5">
        <f t="shared" si="359"/>
        <v>2.0333528308608012E-5</v>
      </c>
      <c r="AK113" s="5">
        <f t="shared" si="360"/>
        <v>5.6062994551647685E-6</v>
      </c>
      <c r="AL113" s="5">
        <f t="shared" si="361"/>
        <v>9.7696194776325584E-9</v>
      </c>
      <c r="AM113" s="5">
        <f t="shared" si="362"/>
        <v>1.0937048159243626E-3</v>
      </c>
      <c r="AN113" s="5">
        <f t="shared" si="363"/>
        <v>2.7856841841149781E-4</v>
      </c>
      <c r="AO113" s="5">
        <f t="shared" si="364"/>
        <v>3.547591754485331E-5</v>
      </c>
      <c r="AP113" s="5">
        <f t="shared" si="365"/>
        <v>3.0119248808507082E-6</v>
      </c>
      <c r="AQ113" s="5">
        <f t="shared" si="366"/>
        <v>1.9178555726750254E-7</v>
      </c>
      <c r="AR113" s="5">
        <f t="shared" si="367"/>
        <v>3.0278536998818855E-6</v>
      </c>
      <c r="AS113" s="5">
        <f t="shared" si="368"/>
        <v>2.5044922293363432E-6</v>
      </c>
      <c r="AT113" s="5">
        <f t="shared" si="369"/>
        <v>1.0357966316290002E-6</v>
      </c>
      <c r="AU113" s="5">
        <f t="shared" si="370"/>
        <v>2.8558674143654806E-7</v>
      </c>
      <c r="AV113" s="5">
        <f t="shared" si="371"/>
        <v>5.905584001278062E-8</v>
      </c>
      <c r="AW113" s="5">
        <f t="shared" si="372"/>
        <v>5.7173095042547668E-11</v>
      </c>
      <c r="AX113" s="5">
        <f t="shared" si="373"/>
        <v>1.507765061863873E-4</v>
      </c>
      <c r="AY113" s="5">
        <f t="shared" si="374"/>
        <v>3.8403024518507767E-5</v>
      </c>
      <c r="AZ113" s="5">
        <f t="shared" si="375"/>
        <v>4.8906568054640965E-6</v>
      </c>
      <c r="BA113" s="5">
        <f t="shared" si="376"/>
        <v>4.1521944844570089E-7</v>
      </c>
      <c r="BB113" s="5">
        <f t="shared" si="377"/>
        <v>2.6439269390401157E-8</v>
      </c>
      <c r="BC113" s="5">
        <f t="shared" si="378"/>
        <v>1.3468250940844221E-9</v>
      </c>
      <c r="BD113" s="5">
        <f t="shared" si="379"/>
        <v>1.2853322091979494E-7</v>
      </c>
      <c r="BE113" s="5">
        <f t="shared" si="380"/>
        <v>1.0631638279542879E-7</v>
      </c>
      <c r="BF113" s="5">
        <f t="shared" si="381"/>
        <v>4.3969851412022718E-8</v>
      </c>
      <c r="BG113" s="5">
        <f t="shared" si="382"/>
        <v>1.2123235587723448E-8</v>
      </c>
      <c r="BH113" s="5">
        <f t="shared" si="383"/>
        <v>2.5069366235438997E-9</v>
      </c>
      <c r="BI113" s="5">
        <f t="shared" si="384"/>
        <v>4.1472302927643502E-10</v>
      </c>
      <c r="BJ113" s="8">
        <f t="shared" si="385"/>
        <v>0.47715309517214277</v>
      </c>
      <c r="BK113" s="8">
        <f t="shared" si="386"/>
        <v>0.41426825559987457</v>
      </c>
      <c r="BL113" s="8">
        <f t="shared" si="387"/>
        <v>0.10765797003687542</v>
      </c>
      <c r="BM113" s="8">
        <f t="shared" si="388"/>
        <v>9.5930797065103338E-2</v>
      </c>
      <c r="BN113" s="8">
        <f t="shared" si="389"/>
        <v>0.90404359294648384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1.6042000000000001</v>
      </c>
      <c r="F114">
        <f>VLOOKUP(B114,home!$B$2:$E$405,3,FALSE)</f>
        <v>0.46750000000000003</v>
      </c>
      <c r="G114">
        <f>VLOOKUP(C114,away!$B$2:$E$405,4,FALSE)</f>
        <v>1.5584</v>
      </c>
      <c r="H114">
        <f>VLOOKUP(A114,away!$A$2:$E$405,3,FALSE)</f>
        <v>1.25</v>
      </c>
      <c r="I114">
        <f>VLOOKUP(C114,away!$B$2:$E$405,3,FALSE)</f>
        <v>0.8</v>
      </c>
      <c r="J114">
        <f>VLOOKUP(B114,home!$B$2:$E$405,4,FALSE)</f>
        <v>0.6</v>
      </c>
      <c r="K114" s="3">
        <f t="shared" si="334"/>
        <v>1.1687431184000001</v>
      </c>
      <c r="L114" s="3">
        <f t="shared" si="335"/>
        <v>0.6</v>
      </c>
      <c r="M114" s="5">
        <f t="shared" si="336"/>
        <v>0.17054721182320759</v>
      </c>
      <c r="N114" s="5">
        <f t="shared" si="337"/>
        <v>0.19932588018068101</v>
      </c>
      <c r="O114" s="5">
        <f t="shared" si="338"/>
        <v>0.10232832709392456</v>
      </c>
      <c r="P114" s="5">
        <f t="shared" si="339"/>
        <v>0.11959552810840861</v>
      </c>
      <c r="Q114" s="5">
        <f t="shared" si="340"/>
        <v>0.11648037539009699</v>
      </c>
      <c r="R114" s="5">
        <f t="shared" si="341"/>
        <v>3.0698498128177362E-2</v>
      </c>
      <c r="S114" s="5">
        <f t="shared" si="342"/>
        <v>2.0966467570217456E-2</v>
      </c>
      <c r="T114" s="5">
        <f t="shared" si="343"/>
        <v>6.9888225234058202E-2</v>
      </c>
      <c r="U114" s="5">
        <f t="shared" si="344"/>
        <v>3.5878658432522574E-2</v>
      </c>
      <c r="V114" s="5">
        <f t="shared" si="345"/>
        <v>1.6336276459898945E-3</v>
      </c>
      <c r="W114" s="5">
        <f t="shared" si="346"/>
        <v>4.537854572194152E-2</v>
      </c>
      <c r="X114" s="5">
        <f t="shared" si="347"/>
        <v>2.722712743316491E-2</v>
      </c>
      <c r="Y114" s="5">
        <f t="shared" si="348"/>
        <v>8.1681382299494711E-3</v>
      </c>
      <c r="Z114" s="5">
        <f t="shared" si="349"/>
        <v>6.1396996256354733E-3</v>
      </c>
      <c r="AA114" s="5">
        <f t="shared" si="350"/>
        <v>7.1757316865045159E-3</v>
      </c>
      <c r="AB114" s="5">
        <f t="shared" si="351"/>
        <v>4.1932935140434916E-3</v>
      </c>
      <c r="AC114" s="5">
        <f t="shared" si="352"/>
        <v>7.1598415097950534E-5</v>
      </c>
      <c r="AD114" s="5">
        <f t="shared" si="353"/>
        <v>1.3258965758879733E-2</v>
      </c>
      <c r="AE114" s="5">
        <f t="shared" si="354"/>
        <v>7.9553794553278399E-3</v>
      </c>
      <c r="AF114" s="5">
        <f t="shared" si="355"/>
        <v>2.3866138365983515E-3</v>
      </c>
      <c r="AG114" s="5">
        <f t="shared" si="356"/>
        <v>4.7732276731967034E-4</v>
      </c>
      <c r="AH114" s="5">
        <f t="shared" si="357"/>
        <v>9.2095494384532078E-4</v>
      </c>
      <c r="AI114" s="5">
        <f t="shared" si="358"/>
        <v>1.0763597529756771E-3</v>
      </c>
      <c r="AJ114" s="5">
        <f t="shared" si="359"/>
        <v>6.2899402710652364E-4</v>
      </c>
      <c r="AK114" s="5">
        <f t="shared" si="360"/>
        <v>2.4504414689848413E-4</v>
      </c>
      <c r="AL114" s="5">
        <f t="shared" si="361"/>
        <v>2.0083237184178335E-6</v>
      </c>
      <c r="AM114" s="5">
        <f t="shared" si="362"/>
        <v>3.0992649975583849E-3</v>
      </c>
      <c r="AN114" s="5">
        <f t="shared" si="363"/>
        <v>1.859558998535031E-3</v>
      </c>
      <c r="AO114" s="5">
        <f t="shared" si="364"/>
        <v>5.5786769956050911E-4</v>
      </c>
      <c r="AP114" s="5">
        <f t="shared" si="365"/>
        <v>1.1157353991210185E-4</v>
      </c>
      <c r="AQ114" s="5">
        <f t="shared" si="366"/>
        <v>1.6736030986815273E-5</v>
      </c>
      <c r="AR114" s="5">
        <f t="shared" si="367"/>
        <v>1.1051459326143854E-4</v>
      </c>
      <c r="AS114" s="5">
        <f t="shared" si="368"/>
        <v>1.2916317035708132E-4</v>
      </c>
      <c r="AT114" s="5">
        <f t="shared" si="369"/>
        <v>7.5479283252782869E-5</v>
      </c>
      <c r="AU114" s="5">
        <f t="shared" si="370"/>
        <v>2.9405297627818106E-5</v>
      </c>
      <c r="AV114" s="5">
        <f t="shared" si="371"/>
        <v>8.5918098117540666E-6</v>
      </c>
      <c r="AW114" s="5">
        <f t="shared" si="372"/>
        <v>3.9120242090338975E-8</v>
      </c>
      <c r="AX114" s="5">
        <f t="shared" si="373"/>
        <v>6.0370743966572514E-4</v>
      </c>
      <c r="AY114" s="5">
        <f t="shared" si="374"/>
        <v>3.6222446379943508E-4</v>
      </c>
      <c r="AZ114" s="5">
        <f t="shared" si="375"/>
        <v>1.086673391398305E-4</v>
      </c>
      <c r="BA114" s="5">
        <f t="shared" si="376"/>
        <v>2.1733467827966104E-5</v>
      </c>
      <c r="BB114" s="5">
        <f t="shared" si="377"/>
        <v>3.2600201741949148E-6</v>
      </c>
      <c r="BC114" s="5">
        <f t="shared" si="378"/>
        <v>3.9120242090338991E-7</v>
      </c>
      <c r="BD114" s="5">
        <f t="shared" si="379"/>
        <v>1.1051459326143848E-5</v>
      </c>
      <c r="BE114" s="5">
        <f t="shared" si="380"/>
        <v>1.2916317035708124E-5</v>
      </c>
      <c r="BF114" s="5">
        <f t="shared" si="381"/>
        <v>7.5479283252782829E-6</v>
      </c>
      <c r="BG114" s="5">
        <f t="shared" si="382"/>
        <v>2.9405297627818091E-6</v>
      </c>
      <c r="BH114" s="5">
        <f t="shared" si="383"/>
        <v>8.5918098117540624E-7</v>
      </c>
      <c r="BI114" s="5">
        <f t="shared" si="384"/>
        <v>2.0083237184178325E-7</v>
      </c>
      <c r="BJ114" s="8">
        <f t="shared" si="385"/>
        <v>0.49729155920759849</v>
      </c>
      <c r="BK114" s="8">
        <f t="shared" si="386"/>
        <v>0.31317866635043939</v>
      </c>
      <c r="BL114" s="8">
        <f t="shared" si="387"/>
        <v>0.18353453212811227</v>
      </c>
      <c r="BM114" s="8">
        <f t="shared" si="388"/>
        <v>0.26080645124373225</v>
      </c>
      <c r="BN114" s="8">
        <f t="shared" si="389"/>
        <v>0.73897582072449619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1.6042000000000001</v>
      </c>
      <c r="F115">
        <f>VLOOKUP(B115,home!$B$2:$E$405,3,FALSE)</f>
        <v>2.0259</v>
      </c>
      <c r="G115">
        <f>VLOOKUP(C115,away!$B$2:$E$405,4,FALSE)</f>
        <v>1.8701000000000001</v>
      </c>
      <c r="H115">
        <f>VLOOKUP(A115,away!$A$2:$E$405,3,FALSE)</f>
        <v>1.25</v>
      </c>
      <c r="I115">
        <f>VLOOKUP(C115,away!$B$2:$E$405,3,FALSE)</f>
        <v>0.6</v>
      </c>
      <c r="J115">
        <f>VLOOKUP(B115,home!$B$2:$E$405,4,FALSE)</f>
        <v>0.4</v>
      </c>
      <c r="K115" s="3">
        <f t="shared" si="334"/>
        <v>6.0777292134780003</v>
      </c>
      <c r="L115" s="3">
        <f t="shared" si="335"/>
        <v>0.30000000000000004</v>
      </c>
      <c r="M115" s="5">
        <f t="shared" si="336"/>
        <v>1.6989765927228103E-3</v>
      </c>
      <c r="N115" s="5">
        <f t="shared" si="337"/>
        <v>1.032591967060674E-2</v>
      </c>
      <c r="O115" s="5">
        <f t="shared" si="338"/>
        <v>5.0969297781684319E-4</v>
      </c>
      <c r="P115" s="5">
        <f t="shared" si="339"/>
        <v>3.0977759011820219E-3</v>
      </c>
      <c r="Q115" s="5">
        <f t="shared" si="340"/>
        <v>3.1379071819036854E-2</v>
      </c>
      <c r="R115" s="5">
        <f t="shared" si="341"/>
        <v>7.6453946672526483E-5</v>
      </c>
      <c r="S115" s="5">
        <f t="shared" si="342"/>
        <v>1.4120582318566588E-3</v>
      </c>
      <c r="T115" s="5">
        <f t="shared" si="343"/>
        <v>9.4137215457110578E-3</v>
      </c>
      <c r="U115" s="5">
        <f t="shared" si="344"/>
        <v>4.6466638517730333E-4</v>
      </c>
      <c r="V115" s="5">
        <f t="shared" si="345"/>
        <v>2.8607025222957688E-4</v>
      </c>
      <c r="W115" s="5">
        <f t="shared" si="346"/>
        <v>6.3571167162128184E-2</v>
      </c>
      <c r="X115" s="5">
        <f t="shared" si="347"/>
        <v>1.9071350148638457E-2</v>
      </c>
      <c r="Y115" s="5">
        <f t="shared" si="348"/>
        <v>2.8607025222957688E-3</v>
      </c>
      <c r="Z115" s="5">
        <f t="shared" si="349"/>
        <v>7.6453946672526487E-6</v>
      </c>
      <c r="AA115" s="5">
        <f t="shared" si="350"/>
        <v>4.646663851773034E-5</v>
      </c>
      <c r="AB115" s="5">
        <f t="shared" si="351"/>
        <v>1.4120582318566589E-4</v>
      </c>
      <c r="AC115" s="5">
        <f t="shared" si="352"/>
        <v>3.2599828670300996E-5</v>
      </c>
      <c r="AD115" s="5">
        <f t="shared" si="353"/>
        <v>9.6592084949039966E-2</v>
      </c>
      <c r="AE115" s="5">
        <f t="shared" si="354"/>
        <v>2.8977625484711993E-2</v>
      </c>
      <c r="AF115" s="5">
        <f t="shared" si="355"/>
        <v>4.3466438227067992E-3</v>
      </c>
      <c r="AG115" s="5">
        <f t="shared" si="356"/>
        <v>4.3466438227067992E-4</v>
      </c>
      <c r="AH115" s="5">
        <f t="shared" si="357"/>
        <v>5.7340460004394857E-7</v>
      </c>
      <c r="AI115" s="5">
        <f t="shared" si="358"/>
        <v>3.4849978888297751E-6</v>
      </c>
      <c r="AJ115" s="5">
        <f t="shared" si="359"/>
        <v>1.0590436738924941E-5</v>
      </c>
      <c r="AK115" s="5">
        <f t="shared" si="360"/>
        <v>2.1455268917218267E-5</v>
      </c>
      <c r="AL115" s="5">
        <f t="shared" si="361"/>
        <v>2.3775951727663926E-6</v>
      </c>
      <c r="AM115" s="5">
        <f t="shared" si="362"/>
        <v>0.11741210729710574</v>
      </c>
      <c r="AN115" s="5">
        <f t="shared" si="363"/>
        <v>3.5223632189131729E-2</v>
      </c>
      <c r="AO115" s="5">
        <f t="shared" si="364"/>
        <v>5.2835448283697593E-3</v>
      </c>
      <c r="AP115" s="5">
        <f t="shared" si="365"/>
        <v>5.28354482836976E-4</v>
      </c>
      <c r="AQ115" s="5">
        <f t="shared" si="366"/>
        <v>3.9626586212773199E-5</v>
      </c>
      <c r="AR115" s="5">
        <f t="shared" si="367"/>
        <v>3.440427600263693E-8</v>
      </c>
      <c r="AS115" s="5">
        <f t="shared" si="368"/>
        <v>2.0909987332978659E-7</v>
      </c>
      <c r="AT115" s="5">
        <f t="shared" si="369"/>
        <v>6.3542620433549669E-7</v>
      </c>
      <c r="AU115" s="5">
        <f t="shared" si="370"/>
        <v>1.2873161350330965E-6</v>
      </c>
      <c r="AV115" s="5">
        <f t="shared" si="371"/>
        <v>1.9559897202180606E-6</v>
      </c>
      <c r="AW115" s="5">
        <f t="shared" si="372"/>
        <v>1.2041983032788813E-7</v>
      </c>
      <c r="AX115" s="5">
        <f t="shared" si="373"/>
        <v>0.11893316575593885</v>
      </c>
      <c r="AY115" s="5">
        <f t="shared" si="374"/>
        <v>3.5679949726781658E-2</v>
      </c>
      <c r="AZ115" s="5">
        <f t="shared" si="375"/>
        <v>5.3519924590172494E-3</v>
      </c>
      <c r="BA115" s="5">
        <f t="shared" si="376"/>
        <v>5.3519924590172496E-4</v>
      </c>
      <c r="BB115" s="5">
        <f t="shared" si="377"/>
        <v>4.0139943442629368E-5</v>
      </c>
      <c r="BC115" s="5">
        <f t="shared" si="378"/>
        <v>2.408396606557763E-6</v>
      </c>
      <c r="BD115" s="5">
        <f t="shared" si="379"/>
        <v>1.7202138001318459E-9</v>
      </c>
      <c r="BE115" s="5">
        <f t="shared" si="380"/>
        <v>1.0454993666489326E-8</v>
      </c>
      <c r="BF115" s="5">
        <f t="shared" si="381"/>
        <v>3.1771310216774822E-8</v>
      </c>
      <c r="BG115" s="5">
        <f t="shared" si="382"/>
        <v>6.4365806751654807E-8</v>
      </c>
      <c r="BH115" s="5">
        <f t="shared" si="383"/>
        <v>9.7799486010902985E-8</v>
      </c>
      <c r="BI115" s="5">
        <f t="shared" si="384"/>
        <v>1.1887975863831959E-7</v>
      </c>
      <c r="BJ115" s="8">
        <f t="shared" si="385"/>
        <v>0.58600307241849225</v>
      </c>
      <c r="BK115" s="8">
        <f t="shared" si="386"/>
        <v>4.2209808128615793E-2</v>
      </c>
      <c r="BL115" s="8">
        <f t="shared" si="387"/>
        <v>1.2790371072930891E-3</v>
      </c>
      <c r="BM115" s="8">
        <f t="shared" si="388"/>
        <v>0.54673184283407927</v>
      </c>
      <c r="BN115" s="8">
        <f t="shared" si="389"/>
        <v>4.7087890908037798E-2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1.6042000000000001</v>
      </c>
      <c r="F116">
        <f>VLOOKUP(B116,home!$B$2:$E$405,3,FALSE)</f>
        <v>1.0909</v>
      </c>
      <c r="G116">
        <f>VLOOKUP(C116,away!$B$2:$E$405,4,FALSE)</f>
        <v>0.62339999999999995</v>
      </c>
      <c r="H116">
        <f>VLOOKUP(A116,away!$A$2:$E$405,3,FALSE)</f>
        <v>1.25</v>
      </c>
      <c r="I116">
        <f>VLOOKUP(C116,away!$B$2:$E$405,3,FALSE)</f>
        <v>2.1333000000000002</v>
      </c>
      <c r="J116">
        <f>VLOOKUP(B116,home!$B$2:$E$405,4,FALSE)</f>
        <v>1.8</v>
      </c>
      <c r="K116" s="3">
        <f t="shared" si="334"/>
        <v>1.0909635776519999</v>
      </c>
      <c r="L116" s="3">
        <f t="shared" si="335"/>
        <v>4.7999250000000009</v>
      </c>
      <c r="M116" s="5">
        <f t="shared" si="336"/>
        <v>2.764519115296119E-3</v>
      </c>
      <c r="N116" s="5">
        <f t="shared" si="337"/>
        <v>3.0159896645107955E-3</v>
      </c>
      <c r="O116" s="5">
        <f t="shared" si="338"/>
        <v>1.3269484414487729E-2</v>
      </c>
      <c r="P116" s="5">
        <f t="shared" si="339"/>
        <v>1.4476524190426984E-2</v>
      </c>
      <c r="Q116" s="5">
        <f t="shared" si="340"/>
        <v>1.6451674372780761E-3</v>
      </c>
      <c r="R116" s="5">
        <f t="shared" si="341"/>
        <v>3.1846264989105019E-2</v>
      </c>
      <c r="S116" s="5">
        <f t="shared" si="342"/>
        <v>1.8951736621793062E-2</v>
      </c>
      <c r="T116" s="5">
        <f t="shared" si="343"/>
        <v>7.8966803113769708E-3</v>
      </c>
      <c r="U116" s="5">
        <f t="shared" si="344"/>
        <v>3.4743115187367633E-2</v>
      </c>
      <c r="V116" s="5">
        <f t="shared" si="345"/>
        <v>1.1026843376282659E-2</v>
      </c>
      <c r="W116" s="5">
        <f t="shared" si="346"/>
        <v>5.9827258440315408E-4</v>
      </c>
      <c r="X116" s="5">
        <f t="shared" si="347"/>
        <v>2.8716635346913103E-3</v>
      </c>
      <c r="Y116" s="5">
        <f t="shared" si="348"/>
        <v>6.8918847958765964E-3</v>
      </c>
      <c r="Z116" s="5">
        <f t="shared" si="349"/>
        <v>5.0953227825943304E-2</v>
      </c>
      <c r="AA116" s="5">
        <f t="shared" si="350"/>
        <v>5.558811572190854E-2</v>
      </c>
      <c r="AB116" s="5">
        <f t="shared" si="351"/>
        <v>3.0322304801453356E-2</v>
      </c>
      <c r="AC116" s="5">
        <f t="shared" si="352"/>
        <v>3.6089089599156826E-3</v>
      </c>
      <c r="AD116" s="5">
        <f t="shared" si="353"/>
        <v>1.6317339977289325E-4</v>
      </c>
      <c r="AE116" s="5">
        <f t="shared" si="354"/>
        <v>7.8322008090490479E-4</v>
      </c>
      <c r="AF116" s="5">
        <f t="shared" si="355"/>
        <v>1.8796988234187383E-3</v>
      </c>
      <c r="AG116" s="5">
        <f t="shared" si="356"/>
        <v>3.0074711249993961E-3</v>
      </c>
      <c r="AH116" s="5">
        <f t="shared" si="357"/>
        <v>6.114291801811024E-2</v>
      </c>
      <c r="AI116" s="5">
        <f t="shared" si="358"/>
        <v>6.6704696589120469E-2</v>
      </c>
      <c r="AJ116" s="5">
        <f t="shared" si="359"/>
        <v>3.6386197218529009E-2</v>
      </c>
      <c r="AK116" s="5">
        <f t="shared" si="360"/>
        <v>1.3232005298225888E-2</v>
      </c>
      <c r="AL116" s="5">
        <f t="shared" si="361"/>
        <v>7.5592832865866366E-4</v>
      </c>
      <c r="AM116" s="5">
        <f t="shared" si="362"/>
        <v>3.5603247198775133E-5</v>
      </c>
      <c r="AN116" s="5">
        <f t="shared" si="363"/>
        <v>1.7089291631058079E-4</v>
      </c>
      <c r="AO116" s="5">
        <f t="shared" si="364"/>
        <v>4.1013659066103236E-4</v>
      </c>
      <c r="AP116" s="5">
        <f t="shared" si="365"/>
        <v>6.5620829164288533E-4</v>
      </c>
      <c r="AQ116" s="5">
        <f t="shared" si="366"/>
        <v>7.8743764606599431E-4</v>
      </c>
      <c r="AR116" s="5">
        <f t="shared" si="367"/>
        <v>5.8696284153615566E-2</v>
      </c>
      <c r="AS116" s="5">
        <f t="shared" si="368"/>
        <v>6.4035508155106821E-2</v>
      </c>
      <c r="AT116" s="5">
        <f t="shared" si="369"/>
        <v>3.4930203536829574E-2</v>
      </c>
      <c r="AU116" s="5">
        <f t="shared" si="370"/>
        <v>1.2702526606217381E-2</v>
      </c>
      <c r="AV116" s="5">
        <f t="shared" si="371"/>
        <v>3.4644984678846567E-3</v>
      </c>
      <c r="AW116" s="5">
        <f t="shared" si="372"/>
        <v>1.0995698507952307E-4</v>
      </c>
      <c r="AX116" s="5">
        <f t="shared" si="373"/>
        <v>6.4736409900007089E-6</v>
      </c>
      <c r="AY116" s="5">
        <f t="shared" si="374"/>
        <v>3.1072991228929161E-5</v>
      </c>
      <c r="AZ116" s="5">
        <f t="shared" si="375"/>
        <v>7.457401371225893E-5</v>
      </c>
      <c r="BA116" s="5">
        <f t="shared" si="376"/>
        <v>1.193165575892715E-4</v>
      </c>
      <c r="BB116" s="5">
        <f t="shared" si="377"/>
        <v>1.4317763192167102E-4</v>
      </c>
      <c r="BC116" s="5">
        <f t="shared" si="378"/>
        <v>1.3744837898032537E-4</v>
      </c>
      <c r="BD116" s="5">
        <f t="shared" si="379"/>
        <v>4.695629361934054E-2</v>
      </c>
      <c r="BE116" s="5">
        <f t="shared" si="380"/>
        <v>5.122760608023353E-2</v>
      </c>
      <c r="BF116" s="5">
        <f t="shared" si="381"/>
        <v>2.7943726201919452E-2</v>
      </c>
      <c r="BG116" s="5">
        <f t="shared" si="382"/>
        <v>1.0161862503391328E-2</v>
      </c>
      <c r="BH116" s="5">
        <f t="shared" si="383"/>
        <v>2.7715554680768774E-3</v>
      </c>
      <c r="BI116" s="5">
        <f t="shared" si="384"/>
        <v>6.0473321382282271E-4</v>
      </c>
      <c r="BJ116" s="8">
        <f t="shared" si="385"/>
        <v>3.1325563663534561E-2</v>
      </c>
      <c r="BK116" s="8">
        <f t="shared" si="386"/>
        <v>5.1615533583602109E-2</v>
      </c>
      <c r="BL116" s="8">
        <f t="shared" si="387"/>
        <v>0.65672990024474642</v>
      </c>
      <c r="BM116" s="8">
        <f t="shared" si="388"/>
        <v>0.723685159500572</v>
      </c>
      <c r="BN116" s="8">
        <f t="shared" si="389"/>
        <v>6.7017949811104732E-2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1.1635</v>
      </c>
      <c r="F117">
        <f>VLOOKUP(B117,home!$B$2:$E$405,3,FALSE)</f>
        <v>1.0314000000000001</v>
      </c>
      <c r="G117">
        <f>VLOOKUP(C117,away!$B$2:$E$405,4,FALSE)</f>
        <v>0.60160000000000002</v>
      </c>
      <c r="H117">
        <f>VLOOKUP(A117,away!$A$2:$E$405,3,FALSE)</f>
        <v>1.0528999999999999</v>
      </c>
      <c r="I117">
        <f>VLOOKUP(C117,away!$B$2:$E$405,3,FALSE)</f>
        <v>0.94979999999999998</v>
      </c>
      <c r="J117">
        <f>VLOOKUP(B117,home!$B$2:$E$405,4,FALSE)</f>
        <v>1.0447</v>
      </c>
      <c r="K117" s="3">
        <f t="shared" si="334"/>
        <v>0.72194039424000001</v>
      </c>
      <c r="L117" s="3">
        <f t="shared" si="335"/>
        <v>1.0447464055739997</v>
      </c>
      <c r="M117" s="5">
        <f t="shared" si="336"/>
        <v>0.17089827204679822</v>
      </c>
      <c r="N117" s="5">
        <f t="shared" si="337"/>
        <v>0.1233783658964003</v>
      </c>
      <c r="O117" s="5">
        <f t="shared" si="338"/>
        <v>0.17854535543969999</v>
      </c>
      <c r="P117" s="5">
        <f t="shared" si="339"/>
        <v>0.12889910429585796</v>
      </c>
      <c r="Q117" s="5">
        <f t="shared" si="340"/>
        <v>4.4535913057967086E-2</v>
      </c>
      <c r="R117" s="5">
        <f t="shared" si="341"/>
        <v>9.3267309163779344E-2</v>
      </c>
      <c r="S117" s="5">
        <f t="shared" si="342"/>
        <v>2.4305364368641284E-2</v>
      </c>
      <c r="T117" s="5">
        <f t="shared" si="343"/>
        <v>4.6528735086267273E-2</v>
      </c>
      <c r="U117" s="5">
        <f t="shared" si="344"/>
        <v>6.7333437947402833E-2</v>
      </c>
      <c r="V117" s="5">
        <f t="shared" si="345"/>
        <v>2.0369100668810674E-3</v>
      </c>
      <c r="W117" s="5">
        <f t="shared" si="346"/>
        <v>1.0717424876969044E-2</v>
      </c>
      <c r="X117" s="5">
        <f t="shared" si="347"/>
        <v>1.1196991117222775E-2</v>
      </c>
      <c r="Y117" s="5">
        <f t="shared" si="348"/>
        <v>5.8490081114812463E-3</v>
      </c>
      <c r="Z117" s="5">
        <f t="shared" si="349"/>
        <v>3.2480228668805823E-2</v>
      </c>
      <c r="AA117" s="5">
        <f t="shared" si="350"/>
        <v>2.3448789090163031E-2</v>
      </c>
      <c r="AB117" s="5">
        <f t="shared" si="351"/>
        <v>8.4643140201014523E-3</v>
      </c>
      <c r="AC117" s="5">
        <f t="shared" si="352"/>
        <v>9.6020530228169943E-5</v>
      </c>
      <c r="AD117" s="5">
        <f t="shared" si="353"/>
        <v>1.9343354852291534E-3</v>
      </c>
      <c r="AE117" s="5">
        <f t="shared" si="354"/>
        <v>2.0208900453673965E-3</v>
      </c>
      <c r="AF117" s="5">
        <f t="shared" si="355"/>
        <v>1.0556588054789322E-3</v>
      </c>
      <c r="AG117" s="5">
        <f t="shared" si="356"/>
        <v>3.6763191417888563E-4</v>
      </c>
      <c r="AH117" s="5">
        <f t="shared" si="357"/>
        <v>8.483400538489113E-3</v>
      </c>
      <c r="AI117" s="5">
        <f t="shared" si="358"/>
        <v>6.1245095292526593E-3</v>
      </c>
      <c r="AJ117" s="5">
        <f t="shared" si="359"/>
        <v>2.21076541203765E-3</v>
      </c>
      <c r="AK117" s="5">
        <f t="shared" si="360"/>
        <v>5.3201361771287251E-4</v>
      </c>
      <c r="AL117" s="5">
        <f t="shared" si="361"/>
        <v>2.8969187791518923E-6</v>
      </c>
      <c r="AM117" s="5">
        <f t="shared" si="362"/>
        <v>2.7929498455975152E-4</v>
      </c>
      <c r="AN117" s="5">
        <f t="shared" si="363"/>
        <v>2.9179243121364609E-4</v>
      </c>
      <c r="AO117" s="5">
        <f t="shared" si="364"/>
        <v>1.5242454684207763E-4</v>
      </c>
      <c r="AP117" s="5">
        <f t="shared" si="365"/>
        <v>5.3081665811502132E-5</v>
      </c>
      <c r="AQ117" s="5">
        <f t="shared" si="366"/>
        <v>1.3864219889611776E-5</v>
      </c>
      <c r="AR117" s="5">
        <f t="shared" si="367"/>
        <v>1.7726004439262073E-3</v>
      </c>
      <c r="AS117" s="5">
        <f t="shared" si="368"/>
        <v>1.2797118633180852E-3</v>
      </c>
      <c r="AT117" s="5">
        <f t="shared" si="369"/>
        <v>4.6193784355873159E-4</v>
      </c>
      <c r="AU117" s="5">
        <f t="shared" si="370"/>
        <v>1.1116386296438873E-4</v>
      </c>
      <c r="AV117" s="5">
        <f t="shared" si="371"/>
        <v>2.0063420763438032E-5</v>
      </c>
      <c r="AW117" s="5">
        <f t="shared" si="372"/>
        <v>6.0694039952394631E-8</v>
      </c>
      <c r="AX117" s="5">
        <f t="shared" si="373"/>
        <v>3.3605721877053597E-5</v>
      </c>
      <c r="AY117" s="5">
        <f t="shared" si="374"/>
        <v>3.5109457137771266E-5</v>
      </c>
      <c r="AZ117" s="5">
        <f t="shared" si="375"/>
        <v>1.8340239573170466E-5</v>
      </c>
      <c r="BA117" s="5">
        <f t="shared" si="376"/>
        <v>6.3869664571452922E-6</v>
      </c>
      <c r="BB117" s="5">
        <f t="shared" si="377"/>
        <v>1.6681900621560615E-6</v>
      </c>
      <c r="BC117" s="5">
        <f t="shared" si="378"/>
        <v>3.4856711425036252E-7</v>
      </c>
      <c r="BD117" s="5">
        <f t="shared" si="379"/>
        <v>3.0865299038513011E-4</v>
      </c>
      <c r="BE117" s="5">
        <f t="shared" si="380"/>
        <v>2.2282906156199578E-4</v>
      </c>
      <c r="BF117" s="5">
        <f t="shared" si="381"/>
        <v>8.043465027609821E-5</v>
      </c>
      <c r="BG117" s="5">
        <f t="shared" si="382"/>
        <v>1.9356341043627626E-5</v>
      </c>
      <c r="BH117" s="5">
        <f t="shared" si="383"/>
        <v>3.4935311210201046E-6</v>
      </c>
      <c r="BI117" s="5">
        <f t="shared" si="384"/>
        <v>5.04424246959793E-7</v>
      </c>
      <c r="BJ117" s="8">
        <f t="shared" si="385"/>
        <v>0.2484708713871002</v>
      </c>
      <c r="BK117" s="8">
        <f t="shared" si="386"/>
        <v>0.32627367768432358</v>
      </c>
      <c r="BL117" s="8">
        <f t="shared" si="387"/>
        <v>0.39269064319180452</v>
      </c>
      <c r="BM117" s="8">
        <f t="shared" si="388"/>
        <v>0.2603560522684335</v>
      </c>
      <c r="BN117" s="8">
        <f t="shared" si="389"/>
        <v>0.73952431990050294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1.1635</v>
      </c>
      <c r="F118">
        <f>VLOOKUP(B118,home!$B$2:$E$405,3,FALSE)</f>
        <v>1.2891999999999999</v>
      </c>
      <c r="G118">
        <f>VLOOKUP(C118,away!$B$2:$E$405,4,FALSE)</f>
        <v>1.0505</v>
      </c>
      <c r="H118">
        <f>VLOOKUP(A118,away!$A$2:$E$405,3,FALSE)</f>
        <v>1.0528999999999999</v>
      </c>
      <c r="I118">
        <f>VLOOKUP(C118,away!$B$2:$E$405,3,FALSE)</f>
        <v>0.63319999999999999</v>
      </c>
      <c r="J118">
        <f>VLOOKUP(B118,home!$B$2:$E$405,4,FALSE)</f>
        <v>1.3297000000000001</v>
      </c>
      <c r="K118" s="3">
        <f t="shared" si="334"/>
        <v>1.5757334020999998</v>
      </c>
      <c r="L118" s="3">
        <f t="shared" si="335"/>
        <v>0.88650604351599993</v>
      </c>
      <c r="M118" s="5">
        <f t="shared" si="336"/>
        <v>8.5243838114215931E-2</v>
      </c>
      <c r="N118" s="5">
        <f t="shared" si="337"/>
        <v>0.1343215630397751</v>
      </c>
      <c r="O118" s="5">
        <f t="shared" si="338"/>
        <v>7.5569177660751954E-2</v>
      </c>
      <c r="P118" s="5">
        <f t="shared" si="339"/>
        <v>0.119076877409276</v>
      </c>
      <c r="Q118" s="5">
        <f t="shared" si="340"/>
        <v>0.10582748675202722</v>
      </c>
      <c r="R118" s="5">
        <f t="shared" si="341"/>
        <v>3.349626634989545E-2</v>
      </c>
      <c r="S118" s="5">
        <f t="shared" si="342"/>
        <v>4.1584538681098793E-2</v>
      </c>
      <c r="T118" s="5">
        <f t="shared" si="343"/>
        <v>9.3816706575781547E-2</v>
      </c>
      <c r="U118" s="5">
        <f t="shared" si="344"/>
        <v>5.2781185733168506E-2</v>
      </c>
      <c r="V118" s="5">
        <f t="shared" si="345"/>
        <v>6.4543694420805342E-3</v>
      </c>
      <c r="W118" s="5">
        <f t="shared" si="346"/>
        <v>5.5585301911821497E-2</v>
      </c>
      <c r="X118" s="5">
        <f t="shared" si="347"/>
        <v>4.9276706075491221E-2</v>
      </c>
      <c r="Y118" s="5">
        <f t="shared" si="348"/>
        <v>2.1842048870242277E-2</v>
      </c>
      <c r="Z118" s="5">
        <f t="shared" si="349"/>
        <v>9.8982141848013155E-3</v>
      </c>
      <c r="AA118" s="5">
        <f t="shared" si="350"/>
        <v>1.5596946712131455E-2</v>
      </c>
      <c r="AB118" s="5">
        <f t="shared" si="351"/>
        <v>1.2288314952539653E-2</v>
      </c>
      <c r="AC118" s="5">
        <f t="shared" si="352"/>
        <v>5.6350565610606028E-4</v>
      </c>
      <c r="AD118" s="5">
        <f t="shared" si="353"/>
        <v>2.1896904222067526E-2</v>
      </c>
      <c r="AE118" s="5">
        <f t="shared" si="354"/>
        <v>1.9411737927153876E-2</v>
      </c>
      <c r="AF118" s="5">
        <f t="shared" si="355"/>
        <v>8.6043114937853302E-3</v>
      </c>
      <c r="AG118" s="5">
        <f t="shared" si="356"/>
        <v>2.5425913798449592E-3</v>
      </c>
      <c r="AH118" s="5">
        <f t="shared" si="357"/>
        <v>2.1937066737105397E-3</v>
      </c>
      <c r="AI118" s="5">
        <f t="shared" si="358"/>
        <v>3.4566968801753835E-3</v>
      </c>
      <c r="AJ118" s="5">
        <f t="shared" si="359"/>
        <v>2.7234163675136066E-3</v>
      </c>
      <c r="AK118" s="5">
        <f t="shared" si="360"/>
        <v>1.4304593793723461E-3</v>
      </c>
      <c r="AL118" s="5">
        <f t="shared" si="361"/>
        <v>3.148637856576509E-5</v>
      </c>
      <c r="AM118" s="5">
        <f t="shared" si="362"/>
        <v>6.9007366770592561E-3</v>
      </c>
      <c r="AN118" s="5">
        <f t="shared" si="363"/>
        <v>6.1175447689255499E-3</v>
      </c>
      <c r="AO118" s="5">
        <f t="shared" si="364"/>
        <v>2.7116202045660955E-3</v>
      </c>
      <c r="AP118" s="5">
        <f t="shared" si="365"/>
        <v>8.012892330226454E-4</v>
      </c>
      <c r="AQ118" s="5">
        <f t="shared" si="366"/>
        <v>1.7758693691971881E-4</v>
      </c>
      <c r="AR118" s="5">
        <f t="shared" si="367"/>
        <v>3.8894684478915523E-4</v>
      </c>
      <c r="AS118" s="5">
        <f t="shared" si="368"/>
        <v>6.1287653497567622E-4</v>
      </c>
      <c r="AT118" s="5">
        <f t="shared" si="369"/>
        <v>4.8286501376224093E-4</v>
      </c>
      <c r="AU118" s="5">
        <f t="shared" si="370"/>
        <v>2.5362217696354636E-4</v>
      </c>
      <c r="AV118" s="5">
        <f t="shared" si="371"/>
        <v>9.9910233938694273E-5</v>
      </c>
      <c r="AW118" s="5">
        <f t="shared" si="372"/>
        <v>1.2217564875201108E-6</v>
      </c>
      <c r="AX118" s="5">
        <f t="shared" si="373"/>
        <v>1.8122868801898066E-3</v>
      </c>
      <c r="AY118" s="5">
        <f t="shared" si="374"/>
        <v>1.6066032718730205E-3</v>
      </c>
      <c r="AZ118" s="5">
        <f t="shared" si="375"/>
        <v>7.1213175502400584E-4</v>
      </c>
      <c r="BA118" s="5">
        <f t="shared" si="376"/>
        <v>2.1043636820281228E-4</v>
      </c>
      <c r="BB118" s="5">
        <f t="shared" si="377"/>
        <v>4.6638278046837808E-5</v>
      </c>
      <c r="BC118" s="5">
        <f t="shared" si="378"/>
        <v>8.2690230695402627E-6</v>
      </c>
      <c r="BD118" s="5">
        <f t="shared" si="379"/>
        <v>5.7467288085344253E-5</v>
      </c>
      <c r="BE118" s="5">
        <f t="shared" si="380"/>
        <v>9.0553125364180298E-5</v>
      </c>
      <c r="BF118" s="5">
        <f t="shared" si="381"/>
        <v>7.1343792150443803E-5</v>
      </c>
      <c r="BG118" s="5">
        <f t="shared" si="382"/>
        <v>3.7472932107978025E-5</v>
      </c>
      <c r="BH118" s="5">
        <f t="shared" si="383"/>
        <v>1.476183769929163E-5</v>
      </c>
      <c r="BI118" s="5">
        <f t="shared" si="384"/>
        <v>4.6521441478305624E-6</v>
      </c>
      <c r="BJ118" s="8">
        <f t="shared" si="385"/>
        <v>0.53423050164488994</v>
      </c>
      <c r="BK118" s="8">
        <f t="shared" si="386"/>
        <v>0.2545612189532161</v>
      </c>
      <c r="BL118" s="8">
        <f t="shared" si="387"/>
        <v>0.20165064263324328</v>
      </c>
      <c r="BM118" s="8">
        <f t="shared" si="388"/>
        <v>0.44519998657482351</v>
      </c>
      <c r="BN118" s="8">
        <f t="shared" si="389"/>
        <v>0.55353520932594169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1.1635</v>
      </c>
      <c r="F119">
        <f>VLOOKUP(B119,home!$B$2:$E$405,3,FALSE)</f>
        <v>1.8048999999999999</v>
      </c>
      <c r="G119">
        <f>VLOOKUP(C119,away!$B$2:$E$405,4,FALSE)</f>
        <v>1.0157</v>
      </c>
      <c r="H119">
        <f>VLOOKUP(A119,away!$A$2:$E$405,3,FALSE)</f>
        <v>1.0528999999999999</v>
      </c>
      <c r="I119">
        <f>VLOOKUP(C119,away!$B$2:$E$405,3,FALSE)</f>
        <v>1.1224000000000001</v>
      </c>
      <c r="J119">
        <f>VLOOKUP(B119,home!$B$2:$E$405,4,FALSE)</f>
        <v>0.47489999999999999</v>
      </c>
      <c r="K119" s="3">
        <f t="shared" si="334"/>
        <v>2.1329711680549996</v>
      </c>
      <c r="L119" s="3">
        <f t="shared" si="335"/>
        <v>0.56122492850399996</v>
      </c>
      <c r="M119" s="5">
        <f t="shared" si="336"/>
        <v>6.7596701158190636E-2</v>
      </c>
      <c r="N119" s="5">
        <f t="shared" si="337"/>
        <v>0.14418181462605065</v>
      </c>
      <c r="O119" s="5">
        <f t="shared" si="338"/>
        <v>3.7936953774611787E-2</v>
      </c>
      <c r="P119" s="5">
        <f t="shared" si="339"/>
        <v>8.0918428605082235E-2</v>
      </c>
      <c r="Q119" s="5">
        <f t="shared" si="340"/>
        <v>0.15376782677760836</v>
      </c>
      <c r="R119" s="5">
        <f t="shared" si="341"/>
        <v>1.0645582084908026E-2</v>
      </c>
      <c r="S119" s="5">
        <f t="shared" si="342"/>
        <v>2.4216389171834614E-2</v>
      </c>
      <c r="T119" s="5">
        <f t="shared" si="343"/>
        <v>8.6298337589478691E-2</v>
      </c>
      <c r="U119" s="5">
        <f t="shared" si="344"/>
        <v>2.2706719654271647E-2</v>
      </c>
      <c r="V119" s="5">
        <f t="shared" si="345"/>
        <v>3.2209858448042986E-3</v>
      </c>
      <c r="W119" s="5">
        <f t="shared" si="346"/>
        <v>0.10932744703037138</v>
      </c>
      <c r="X119" s="5">
        <f t="shared" si="347"/>
        <v>6.1357288643145012E-2</v>
      </c>
      <c r="Y119" s="5">
        <f t="shared" si="348"/>
        <v>1.7217619965974172E-2</v>
      </c>
      <c r="Z119" s="5">
        <f t="shared" si="349"/>
        <v>1.991522014828656E-3</v>
      </c>
      <c r="AA119" s="5">
        <f t="shared" si="350"/>
        <v>4.2478590381763246E-3</v>
      </c>
      <c r="AB119" s="5">
        <f t="shared" si="351"/>
        <v>4.5302804271959724E-3</v>
      </c>
      <c r="AC119" s="5">
        <f t="shared" si="352"/>
        <v>2.4098542223128518E-4</v>
      </c>
      <c r="AD119" s="5">
        <f t="shared" si="353"/>
        <v>5.8298073098210605E-2</v>
      </c>
      <c r="AE119" s="5">
        <f t="shared" si="354"/>
        <v>3.2718331906464206E-2</v>
      </c>
      <c r="AF119" s="5">
        <f t="shared" si="355"/>
        <v>9.1811717424877554E-3</v>
      </c>
      <c r="AG119" s="5">
        <f t="shared" si="356"/>
        <v>1.7175674849202115E-3</v>
      </c>
      <c r="AH119" s="5">
        <f t="shared" si="357"/>
        <v>2.7942295009658857E-4</v>
      </c>
      <c r="AI119" s="5">
        <f t="shared" si="358"/>
        <v>5.9600109624889446E-4</v>
      </c>
      <c r="AJ119" s="5">
        <f t="shared" si="359"/>
        <v>6.3562657721403246E-4</v>
      </c>
      <c r="AK119" s="5">
        <f t="shared" si="360"/>
        <v>4.5192438761567207E-4</v>
      </c>
      <c r="AL119" s="5">
        <f t="shared" si="361"/>
        <v>1.1539120311834943E-5</v>
      </c>
      <c r="AM119" s="5">
        <f t="shared" si="362"/>
        <v>2.4869621814329199E-2</v>
      </c>
      <c r="AN119" s="5">
        <f t="shared" si="363"/>
        <v>1.395745172466842E-2</v>
      </c>
      <c r="AO119" s="5">
        <f t="shared" si="364"/>
        <v>3.9166349231375321E-3</v>
      </c>
      <c r="AP119" s="5">
        <f t="shared" si="365"/>
        <v>7.3270438490471014E-4</v>
      </c>
      <c r="AQ119" s="5">
        <f t="shared" si="366"/>
        <v>1.028029915081783E-4</v>
      </c>
      <c r="AR119" s="5">
        <f t="shared" si="367"/>
        <v>3.1363825038066956E-5</v>
      </c>
      <c r="AS119" s="5">
        <f t="shared" si="368"/>
        <v>6.6898134526118308E-5</v>
      </c>
      <c r="AT119" s="5">
        <f t="shared" si="369"/>
        <v>7.1345896070437552E-5</v>
      </c>
      <c r="AU119" s="5">
        <f t="shared" si="370"/>
        <v>5.0726246425763931E-5</v>
      </c>
      <c r="AV119" s="5">
        <f t="shared" si="371"/>
        <v>2.704940527245187E-5</v>
      </c>
      <c r="AW119" s="5">
        <f t="shared" si="372"/>
        <v>3.8370030026134487E-7</v>
      </c>
      <c r="AX119" s="5">
        <f t="shared" si="373"/>
        <v>8.8410310483993081E-3</v>
      </c>
      <c r="AY119" s="5">
        <f t="shared" si="374"/>
        <v>4.9618070180395442E-3</v>
      </c>
      <c r="AZ119" s="5">
        <f t="shared" si="375"/>
        <v>1.3923448944749442E-3</v>
      </c>
      <c r="BA119" s="5">
        <f t="shared" si="376"/>
        <v>2.6047288795153661E-4</v>
      </c>
      <c r="BB119" s="5">
        <f t="shared" si="377"/>
        <v>3.6545969479457878E-5</v>
      </c>
      <c r="BC119" s="5">
        <f t="shared" si="378"/>
        <v>4.1021018216436246E-6</v>
      </c>
      <c r="BD119" s="5">
        <f t="shared" si="379"/>
        <v>2.933693410766846E-6</v>
      </c>
      <c r="BE119" s="5">
        <f t="shared" si="380"/>
        <v>6.2574834610786155E-6</v>
      </c>
      <c r="BF119" s="5">
        <f t="shared" si="381"/>
        <v>6.6735159035308494E-6</v>
      </c>
      <c r="BG119" s="5">
        <f t="shared" si="382"/>
        <v>4.7448056705959371E-6</v>
      </c>
      <c r="BH119" s="5">
        <f t="shared" si="383"/>
        <v>2.5301334233512514E-6</v>
      </c>
      <c r="BI119" s="5">
        <f t="shared" si="384"/>
        <v>1.0793403286681025E-6</v>
      </c>
      <c r="BJ119" s="8">
        <f t="shared" si="385"/>
        <v>0.73314099862342541</v>
      </c>
      <c r="BK119" s="8">
        <f t="shared" si="386"/>
        <v>0.18116683634049444</v>
      </c>
      <c r="BL119" s="8">
        <f t="shared" si="387"/>
        <v>8.2301972469869797E-2</v>
      </c>
      <c r="BM119" s="8">
        <f t="shared" si="388"/>
        <v>0.49859259910442733</v>
      </c>
      <c r="BN119" s="8">
        <f t="shared" si="389"/>
        <v>0.49504730702645167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1.1635</v>
      </c>
      <c r="F120">
        <f>VLOOKUP(B120,home!$B$2:$E$405,3,FALSE)</f>
        <v>0.94540000000000002</v>
      </c>
      <c r="G120">
        <f>VLOOKUP(C120,away!$B$2:$E$405,4,FALSE)</f>
        <v>0.57299999999999995</v>
      </c>
      <c r="H120">
        <f>VLOOKUP(A120,away!$A$2:$E$405,3,FALSE)</f>
        <v>1.0528999999999999</v>
      </c>
      <c r="I120">
        <f>VLOOKUP(C120,away!$B$2:$E$405,3,FALSE)</f>
        <v>2.3216000000000001</v>
      </c>
      <c r="J120">
        <f>VLOOKUP(B120,home!$B$2:$E$405,4,FALSE)</f>
        <v>1.2346999999999999</v>
      </c>
      <c r="K120" s="3">
        <f t="shared" si="334"/>
        <v>0.63028447170000002</v>
      </c>
      <c r="L120" s="3">
        <f t="shared" si="335"/>
        <v>3.0181162866079996</v>
      </c>
      <c r="M120" s="5">
        <f t="shared" si="336"/>
        <v>2.6032728130363086E-2</v>
      </c>
      <c r="N120" s="5">
        <f t="shared" si="337"/>
        <v>1.6408024296555627E-2</v>
      </c>
      <c r="O120" s="5">
        <f t="shared" si="338"/>
        <v>7.8569800755087044E-2</v>
      </c>
      <c r="P120" s="5">
        <f t="shared" si="339"/>
        <v>4.9521325360494299E-2</v>
      </c>
      <c r="Q120" s="5">
        <f t="shared" si="340"/>
        <v>5.1708614626976629E-3</v>
      </c>
      <c r="R120" s="5">
        <f t="shared" si="341"/>
        <v>0.11856639764723688</v>
      </c>
      <c r="S120" s="5">
        <f t="shared" si="342"/>
        <v>2.3550755544898518E-2</v>
      </c>
      <c r="T120" s="5">
        <f t="shared" si="343"/>
        <v>1.5606261196361479E-2</v>
      </c>
      <c r="U120" s="5">
        <f t="shared" si="344"/>
        <v>7.4730559302460822E-2</v>
      </c>
      <c r="V120" s="5">
        <f t="shared" si="345"/>
        <v>4.9777709811371406E-3</v>
      </c>
      <c r="W120" s="5">
        <f t="shared" si="346"/>
        <v>1.0863712284167623E-3</v>
      </c>
      <c r="X120" s="5">
        <f t="shared" si="347"/>
        <v>3.2787946977869695E-3</v>
      </c>
      <c r="Y120" s="5">
        <f t="shared" si="348"/>
        <v>4.9478918389174046E-3</v>
      </c>
      <c r="Z120" s="5">
        <f t="shared" si="349"/>
        <v>0.11928239192785534</v>
      </c>
      <c r="AA120" s="5">
        <f t="shared" si="350"/>
        <v>7.5181839379360654E-2</v>
      </c>
      <c r="AB120" s="5">
        <f t="shared" si="351"/>
        <v>2.369297295732729E-2</v>
      </c>
      <c r="AC120" s="5">
        <f t="shared" si="352"/>
        <v>5.9181709436219483E-4</v>
      </c>
      <c r="AD120" s="5">
        <f t="shared" si="353"/>
        <v>1.7118072894318473E-4</v>
      </c>
      <c r="AE120" s="5">
        <f t="shared" si="354"/>
        <v>5.1664334597685514E-4</v>
      </c>
      <c r="AF120" s="5">
        <f t="shared" si="355"/>
        <v>7.7964484843019916E-4</v>
      </c>
      <c r="AG120" s="5">
        <f t="shared" si="356"/>
        <v>7.8435293827240312E-4</v>
      </c>
      <c r="AH120" s="5">
        <f t="shared" si="357"/>
        <v>9.0002032445754707E-2</v>
      </c>
      <c r="AI120" s="5">
        <f t="shared" si="358"/>
        <v>5.6726883471998772E-2</v>
      </c>
      <c r="AJ120" s="5">
        <f t="shared" si="359"/>
        <v>1.7877036890168101E-2</v>
      </c>
      <c r="AK120" s="5">
        <f t="shared" si="360"/>
        <v>3.7558729172936724E-3</v>
      </c>
      <c r="AL120" s="5">
        <f t="shared" si="361"/>
        <v>4.5031879466570319E-5</v>
      </c>
      <c r="AM120" s="5">
        <f t="shared" si="362"/>
        <v>2.1578511061435229E-5</v>
      </c>
      <c r="AN120" s="5">
        <f t="shared" si="363"/>
        <v>6.5126455675268527E-5</v>
      </c>
      <c r="AO120" s="5">
        <f t="shared" si="364"/>
        <v>9.827960828129099E-5</v>
      </c>
      <c r="AP120" s="5">
        <f t="shared" si="365"/>
        <v>9.8873095465072926E-5</v>
      </c>
      <c r="AQ120" s="5">
        <f t="shared" si="366"/>
        <v>7.4602624932621048E-5</v>
      </c>
      <c r="AR120" s="5">
        <f t="shared" si="367"/>
        <v>5.4327319990470781E-2</v>
      </c>
      <c r="AS120" s="5">
        <f t="shared" si="368"/>
        <v>3.4241666179070727E-2</v>
      </c>
      <c r="AT120" s="5">
        <f t="shared" si="369"/>
        <v>1.0790995238901674E-2</v>
      </c>
      <c r="AU120" s="5">
        <f t="shared" si="370"/>
        <v>2.2671322444227865E-3</v>
      </c>
      <c r="AV120" s="5">
        <f t="shared" si="371"/>
        <v>3.5723456223751268E-4</v>
      </c>
      <c r="AW120" s="5">
        <f t="shared" si="372"/>
        <v>2.3795243257420177E-6</v>
      </c>
      <c r="AX120" s="5">
        <f t="shared" si="373"/>
        <v>2.2667667407382173E-6</v>
      </c>
      <c r="AY120" s="5">
        <f t="shared" si="374"/>
        <v>6.8413656181633459E-6</v>
      </c>
      <c r="AZ120" s="5">
        <f t="shared" si="375"/>
        <v>1.0324018497409403E-5</v>
      </c>
      <c r="BA120" s="5">
        <f t="shared" si="376"/>
        <v>1.0386362790091188E-5</v>
      </c>
      <c r="BB120" s="5">
        <f t="shared" si="377"/>
        <v>7.8368126738483812E-6</v>
      </c>
      <c r="BC120" s="5">
        <f t="shared" si="378"/>
        <v>4.7304823932075568E-6</v>
      </c>
      <c r="BD120" s="5">
        <f t="shared" si="379"/>
        <v>2.7327694878500688E-2</v>
      </c>
      <c r="BE120" s="5">
        <f t="shared" si="380"/>
        <v>1.7224221729274604E-2</v>
      </c>
      <c r="BF120" s="5">
        <f t="shared" si="381"/>
        <v>5.4280797465397507E-3</v>
      </c>
      <c r="BG120" s="5">
        <f t="shared" si="382"/>
        <v>1.140411458464426E-3</v>
      </c>
      <c r="BH120" s="5">
        <f t="shared" si="383"/>
        <v>1.7969590840471926E-4</v>
      </c>
      <c r="BI120" s="5">
        <f t="shared" si="384"/>
        <v>2.2651908139104027E-5</v>
      </c>
      <c r="BJ120" s="8">
        <f t="shared" si="385"/>
        <v>4.9150872686487698E-2</v>
      </c>
      <c r="BK120" s="8">
        <f t="shared" si="386"/>
        <v>0.10472627035633998</v>
      </c>
      <c r="BL120" s="8">
        <f t="shared" si="387"/>
        <v>0.69241049961111478</v>
      </c>
      <c r="BM120" s="8">
        <f t="shared" si="388"/>
        <v>0.67129643508807069</v>
      </c>
      <c r="BN120" s="8">
        <f t="shared" si="389"/>
        <v>0.29426913765243462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1.1635</v>
      </c>
      <c r="F121">
        <f>VLOOKUP(B121,home!$B$2:$E$405,3,FALSE)</f>
        <v>1.1719999999999999</v>
      </c>
      <c r="G121">
        <f>VLOOKUP(C121,away!$B$2:$E$405,4,FALSE)</f>
        <v>0.93759999999999999</v>
      </c>
      <c r="H121">
        <f>VLOOKUP(A121,away!$A$2:$E$405,3,FALSE)</f>
        <v>1.0528999999999999</v>
      </c>
      <c r="I121">
        <f>VLOOKUP(C121,away!$B$2:$E$405,3,FALSE)</f>
        <v>0.51800000000000002</v>
      </c>
      <c r="J121">
        <f>VLOOKUP(B121,home!$B$2:$E$405,4,FALSE)</f>
        <v>1.4678</v>
      </c>
      <c r="K121" s="3">
        <f t="shared" si="334"/>
        <v>1.2785319871999998</v>
      </c>
      <c r="L121" s="3">
        <f t="shared" si="335"/>
        <v>0.80054134915999997</v>
      </c>
      <c r="M121" s="5">
        <f t="shared" si="336"/>
        <v>0.12504603413946694</v>
      </c>
      <c r="N121" s="5">
        <f t="shared" si="337"/>
        <v>0.15987535451981169</v>
      </c>
      <c r="O121" s="5">
        <f t="shared" si="338"/>
        <v>0.10010452087711628</v>
      </c>
      <c r="P121" s="5">
        <f t="shared" si="339"/>
        <v>0.12798683200472336</v>
      </c>
      <c r="Q121" s="5">
        <f t="shared" si="340"/>
        <v>0.10220287735925969</v>
      </c>
      <c r="R121" s="5">
        <f t="shared" si="341"/>
        <v>4.0068904099991025E-2</v>
      </c>
      <c r="S121" s="5">
        <f t="shared" si="342"/>
        <v>3.2749197684141591E-2</v>
      </c>
      <c r="T121" s="5">
        <f t="shared" si="343"/>
        <v>8.1817629329215769E-2</v>
      </c>
      <c r="U121" s="5">
        <f t="shared" si="344"/>
        <v>5.1229375583887751E-2</v>
      </c>
      <c r="V121" s="5">
        <f t="shared" si="345"/>
        <v>3.7243760233618855E-3</v>
      </c>
      <c r="W121" s="5">
        <f t="shared" si="346"/>
        <v>4.3556549295897362E-2</v>
      </c>
      <c r="X121" s="5">
        <f t="shared" si="347"/>
        <v>3.4868818738091722E-2</v>
      </c>
      <c r="Y121" s="5">
        <f t="shared" si="348"/>
        <v>1.3956965598103719E-2</v>
      </c>
      <c r="Z121" s="5">
        <f t="shared" si="349"/>
        <v>1.0692271515856489E-2</v>
      </c>
      <c r="AA121" s="5">
        <f t="shared" si="350"/>
        <v>1.3670411148849954E-2</v>
      </c>
      <c r="AB121" s="5">
        <f t="shared" si="351"/>
        <v>8.7390289659900842E-3</v>
      </c>
      <c r="AC121" s="5">
        <f t="shared" si="352"/>
        <v>2.3824780395114049E-4</v>
      </c>
      <c r="AD121" s="5">
        <f t="shared" si="353"/>
        <v>1.3922110381714611E-2</v>
      </c>
      <c r="AE121" s="5">
        <f t="shared" si="354"/>
        <v>1.1145225028132259E-2</v>
      </c>
      <c r="AF121" s="5">
        <f t="shared" si="355"/>
        <v>4.461106740356398E-3</v>
      </c>
      <c r="AG121" s="5">
        <f t="shared" si="356"/>
        <v>1.1904334695572267E-3</v>
      </c>
      <c r="AH121" s="5">
        <f t="shared" si="357"/>
        <v>2.139901366222198E-3</v>
      </c>
      <c r="AI121" s="5">
        <f t="shared" si="358"/>
        <v>2.7359323461680616E-3</v>
      </c>
      <c r="AJ121" s="5">
        <f t="shared" si="359"/>
        <v>1.7489885096955051E-3</v>
      </c>
      <c r="AK121" s="5">
        <f t="shared" si="360"/>
        <v>7.4537925163031978E-4</v>
      </c>
      <c r="AL121" s="5">
        <f t="shared" si="361"/>
        <v>9.7540339826466647E-6</v>
      </c>
      <c r="AM121" s="5">
        <f t="shared" si="362"/>
        <v>3.5599726904702658E-3</v>
      </c>
      <c r="AN121" s="5">
        <f t="shared" si="363"/>
        <v>2.8499053406018217E-3</v>
      </c>
      <c r="AO121" s="5">
        <f t="shared" si="364"/>
        <v>1.1407335331718358E-3</v>
      </c>
      <c r="AP121" s="5">
        <f t="shared" si="365"/>
        <v>3.0440145389247833E-4</v>
      </c>
      <c r="AQ121" s="5">
        <f t="shared" si="366"/>
        <v>6.0921487646337524E-5</v>
      </c>
      <c r="AR121" s="5">
        <f t="shared" si="367"/>
        <v>3.4261590535696913E-4</v>
      </c>
      <c r="AS121" s="5">
        <f t="shared" si="368"/>
        <v>4.380453943223729E-4</v>
      </c>
      <c r="AT121" s="5">
        <f t="shared" si="369"/>
        <v>2.8002752424339557E-4</v>
      </c>
      <c r="AU121" s="5">
        <f t="shared" si="370"/>
        <v>1.1934138234720149E-4</v>
      </c>
      <c r="AV121" s="5">
        <f t="shared" si="371"/>
        <v>3.8145443681890647E-5</v>
      </c>
      <c r="AW121" s="5">
        <f t="shared" si="372"/>
        <v>2.7731740672243605E-7</v>
      </c>
      <c r="AX121" s="5">
        <f t="shared" si="373"/>
        <v>7.5858982638744475E-4</v>
      </c>
      <c r="AY121" s="5">
        <f t="shared" si="374"/>
        <v>6.0728252307525521E-4</v>
      </c>
      <c r="AZ121" s="5">
        <f t="shared" si="375"/>
        <v>2.4307738517197682E-4</v>
      </c>
      <c r="BA121" s="5">
        <f t="shared" si="376"/>
        <v>6.48644992919531E-5</v>
      </c>
      <c r="BB121" s="5">
        <f t="shared" si="377"/>
        <v>1.2981678443941997E-5</v>
      </c>
      <c r="BC121" s="5">
        <f t="shared" si="378"/>
        <v>2.0784740751749235E-6</v>
      </c>
      <c r="BD121" s="5">
        <f t="shared" si="379"/>
        <v>4.5713033186357153E-5</v>
      </c>
      <c r="BE121" s="5">
        <f t="shared" si="380"/>
        <v>5.8445575160692755E-5</v>
      </c>
      <c r="BF121" s="5">
        <f t="shared" si="381"/>
        <v>3.7362268676623741E-5</v>
      </c>
      <c r="BG121" s="5">
        <f t="shared" si="382"/>
        <v>1.5922951872474679E-5</v>
      </c>
      <c r="BH121" s="5">
        <f t="shared" si="383"/>
        <v>5.0895008249012547E-6</v>
      </c>
      <c r="BI121" s="5">
        <f t="shared" si="384"/>
        <v>1.3014179207034079E-6</v>
      </c>
      <c r="BJ121" s="8">
        <f t="shared" si="385"/>
        <v>0.47660187935236886</v>
      </c>
      <c r="BK121" s="8">
        <f t="shared" si="386"/>
        <v>0.29036172421270279</v>
      </c>
      <c r="BL121" s="8">
        <f t="shared" si="387"/>
        <v>0.22256445254714474</v>
      </c>
      <c r="BM121" s="8">
        <f t="shared" si="388"/>
        <v>0.34432879942203537</v>
      </c>
      <c r="BN121" s="8">
        <f t="shared" si="389"/>
        <v>0.65528452300036899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1.1635</v>
      </c>
      <c r="F122">
        <f>VLOOKUP(B122,home!$B$2:$E$405,3,FALSE)</f>
        <v>0.42970000000000003</v>
      </c>
      <c r="G122">
        <f>VLOOKUP(C122,away!$B$2:$E$405,4,FALSE)</f>
        <v>1.3752</v>
      </c>
      <c r="H122">
        <f>VLOOKUP(A122,away!$A$2:$E$405,3,FALSE)</f>
        <v>1.0528999999999999</v>
      </c>
      <c r="I122">
        <f>VLOOKUP(C122,away!$B$2:$E$405,3,FALSE)</f>
        <v>0.8548</v>
      </c>
      <c r="J122">
        <f>VLOOKUP(B122,home!$B$2:$E$405,4,FALSE)</f>
        <v>1.6146</v>
      </c>
      <c r="K122" s="3">
        <f t="shared" si="334"/>
        <v>0.68753942243999999</v>
      </c>
      <c r="L122" s="3">
        <f t="shared" si="335"/>
        <v>1.4531705482319999</v>
      </c>
      <c r="M122" s="5">
        <f t="shared" si="336"/>
        <v>0.11757134117925208</v>
      </c>
      <c r="N122" s="5">
        <f t="shared" si="337"/>
        <v>8.0834932009879165E-2</v>
      </c>
      <c r="O122" s="5">
        <f t="shared" si="338"/>
        <v>0.17085121031782524</v>
      </c>
      <c r="P122" s="5">
        <f t="shared" si="339"/>
        <v>0.11746694246509255</v>
      </c>
      <c r="Q122" s="5">
        <f t="shared" si="340"/>
        <v>2.7788601233524491E-2</v>
      </c>
      <c r="R122" s="5">
        <f t="shared" si="341"/>
        <v>0.12413797348182742</v>
      </c>
      <c r="S122" s="5">
        <f t="shared" si="342"/>
        <v>2.9340659113218467E-2</v>
      </c>
      <c r="T122" s="5">
        <f t="shared" si="343"/>
        <v>4.0381576889121217E-2</v>
      </c>
      <c r="U122" s="5">
        <f t="shared" si="344"/>
        <v>8.5349750590567666E-2</v>
      </c>
      <c r="V122" s="5">
        <f t="shared" si="345"/>
        <v>3.2571784183411242E-3</v>
      </c>
      <c r="W122" s="5">
        <f t="shared" si="346"/>
        <v>6.3685862808376343E-3</v>
      </c>
      <c r="X122" s="5">
        <f t="shared" si="347"/>
        <v>9.2546420171876181E-3</v>
      </c>
      <c r="Y122" s="5">
        <f t="shared" si="348"/>
        <v>6.7242866069037168E-3</v>
      </c>
      <c r="Z122" s="5">
        <f t="shared" si="349"/>
        <v>6.0131215660332228E-2</v>
      </c>
      <c r="AA122" s="5">
        <f t="shared" si="350"/>
        <v>4.1342581285719909E-2</v>
      </c>
      <c r="AB122" s="5">
        <f t="shared" si="351"/>
        <v>1.4212327229681306E-2</v>
      </c>
      <c r="AC122" s="5">
        <f t="shared" si="352"/>
        <v>2.0339288577269027E-4</v>
      </c>
      <c r="AD122" s="5">
        <f t="shared" si="353"/>
        <v>1.0946635333216035E-3</v>
      </c>
      <c r="AE122" s="5">
        <f t="shared" si="354"/>
        <v>1.5907328068465326E-3</v>
      </c>
      <c r="AF122" s="5">
        <f t="shared" si="355"/>
        <v>1.1558030325079019E-3</v>
      </c>
      <c r="AG122" s="5">
        <f t="shared" si="356"/>
        <v>5.5985964213257217E-4</v>
      </c>
      <c r="AH122" s="5">
        <f t="shared" si="357"/>
        <v>2.1845227906745399E-2</v>
      </c>
      <c r="AI122" s="5">
        <f t="shared" si="358"/>
        <v>1.5019455378073903E-2</v>
      </c>
      <c r="AJ122" s="5">
        <f t="shared" si="359"/>
        <v>5.1632338380021405E-3</v>
      </c>
      <c r="AK122" s="5">
        <f t="shared" si="360"/>
        <v>1.1833089369675523E-3</v>
      </c>
      <c r="AL122" s="5">
        <f t="shared" si="361"/>
        <v>8.1284912364633255E-6</v>
      </c>
      <c r="AM122" s="5">
        <f t="shared" si="362"/>
        <v>1.5052486669321302E-4</v>
      </c>
      <c r="AN122" s="5">
        <f t="shared" si="363"/>
        <v>2.1873830305512505E-4</v>
      </c>
      <c r="AO122" s="5">
        <f t="shared" si="364"/>
        <v>1.5893202988497671E-4</v>
      </c>
      <c r="AP122" s="5">
        <f t="shared" si="365"/>
        <v>7.6985114999858766E-5</v>
      </c>
      <c r="AQ122" s="5">
        <f t="shared" si="366"/>
        <v>2.7968125442512078E-5</v>
      </c>
      <c r="AR122" s="5">
        <f t="shared" si="367"/>
        <v>6.3489683626996403E-3</v>
      </c>
      <c r="AS122" s="5">
        <f t="shared" si="368"/>
        <v>4.365166041180344E-3</v>
      </c>
      <c r="AT122" s="5">
        <f t="shared" si="369"/>
        <v>1.5006118694039171E-3</v>
      </c>
      <c r="AU122" s="5">
        <f t="shared" si="370"/>
        <v>3.4390993933219269E-4</v>
      </c>
      <c r="AV122" s="5">
        <f t="shared" si="371"/>
        <v>5.911291026495779E-5</v>
      </c>
      <c r="AW122" s="5">
        <f t="shared" si="372"/>
        <v>2.255909293560773E-7</v>
      </c>
      <c r="AX122" s="5">
        <f t="shared" si="373"/>
        <v>1.724862998485161E-5</v>
      </c>
      <c r="AY122" s="5">
        <f t="shared" si="374"/>
        <v>2.5065201091337726E-5</v>
      </c>
      <c r="AZ122" s="5">
        <f t="shared" si="375"/>
        <v>1.8212006005722281E-5</v>
      </c>
      <c r="BA122" s="5">
        <f t="shared" si="376"/>
        <v>8.821716917246645E-6</v>
      </c>
      <c r="BB122" s="5">
        <f t="shared" si="377"/>
        <v>3.2048648022457031E-6</v>
      </c>
      <c r="BC122" s="5">
        <f t="shared" si="378"/>
        <v>9.3144302833776594E-7</v>
      </c>
      <c r="BD122" s="5">
        <f t="shared" si="379"/>
        <v>1.5376889727219745E-3</v>
      </c>
      <c r="BE122" s="5">
        <f t="shared" si="380"/>
        <v>1.0572217881976234E-3</v>
      </c>
      <c r="BF122" s="5">
        <f t="shared" si="381"/>
        <v>3.6344082882418894E-4</v>
      </c>
      <c r="BG122" s="5">
        <f t="shared" si="382"/>
        <v>8.3293299180299272E-5</v>
      </c>
      <c r="BH122" s="5">
        <f t="shared" si="383"/>
        <v>1.4316856702886267E-5</v>
      </c>
      <c r="BI122" s="5">
        <f t="shared" si="384"/>
        <v>1.968680677731734E-6</v>
      </c>
      <c r="BJ122" s="8">
        <f t="shared" si="385"/>
        <v>0.17646031635416787</v>
      </c>
      <c r="BK122" s="8">
        <f t="shared" si="386"/>
        <v>0.26787270775400474</v>
      </c>
      <c r="BL122" s="8">
        <f t="shared" si="387"/>
        <v>0.4947807685145964</v>
      </c>
      <c r="BM122" s="8">
        <f t="shared" si="388"/>
        <v>0.36056916798553829</v>
      </c>
      <c r="BN122" s="8">
        <f t="shared" si="389"/>
        <v>0.63865100068740088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1.2963</v>
      </c>
      <c r="F123">
        <f>VLOOKUP(B123,home!$B$2:$E$405,3,FALSE)</f>
        <v>0.92569999999999997</v>
      </c>
      <c r="G123">
        <f>VLOOKUP(C123,away!$B$2:$E$405,4,FALSE)</f>
        <v>0.77139999999999997</v>
      </c>
      <c r="H123">
        <f>VLOOKUP(A123,away!$A$2:$E$405,3,FALSE)</f>
        <v>1.1852</v>
      </c>
      <c r="I123">
        <f>VLOOKUP(C123,away!$B$2:$E$405,3,FALSE)</f>
        <v>1.4764999999999999</v>
      </c>
      <c r="J123">
        <f>VLOOKUP(B123,home!$B$2:$E$405,4,FALSE)</f>
        <v>1.35</v>
      </c>
      <c r="K123" s="3">
        <f t="shared" si="334"/>
        <v>0.92566835957399995</v>
      </c>
      <c r="L123" s="3">
        <f t="shared" si="335"/>
        <v>2.36242953</v>
      </c>
      <c r="M123" s="5">
        <f t="shared" si="336"/>
        <v>3.7324777766972697E-2</v>
      </c>
      <c r="N123" s="5">
        <f t="shared" si="337"/>
        <v>3.4550365807017723E-2</v>
      </c>
      <c r="O123" s="5">
        <f t="shared" si="338"/>
        <v>8.8177157197383768E-2</v>
      </c>
      <c r="P123" s="5">
        <f t="shared" si="339"/>
        <v>8.1622804454800954E-2</v>
      </c>
      <c r="Q123" s="5">
        <f t="shared" si="340"/>
        <v>1.5991090219631854E-2</v>
      </c>
      <c r="R123" s="5">
        <f t="shared" si="341"/>
        <v>0.10415616001727573</v>
      </c>
      <c r="S123" s="5">
        <f t="shared" si="342"/>
        <v>4.4623723205137723E-2</v>
      </c>
      <c r="T123" s="5">
        <f t="shared" si="343"/>
        <v>3.7777823751752475E-2</v>
      </c>
      <c r="U123" s="5">
        <f t="shared" si="344"/>
        <v>9.6414061782718663E-2</v>
      </c>
      <c r="V123" s="5">
        <f t="shared" si="345"/>
        <v>1.0842703340564735E-2</v>
      </c>
      <c r="W123" s="5">
        <f t="shared" si="346"/>
        <v>4.9341487504688192E-3</v>
      </c>
      <c r="X123" s="5">
        <f t="shared" si="347"/>
        <v>1.1656578713520141E-2</v>
      </c>
      <c r="Y123" s="5">
        <f t="shared" si="348"/>
        <v>1.3768922885794697E-2</v>
      </c>
      <c r="Z123" s="5">
        <f t="shared" si="349"/>
        <v>8.2020529385405827E-2</v>
      </c>
      <c r="AA123" s="5">
        <f t="shared" si="350"/>
        <v>7.5923808887579672E-2</v>
      </c>
      <c r="AB123" s="5">
        <f t="shared" si="351"/>
        <v>3.5140133812787869E-2</v>
      </c>
      <c r="AC123" s="5">
        <f t="shared" si="352"/>
        <v>1.4819442798388312E-3</v>
      </c>
      <c r="AD123" s="5">
        <f t="shared" si="353"/>
        <v>1.1418463449351431E-3</v>
      </c>
      <c r="AE123" s="5">
        <f t="shared" si="354"/>
        <v>2.6975315239973481E-3</v>
      </c>
      <c r="AF123" s="5">
        <f t="shared" si="355"/>
        <v>3.1863640651986196E-3</v>
      </c>
      <c r="AG123" s="5">
        <f t="shared" si="356"/>
        <v>2.5091868536520211E-3</v>
      </c>
      <c r="AH123" s="5">
        <f t="shared" si="357"/>
        <v>4.8441930171578884E-2</v>
      </c>
      <c r="AI123" s="5">
        <f t="shared" si="358"/>
        <v>4.4841162036523677E-2</v>
      </c>
      <c r="AJ123" s="5">
        <f t="shared" si="359"/>
        <v>2.0754022451870392E-2</v>
      </c>
      <c r="AK123" s="5">
        <f t="shared" si="360"/>
        <v>6.4037806391949465E-3</v>
      </c>
      <c r="AL123" s="5">
        <f t="shared" si="361"/>
        <v>1.2963018713346952E-4</v>
      </c>
      <c r="AM123" s="5">
        <f t="shared" si="362"/>
        <v>2.1139420660033637E-4</v>
      </c>
      <c r="AN123" s="5">
        <f t="shared" si="363"/>
        <v>4.9940391614355559E-4</v>
      </c>
      <c r="AO123" s="5">
        <f t="shared" si="364"/>
        <v>5.8990327944758976E-4</v>
      </c>
      <c r="AP123" s="5">
        <f t="shared" si="365"/>
        <v>4.6453497573694269E-4</v>
      </c>
      <c r="AQ123" s="5">
        <f t="shared" si="366"/>
        <v>2.7435778609969681E-4</v>
      </c>
      <c r="AR123" s="5">
        <f t="shared" si="367"/>
        <v>2.2888129265507196E-2</v>
      </c>
      <c r="AS123" s="5">
        <f t="shared" si="368"/>
        <v>2.1186817070919704E-2</v>
      </c>
      <c r="AT123" s="5">
        <f t="shared" si="369"/>
        <v>9.8059831013163293E-3</v>
      </c>
      <c r="AU123" s="5">
        <f t="shared" si="370"/>
        <v>3.0256960971352847E-3</v>
      </c>
      <c r="AV123" s="5">
        <f t="shared" si="371"/>
        <v>7.0019778570116803E-4</v>
      </c>
      <c r="AW123" s="5">
        <f t="shared" si="372"/>
        <v>7.874408286197607E-6</v>
      </c>
      <c r="AX123" s="5">
        <f t="shared" si="373"/>
        <v>3.2613488074530086E-5</v>
      </c>
      <c r="AY123" s="5">
        <f t="shared" si="374"/>
        <v>7.7047067303572718E-5</v>
      </c>
      <c r="AZ123" s="5">
        <f t="shared" si="375"/>
        <v>9.1009133498928853E-5</v>
      </c>
      <c r="BA123" s="5">
        <f t="shared" si="376"/>
        <v>7.1667554825860565E-5</v>
      </c>
      <c r="BB123" s="5">
        <f t="shared" si="377"/>
        <v>4.2327386965876765E-5</v>
      </c>
      <c r="BC123" s="5">
        <f t="shared" si="378"/>
        <v>1.9999093779184887E-5</v>
      </c>
      <c r="BD123" s="5">
        <f t="shared" si="379"/>
        <v>9.011932077215231E-3</v>
      </c>
      <c r="BE123" s="5">
        <f t="shared" si="380"/>
        <v>8.3420603825081312E-3</v>
      </c>
      <c r="BF123" s="5">
        <f t="shared" si="381"/>
        <v>3.8609906748717773E-3</v>
      </c>
      <c r="BG123" s="5">
        <f t="shared" si="382"/>
        <v>1.1913323014463568E-3</v>
      </c>
      <c r="BH123" s="5">
        <f t="shared" si="383"/>
        <v>2.7569465429684169E-4</v>
      </c>
      <c r="BI123" s="5">
        <f t="shared" si="384"/>
        <v>5.1040363677255709E-5</v>
      </c>
      <c r="BJ123" s="8">
        <f t="shared" si="385"/>
        <v>0.13058811680444493</v>
      </c>
      <c r="BK123" s="8">
        <f t="shared" si="386"/>
        <v>0.17610263030175197</v>
      </c>
      <c r="BL123" s="8">
        <f t="shared" si="387"/>
        <v>0.60059209077150888</v>
      </c>
      <c r="BM123" s="8">
        <f t="shared" si="388"/>
        <v>0.62741183914101162</v>
      </c>
      <c r="BN123" s="8">
        <f t="shared" si="389"/>
        <v>0.36182235546308272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1.2963</v>
      </c>
      <c r="F124">
        <f>VLOOKUP(B124,home!$B$2:$E$405,3,FALSE)</f>
        <v>0.92569999999999997</v>
      </c>
      <c r="G124">
        <f>VLOOKUP(C124,away!$B$2:$E$405,4,FALSE)</f>
        <v>0.77139999999999997</v>
      </c>
      <c r="H124">
        <f>VLOOKUP(A124,away!$A$2:$E$405,3,FALSE)</f>
        <v>1.1852</v>
      </c>
      <c r="I124">
        <f>VLOOKUP(C124,away!$B$2:$E$405,3,FALSE)</f>
        <v>1.1812</v>
      </c>
      <c r="J124">
        <f>VLOOKUP(B124,home!$B$2:$E$405,4,FALSE)</f>
        <v>0.67500000000000004</v>
      </c>
      <c r="K124" s="3">
        <f t="shared" si="334"/>
        <v>0.92566835957399995</v>
      </c>
      <c r="L124" s="3">
        <f t="shared" si="335"/>
        <v>0.94497181200000013</v>
      </c>
      <c r="M124" s="5">
        <f t="shared" si="336"/>
        <v>0.15402502780267061</v>
      </c>
      <c r="N124" s="5">
        <f t="shared" si="337"/>
        <v>0.14257609481943781</v>
      </c>
      <c r="O124" s="5">
        <f t="shared" si="338"/>
        <v>0.14554930961604004</v>
      </c>
      <c r="P124" s="5">
        <f t="shared" si="339"/>
        <v>0.13473039066940798</v>
      </c>
      <c r="Q124" s="5">
        <f t="shared" si="340"/>
        <v>6.5989089902988018E-2</v>
      </c>
      <c r="R124" s="5">
        <f t="shared" si="341"/>
        <v>6.8769997421609191E-2</v>
      </c>
      <c r="S124" s="5">
        <f t="shared" si="342"/>
        <v>2.9463195736583656E-2</v>
      </c>
      <c r="T124" s="5">
        <f t="shared" si="343"/>
        <v>6.2357829857857504E-2</v>
      </c>
      <c r="U124" s="5">
        <f t="shared" si="344"/>
        <v>6.3658210701169185E-2</v>
      </c>
      <c r="V124" s="5">
        <f t="shared" si="345"/>
        <v>2.8635951273558234E-3</v>
      </c>
      <c r="W124" s="5">
        <f t="shared" si="346"/>
        <v>2.0361337533426716E-2</v>
      </c>
      <c r="X124" s="5">
        <f t="shared" si="347"/>
        <v>1.9240890023705857E-2</v>
      </c>
      <c r="Y124" s="5">
        <f t="shared" si="348"/>
        <v>9.0910493550970251E-3</v>
      </c>
      <c r="Z124" s="5">
        <f t="shared" si="349"/>
        <v>2.1661903024911132E-2</v>
      </c>
      <c r="AA124" s="5">
        <f t="shared" si="350"/>
        <v>2.005173823832055E-2</v>
      </c>
      <c r="AB124" s="5">
        <f t="shared" si="351"/>
        <v>9.2806298208367149E-3</v>
      </c>
      <c r="AC124" s="5">
        <f t="shared" si="352"/>
        <v>1.5655462610999666E-4</v>
      </c>
      <c r="AD124" s="5">
        <f t="shared" si="353"/>
        <v>4.7119614783249046E-3</v>
      </c>
      <c r="AE124" s="5">
        <f t="shared" si="354"/>
        <v>4.4526707762468842E-3</v>
      </c>
      <c r="AF124" s="5">
        <f t="shared" si="355"/>
        <v>2.1038241858347328E-3</v>
      </c>
      <c r="AG124" s="5">
        <f t="shared" si="356"/>
        <v>6.6268485100589095E-4</v>
      </c>
      <c r="AH124" s="5">
        <f t="shared" si="357"/>
        <v>5.1174719382046374E-3</v>
      </c>
      <c r="AI124" s="5">
        <f t="shared" si="358"/>
        <v>4.7370818542038636E-3</v>
      </c>
      <c r="AJ124" s="5">
        <f t="shared" si="359"/>
        <v>2.1924833945743262E-3</v>
      </c>
      <c r="AK124" s="5">
        <f t="shared" si="360"/>
        <v>6.7650416908295063E-4</v>
      </c>
      <c r="AL124" s="5">
        <f t="shared" si="361"/>
        <v>5.4777242991771089E-6</v>
      </c>
      <c r="AM124" s="5">
        <f t="shared" si="362"/>
        <v>8.7234273040337907E-4</v>
      </c>
      <c r="AN124" s="5">
        <f t="shared" si="363"/>
        <v>8.2433929063430872E-4</v>
      </c>
      <c r="AO124" s="5">
        <f t="shared" si="364"/>
        <v>3.8948869658674869E-4</v>
      </c>
      <c r="AP124" s="5">
        <f t="shared" si="365"/>
        <v>1.2268527978903277E-4</v>
      </c>
      <c r="AQ124" s="5">
        <f t="shared" si="366"/>
        <v>2.898353278699231E-5</v>
      </c>
      <c r="AR124" s="5">
        <f t="shared" si="367"/>
        <v>9.6717334606087797E-4</v>
      </c>
      <c r="AS124" s="5">
        <f t="shared" si="368"/>
        <v>8.9528176467186939E-4</v>
      </c>
      <c r="AT124" s="5">
        <f t="shared" si="369"/>
        <v>4.1436700123016252E-4</v>
      </c>
      <c r="AU124" s="5">
        <f t="shared" si="370"/>
        <v>1.2785547409677412E-4</v>
      </c>
      <c r="AV124" s="5">
        <f t="shared" si="371"/>
        <v>2.9587941742429224E-5</v>
      </c>
      <c r="AW124" s="5">
        <f t="shared" si="372"/>
        <v>1.3309812649282028E-7</v>
      </c>
      <c r="AX124" s="5">
        <f t="shared" si="373"/>
        <v>1.3458334403979993E-4</v>
      </c>
      <c r="AY124" s="5">
        <f t="shared" si="374"/>
        <v>1.2717746648230918E-4</v>
      </c>
      <c r="AZ124" s="5">
        <f t="shared" si="375"/>
        <v>6.0089560473678489E-5</v>
      </c>
      <c r="BA124" s="5">
        <f t="shared" si="376"/>
        <v>1.8927646947698521E-5</v>
      </c>
      <c r="BB124" s="5">
        <f t="shared" si="377"/>
        <v>4.4715232082657344E-6</v>
      </c>
      <c r="BC124" s="5">
        <f t="shared" si="378"/>
        <v>8.4509267770298512E-7</v>
      </c>
      <c r="BD124" s="5">
        <f t="shared" si="379"/>
        <v>1.5232525822420846E-4</v>
      </c>
      <c r="BE124" s="5">
        <f t="shared" si="380"/>
        <v>1.4100267190208897E-4</v>
      </c>
      <c r="BF124" s="5">
        <f t="shared" si="381"/>
        <v>6.5260855997578804E-5</v>
      </c>
      <c r="BG124" s="5">
        <f t="shared" si="382"/>
        <v>2.013663650522461E-5</v>
      </c>
      <c r="BH124" s="5">
        <f t="shared" si="383"/>
        <v>4.6599618202822952E-6</v>
      </c>
      <c r="BI124" s="5">
        <f t="shared" si="384"/>
        <v>8.6271584277163684E-7</v>
      </c>
      <c r="BJ124" s="8">
        <f t="shared" si="385"/>
        <v>0.33413136694795537</v>
      </c>
      <c r="BK124" s="8">
        <f t="shared" si="386"/>
        <v>0.32137141915290957</v>
      </c>
      <c r="BL124" s="8">
        <f t="shared" si="387"/>
        <v>0.32285194078213575</v>
      </c>
      <c r="BM124" s="8">
        <f t="shared" si="388"/>
        <v>0.28824967530740225</v>
      </c>
      <c r="BN124" s="8">
        <f t="shared" si="389"/>
        <v>0.71163991023215356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1.2963</v>
      </c>
      <c r="F125">
        <f>VLOOKUP(B125,home!$B$2:$E$405,3,FALSE)</f>
        <v>0.46289999999999998</v>
      </c>
      <c r="G125">
        <f>VLOOKUP(C125,away!$B$2:$E$405,4,FALSE)</f>
        <v>1.5428999999999999</v>
      </c>
      <c r="H125">
        <f>VLOOKUP(A125,away!$A$2:$E$405,3,FALSE)</f>
        <v>1.1852</v>
      </c>
      <c r="I125">
        <f>VLOOKUP(C125,away!$B$2:$E$405,3,FALSE)</f>
        <v>1.1812</v>
      </c>
      <c r="J125">
        <f>VLOOKUP(B125,home!$B$2:$E$405,4,FALSE)</f>
        <v>1.6875</v>
      </c>
      <c r="K125" s="3">
        <f t="shared" si="334"/>
        <v>0.92582836188299988</v>
      </c>
      <c r="L125" s="3">
        <f t="shared" si="335"/>
        <v>2.36242953</v>
      </c>
      <c r="M125" s="5">
        <f t="shared" si="336"/>
        <v>3.7318806194092537E-2</v>
      </c>
      <c r="N125" s="5">
        <f t="shared" si="337"/>
        <v>3.4550809206105836E-2</v>
      </c>
      <c r="O125" s="5">
        <f t="shared" si="338"/>
        <v>8.816304977727113E-2</v>
      </c>
      <c r="P125" s="5">
        <f t="shared" si="339"/>
        <v>8.1623851953900289E-2</v>
      </c>
      <c r="Q125" s="5">
        <f t="shared" si="340"/>
        <v>1.5994059544510521E-2</v>
      </c>
      <c r="R125" s="5">
        <f t="shared" si="341"/>
        <v>0.10413949612434263</v>
      </c>
      <c r="S125" s="5">
        <f t="shared" si="342"/>
        <v>4.4632009215013972E-2</v>
      </c>
      <c r="T125" s="5">
        <f t="shared" si="343"/>
        <v>3.7784838572530011E-2</v>
      </c>
      <c r="U125" s="5">
        <f t="shared" si="344"/>
        <v>9.6415299104121138E-2</v>
      </c>
      <c r="V125" s="5">
        <f t="shared" si="345"/>
        <v>1.0846591196538141E-2</v>
      </c>
      <c r="W125" s="5">
        <f t="shared" si="346"/>
        <v>4.9359179826511121E-3</v>
      </c>
      <c r="X125" s="5">
        <f t="shared" si="347"/>
        <v>1.1660758399873015E-2</v>
      </c>
      <c r="Y125" s="5">
        <f t="shared" si="348"/>
        <v>1.3773859993027781E-2</v>
      </c>
      <c r="Z125" s="5">
        <f t="shared" si="349"/>
        <v>8.2007406961155854E-2</v>
      </c>
      <c r="AA125" s="5">
        <f t="shared" si="350"/>
        <v>7.5924783249119429E-2</v>
      </c>
      <c r="AB125" s="5">
        <f t="shared" si="351"/>
        <v>3.5146658850927041E-2</v>
      </c>
      <c r="AC125" s="5">
        <f t="shared" si="352"/>
        <v>1.482731905708131E-3</v>
      </c>
      <c r="AD125" s="5">
        <f t="shared" si="353"/>
        <v>1.14245321506668E-3</v>
      </c>
      <c r="AE125" s="5">
        <f t="shared" si="354"/>
        <v>2.6989652119169664E-3</v>
      </c>
      <c r="AF125" s="5">
        <f t="shared" si="355"/>
        <v>3.1880575585376747E-3</v>
      </c>
      <c r="AG125" s="5">
        <f t="shared" si="356"/>
        <v>2.5105204398763684E-3</v>
      </c>
      <c r="AH125" s="5">
        <f t="shared" si="357"/>
        <v>4.8434179970940551E-2</v>
      </c>
      <c r="AI125" s="5">
        <f t="shared" si="358"/>
        <v>4.4841737501642283E-2</v>
      </c>
      <c r="AJ125" s="5">
        <f t="shared" si="359"/>
        <v>2.0757876187566481E-2</v>
      </c>
      <c r="AK125" s="5">
        <f t="shared" si="360"/>
        <v>6.4060768356349355E-3</v>
      </c>
      <c r="AL125" s="5">
        <f t="shared" si="361"/>
        <v>1.2972150173228548E-4</v>
      </c>
      <c r="AM125" s="5">
        <f t="shared" si="362"/>
        <v>2.1154311772663025E-4</v>
      </c>
      <c r="AN125" s="5">
        <f t="shared" si="363"/>
        <v>4.9975570818565785E-4</v>
      </c>
      <c r="AO125" s="5">
        <f t="shared" si="364"/>
        <v>5.9031882140193046E-4</v>
      </c>
      <c r="AP125" s="5">
        <f t="shared" si="365"/>
        <v>4.6486220526490541E-4</v>
      </c>
      <c r="AQ125" s="5">
        <f t="shared" si="366"/>
        <v>2.7455105027468361E-4</v>
      </c>
      <c r="AR125" s="5">
        <f t="shared" si="367"/>
        <v>2.2884467404936912E-2</v>
      </c>
      <c r="AS125" s="5">
        <f t="shared" si="368"/>
        <v>2.1187088970077643E-2</v>
      </c>
      <c r="AT125" s="5">
        <f t="shared" si="369"/>
        <v>9.8078039371181803E-3</v>
      </c>
      <c r="AU125" s="5">
        <f t="shared" si="370"/>
        <v>3.0267810175905875E-3</v>
      </c>
      <c r="AV125" s="5">
        <f t="shared" si="371"/>
        <v>7.0056992782361325E-4</v>
      </c>
      <c r="AW125" s="5">
        <f t="shared" si="372"/>
        <v>7.8813172621959505E-6</v>
      </c>
      <c r="AX125" s="5">
        <f t="shared" si="373"/>
        <v>3.2642103025411427E-5</v>
      </c>
      <c r="AY125" s="5">
        <f t="shared" si="374"/>
        <v>7.711466810853431E-5</v>
      </c>
      <c r="AZ125" s="5">
        <f t="shared" si="375"/>
        <v>9.1088984567875355E-5</v>
      </c>
      <c r="BA125" s="5">
        <f t="shared" si="376"/>
        <v>7.1730435666954342E-5</v>
      </c>
      <c r="BB125" s="5">
        <f t="shared" si="377"/>
        <v>4.2364524854844552E-5</v>
      </c>
      <c r="BC125" s="5">
        <f t="shared" si="378"/>
        <v>2.0016640908300758E-5</v>
      </c>
      <c r="BD125" s="5">
        <f t="shared" si="379"/>
        <v>9.0104902626242326E-3</v>
      </c>
      <c r="BE125" s="5">
        <f t="shared" si="380"/>
        <v>8.3421674396081131E-3</v>
      </c>
      <c r="BF125" s="5">
        <f t="shared" si="381"/>
        <v>3.8617076075830401E-3</v>
      </c>
      <c r="BG125" s="5">
        <f t="shared" si="382"/>
        <v>1.1917594761332415E-3</v>
      </c>
      <c r="BH125" s="5">
        <f t="shared" si="383"/>
        <v>2.7584118088674528E-4</v>
      </c>
      <c r="BI125" s="5">
        <f t="shared" si="384"/>
        <v>5.1076317728049535E-5</v>
      </c>
      <c r="BJ125" s="8">
        <f t="shared" si="385"/>
        <v>0.13061622838408174</v>
      </c>
      <c r="BK125" s="8">
        <f t="shared" si="386"/>
        <v>0.17611082663509389</v>
      </c>
      <c r="BL125" s="8">
        <f t="shared" si="387"/>
        <v>0.60056891114367617</v>
      </c>
      <c r="BM125" s="8">
        <f t="shared" si="388"/>
        <v>0.62744406697293842</v>
      </c>
      <c r="BN125" s="8">
        <f t="shared" si="389"/>
        <v>0.36179007280022296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1.2963</v>
      </c>
      <c r="F126">
        <f>VLOOKUP(B126,home!$B$2:$E$405,3,FALSE)</f>
        <v>0.96430000000000005</v>
      </c>
      <c r="G126">
        <f>VLOOKUP(C126,away!$B$2:$E$405,4,FALSE)</f>
        <v>0.19289999999999999</v>
      </c>
      <c r="H126">
        <f>VLOOKUP(A126,away!$A$2:$E$405,3,FALSE)</f>
        <v>1.1852</v>
      </c>
      <c r="I126">
        <f>VLOOKUP(C126,away!$B$2:$E$405,3,FALSE)</f>
        <v>2.3203</v>
      </c>
      <c r="J126">
        <f>VLOOKUP(B126,home!$B$2:$E$405,4,FALSE)</f>
        <v>1.2656000000000001</v>
      </c>
      <c r="K126" s="3">
        <f t="shared" si="334"/>
        <v>0.241129261161</v>
      </c>
      <c r="L126" s="3">
        <f t="shared" si="335"/>
        <v>3.4804247551360001</v>
      </c>
      <c r="M126" s="5">
        <f t="shared" si="336"/>
        <v>2.4196337111677978E-2</v>
      </c>
      <c r="N126" s="5">
        <f t="shared" si="337"/>
        <v>5.8344448905413952E-3</v>
      </c>
      <c r="O126" s="5">
        <f t="shared" si="338"/>
        <v>8.421353066709994E-2</v>
      </c>
      <c r="P126" s="5">
        <f t="shared" si="339"/>
        <v>2.0306346429517022E-2</v>
      </c>
      <c r="Q126" s="5">
        <f t="shared" si="340"/>
        <v>7.0342769287040912E-4</v>
      </c>
      <c r="R126" s="5">
        <f t="shared" si="341"/>
        <v>0.14654942842558971</v>
      </c>
      <c r="S126" s="5">
        <f t="shared" si="342"/>
        <v>4.2604351994722563E-3</v>
      </c>
      <c r="T126" s="5">
        <f t="shared" si="343"/>
        <v>2.4482271557143749E-3</v>
      </c>
      <c r="U126" s="5">
        <f t="shared" si="344"/>
        <v>3.5337355399829296E-2</v>
      </c>
      <c r="V126" s="5">
        <f t="shared" si="345"/>
        <v>3.9727717969913315E-4</v>
      </c>
      <c r="W126" s="5">
        <f t="shared" si="346"/>
        <v>5.6538999954009515E-5</v>
      </c>
      <c r="X126" s="5">
        <f t="shared" si="347"/>
        <v>1.9677973507056787E-4</v>
      </c>
      <c r="Y126" s="5">
        <f t="shared" si="348"/>
        <v>3.4243853062435417E-4</v>
      </c>
      <c r="Z126" s="5">
        <f t="shared" si="349"/>
        <v>0.17001808618115125</v>
      </c>
      <c r="AA126" s="5">
        <f t="shared" si="350"/>
        <v>4.0996335504868225E-2</v>
      </c>
      <c r="AB126" s="5">
        <f t="shared" si="351"/>
        <v>4.9427080452986733E-3</v>
      </c>
      <c r="AC126" s="5">
        <f t="shared" si="352"/>
        <v>2.0837988830390356E-5</v>
      </c>
      <c r="AD126" s="5">
        <f t="shared" si="353"/>
        <v>3.4083018214230313E-6</v>
      </c>
      <c r="AE126" s="5">
        <f t="shared" si="354"/>
        <v>1.1862338032255837E-5</v>
      </c>
      <c r="AF126" s="5">
        <f t="shared" si="355"/>
        <v>2.0642987470627247E-5</v>
      </c>
      <c r="AG126" s="5">
        <f t="shared" si="356"/>
        <v>2.3948788204244449E-5</v>
      </c>
      <c r="AH126" s="5">
        <f t="shared" si="357"/>
        <v>0.1479337889914312</v>
      </c>
      <c r="AI126" s="5">
        <f t="shared" si="358"/>
        <v>3.5671165240251081E-2</v>
      </c>
      <c r="AJ126" s="5">
        <f t="shared" si="359"/>
        <v>4.3006808595668442E-3</v>
      </c>
      <c r="AK126" s="5">
        <f t="shared" si="360"/>
        <v>3.4567333271886907E-4</v>
      </c>
      <c r="AL126" s="5">
        <f t="shared" si="361"/>
        <v>6.9951648984108342E-7</v>
      </c>
      <c r="AM126" s="5">
        <f t="shared" si="362"/>
        <v>1.6436826000268533E-7</v>
      </c>
      <c r="AN126" s="5">
        <f t="shared" si="363"/>
        <v>5.7207136107197649E-7</v>
      </c>
      <c r="AO126" s="5">
        <f t="shared" si="364"/>
        <v>9.9552566338962633E-7</v>
      </c>
      <c r="AP126" s="5">
        <f t="shared" si="365"/>
        <v>1.1549507210781479E-6</v>
      </c>
      <c r="AQ126" s="5">
        <f t="shared" si="366"/>
        <v>1.00492977015064E-6</v>
      </c>
      <c r="AR126" s="5">
        <f t="shared" si="367"/>
        <v>0.1029744842653685</v>
      </c>
      <c r="AS126" s="5">
        <f t="shared" si="368"/>
        <v>2.4830161309343322E-2</v>
      </c>
      <c r="AT126" s="5">
        <f t="shared" si="369"/>
        <v>2.9936392255152022E-3</v>
      </c>
      <c r="AU126" s="5">
        <f t="shared" si="370"/>
        <v>2.4061800487702292E-4</v>
      </c>
      <c r="AV126" s="5">
        <f t="shared" si="371"/>
        <v>1.4505010434507607E-5</v>
      </c>
      <c r="AW126" s="5">
        <f t="shared" si="372"/>
        <v>1.6307133263728954E-8</v>
      </c>
      <c r="AX126" s="5">
        <f t="shared" si="373"/>
        <v>6.6056661821277711E-9</v>
      </c>
      <c r="AY126" s="5">
        <f t="shared" si="374"/>
        <v>2.2990524104442204E-8</v>
      </c>
      <c r="AZ126" s="5">
        <f t="shared" si="375"/>
        <v>4.0008394613325794E-8</v>
      </c>
      <c r="BA126" s="5">
        <f t="shared" si="376"/>
        <v>4.6415402341822956E-8</v>
      </c>
      <c r="BB126" s="5">
        <f t="shared" si="377"/>
        <v>4.0386328832519528E-8</v>
      </c>
      <c r="BC126" s="5">
        <f t="shared" si="378"/>
        <v>2.8112315727552745E-8</v>
      </c>
      <c r="BD126" s="5">
        <f t="shared" si="379"/>
        <v>5.97324906974252E-2</v>
      </c>
      <c r="BE126" s="5">
        <f t="shared" si="380"/>
        <v>1.4403251349176442E-2</v>
      </c>
      <c r="BF126" s="5">
        <f t="shared" si="381"/>
        <v>1.7365226780715461E-3</v>
      </c>
      <c r="BG126" s="5">
        <f t="shared" si="382"/>
        <v>1.3957547678423762E-4</v>
      </c>
      <c r="BH126" s="5">
        <f t="shared" si="383"/>
        <v>8.4139328982943818E-6</v>
      </c>
      <c r="BI126" s="5">
        <f t="shared" si="384"/>
        <v>4.0576908464479136E-7</v>
      </c>
      <c r="BJ126" s="8">
        <f t="shared" si="385"/>
        <v>9.6457957847111576E-3</v>
      </c>
      <c r="BK126" s="8">
        <f t="shared" si="386"/>
        <v>4.9181956416210725E-2</v>
      </c>
      <c r="BL126" s="8">
        <f t="shared" si="387"/>
        <v>0.70736473418563295</v>
      </c>
      <c r="BM126" s="8">
        <f t="shared" si="388"/>
        <v>0.65440705066701887</v>
      </c>
      <c r="BN126" s="8">
        <f t="shared" si="389"/>
        <v>0.28180351521729646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1.5146999999999999</v>
      </c>
      <c r="F131">
        <f>VLOOKUP(B131,home!$B$2:$E$405,3,FALSE)</f>
        <v>0.3301</v>
      </c>
      <c r="G131">
        <f>VLOOKUP(C131,away!$B$2:$E$405,4,FALSE)</f>
        <v>0.82520000000000004</v>
      </c>
      <c r="H131">
        <f>VLOOKUP(A131,away!$A$2:$E$405,3,FALSE)</f>
        <v>1.0882000000000001</v>
      </c>
      <c r="I131">
        <f>VLOOKUP(C131,away!$B$2:$E$405,3,FALSE)</f>
        <v>0.68920000000000003</v>
      </c>
      <c r="J131">
        <f>VLOOKUP(B131,home!$B$2:$E$405,4,FALSE)</f>
        <v>0.91890000000000005</v>
      </c>
      <c r="K131" s="3">
        <f t="shared" si="334"/>
        <v>0.41260203824399999</v>
      </c>
      <c r="L131" s="3">
        <f t="shared" si="335"/>
        <v>0.68916345861600015</v>
      </c>
      <c r="M131" s="5">
        <f t="shared" si="336"/>
        <v>0.33228391931597717</v>
      </c>
      <c r="N131" s="5">
        <f t="shared" si="337"/>
        <v>0.137101022385477</v>
      </c>
      <c r="O131" s="5">
        <f t="shared" si="338"/>
        <v>0.22899793507827873</v>
      </c>
      <c r="P131" s="5">
        <f t="shared" si="339"/>
        <v>9.4485014766964984E-2</v>
      </c>
      <c r="Q131" s="5">
        <f t="shared" si="340"/>
        <v>2.8284080640792037E-2</v>
      </c>
      <c r="R131" s="5">
        <f t="shared" si="341"/>
        <v>7.8908504477234423E-2</v>
      </c>
      <c r="S131" s="5">
        <f t="shared" si="342"/>
        <v>6.7167093384259465E-3</v>
      </c>
      <c r="T131" s="5">
        <f t="shared" si="343"/>
        <v>1.949235483818209E-2</v>
      </c>
      <c r="U131" s="5">
        <f t="shared" si="344"/>
        <v>3.2557809782092717E-2</v>
      </c>
      <c r="V131" s="5">
        <f t="shared" si="345"/>
        <v>2.1221088490730092E-4</v>
      </c>
      <c r="W131" s="5">
        <f t="shared" si="346"/>
        <v>3.8900231074161513E-3</v>
      </c>
      <c r="X131" s="5">
        <f t="shared" si="347"/>
        <v>2.6808617788030746E-3</v>
      </c>
      <c r="Y131" s="5">
        <f t="shared" si="348"/>
        <v>9.2377598777568465E-4</v>
      </c>
      <c r="Z131" s="5">
        <f t="shared" si="349"/>
        <v>1.8126952619915669E-2</v>
      </c>
      <c r="AA131" s="5">
        <f t="shared" si="350"/>
        <v>7.4792175981296203E-3</v>
      </c>
      <c r="AB131" s="5">
        <f t="shared" si="351"/>
        <v>1.5429702127293372E-3</v>
      </c>
      <c r="AC131" s="5">
        <f t="shared" si="352"/>
        <v>3.77138860561107E-6</v>
      </c>
      <c r="AD131" s="5">
        <f t="shared" si="353"/>
        <v>4.0125786573404058E-4</v>
      </c>
      <c r="AE131" s="5">
        <f t="shared" si="354"/>
        <v>2.7653225854614599E-4</v>
      </c>
      <c r="AF131" s="5">
        <f t="shared" si="355"/>
        <v>9.5287963859277966E-5</v>
      </c>
      <c r="AG131" s="5">
        <f t="shared" si="356"/>
        <v>2.1889660912578812E-5</v>
      </c>
      <c r="AH131" s="5">
        <f t="shared" si="357"/>
        <v>3.1231083404273611E-3</v>
      </c>
      <c r="AI131" s="5">
        <f t="shared" si="358"/>
        <v>1.2886008669171654E-3</v>
      </c>
      <c r="AJ131" s="5">
        <f t="shared" si="359"/>
        <v>2.6583967208650383E-4</v>
      </c>
      <c r="AK131" s="5">
        <f t="shared" si="360"/>
        <v>3.6561996849669357E-5</v>
      </c>
      <c r="AL131" s="5">
        <f t="shared" si="361"/>
        <v>4.2895811368382621E-8</v>
      </c>
      <c r="AM131" s="5">
        <f t="shared" si="362"/>
        <v>3.3111962652660482E-5</v>
      </c>
      <c r="AN131" s="5">
        <f t="shared" si="363"/>
        <v>2.2819554703271322E-5</v>
      </c>
      <c r="AO131" s="5">
        <f t="shared" si="364"/>
        <v>7.8632016216917381E-6</v>
      </c>
      <c r="AP131" s="5">
        <f t="shared" si="365"/>
        <v>1.8063437418000067E-6</v>
      </c>
      <c r="AQ131" s="5">
        <f t="shared" si="366"/>
        <v>3.1121652513706486E-7</v>
      </c>
      <c r="AR131" s="5">
        <f t="shared" si="367"/>
        <v>4.3046642910427952E-4</v>
      </c>
      <c r="AS131" s="5">
        <f t="shared" si="368"/>
        <v>1.7761132604404204E-4</v>
      </c>
      <c r="AT131" s="5">
        <f t="shared" si="369"/>
        <v>3.6641397570495687E-5</v>
      </c>
      <c r="AU131" s="5">
        <f t="shared" si="370"/>
        <v>5.0394384405650896E-6</v>
      </c>
      <c r="AV131" s="5">
        <f t="shared" si="371"/>
        <v>5.1982064304558012E-7</v>
      </c>
      <c r="AW131" s="5">
        <f t="shared" si="372"/>
        <v>3.3881762745127198E-10</v>
      </c>
      <c r="AX131" s="5">
        <f t="shared" si="373"/>
        <v>2.2770105467911528E-6</v>
      </c>
      <c r="AY131" s="5">
        <f t="shared" si="374"/>
        <v>1.5692324637317004E-6</v>
      </c>
      <c r="AZ131" s="5">
        <f t="shared" si="375"/>
        <v>5.4072883603892282E-7</v>
      </c>
      <c r="BA131" s="5">
        <f t="shared" si="376"/>
        <v>1.2421685160599606E-7</v>
      </c>
      <c r="BB131" s="5">
        <f t="shared" si="377"/>
        <v>2.1401428767794668E-8</v>
      </c>
      <c r="BC131" s="5">
        <f t="shared" si="378"/>
        <v>2.9498165337874686E-9</v>
      </c>
      <c r="BD131" s="5">
        <f t="shared" si="379"/>
        <v>4.9443622183264058E-5</v>
      </c>
      <c r="BE131" s="5">
        <f t="shared" si="380"/>
        <v>2.0400539290981E-5</v>
      </c>
      <c r="BF131" s="5">
        <f t="shared" si="381"/>
        <v>4.2086520463677833E-6</v>
      </c>
      <c r="BG131" s="5">
        <f t="shared" si="382"/>
        <v>5.788328041970429E-7</v>
      </c>
      <c r="BH131" s="5">
        <f t="shared" si="383"/>
        <v>5.9706898703547505E-8</v>
      </c>
      <c r="BI131" s="5">
        <f t="shared" si="384"/>
        <v>4.9270376204623478E-9</v>
      </c>
      <c r="BJ131" s="8">
        <f t="shared" si="385"/>
        <v>0.19323753430668608</v>
      </c>
      <c r="BK131" s="8">
        <f t="shared" si="386"/>
        <v>0.43370323782315612</v>
      </c>
      <c r="BL131" s="8">
        <f t="shared" si="387"/>
        <v>0.35492552271680899</v>
      </c>
      <c r="BM131" s="8">
        <f t="shared" si="388"/>
        <v>9.9931201908196557E-2</v>
      </c>
      <c r="BN131" s="8">
        <f t="shared" si="389"/>
        <v>0.90006047666472433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1.5146999999999999</v>
      </c>
      <c r="F132">
        <f>VLOOKUP(B132,home!$B$2:$E$405,3,FALSE)</f>
        <v>1.1003000000000001</v>
      </c>
      <c r="G132">
        <f>VLOOKUP(C132,away!$B$2:$E$405,4,FALSE)</f>
        <v>0.66020000000000001</v>
      </c>
      <c r="H132">
        <f>VLOOKUP(A132,away!$A$2:$E$405,3,FALSE)</f>
        <v>1.0882000000000001</v>
      </c>
      <c r="I132">
        <f>VLOOKUP(C132,away!$B$2:$E$405,3,FALSE)</f>
        <v>1.6082000000000001</v>
      </c>
      <c r="J132">
        <f>VLOOKUP(B132,home!$B$2:$E$405,4,FALSE)</f>
        <v>1.5316000000000001</v>
      </c>
      <c r="K132" s="3">
        <f t="shared" si="334"/>
        <v>1.1003054354820001</v>
      </c>
      <c r="L132" s="3">
        <f t="shared" si="335"/>
        <v>2.6803662263840002</v>
      </c>
      <c r="M132" s="5">
        <f t="shared" si="336"/>
        <v>2.2807367440427412E-2</v>
      </c>
      <c r="N132" s="5">
        <f t="shared" si="337"/>
        <v>2.5095070363737468E-2</v>
      </c>
      <c r="O132" s="5">
        <f t="shared" si="338"/>
        <v>6.1132097400051724E-2</v>
      </c>
      <c r="P132" s="5">
        <f t="shared" si="339"/>
        <v>6.7263979051691944E-2</v>
      </c>
      <c r="Q132" s="5">
        <f t="shared" si="340"/>
        <v>1.38061211625118E-2</v>
      </c>
      <c r="R132" s="5">
        <f t="shared" si="341"/>
        <v>8.1928204609557922E-2</v>
      </c>
      <c r="S132" s="5">
        <f t="shared" si="342"/>
        <v>4.9594093769088562E-2</v>
      </c>
      <c r="T132" s="5">
        <f t="shared" si="343"/>
        <v>3.7005460881362036E-2</v>
      </c>
      <c r="U132" s="5">
        <f t="shared" si="344"/>
        <v>9.0146048851178023E-2</v>
      </c>
      <c r="V132" s="5">
        <f t="shared" si="345"/>
        <v>1.6251552111565818E-2</v>
      </c>
      <c r="W132" s="5">
        <f t="shared" si="346"/>
        <v>5.0636500526782674E-3</v>
      </c>
      <c r="X132" s="5">
        <f t="shared" si="347"/>
        <v>1.3572436583426389E-2</v>
      </c>
      <c r="Y132" s="5">
        <f t="shared" si="348"/>
        <v>1.8189550313977378E-2</v>
      </c>
      <c r="Z132" s="5">
        <f t="shared" si="349"/>
        <v>7.3199197541245667E-2</v>
      </c>
      <c r="AA132" s="5">
        <f t="shared" si="350"/>
        <v>8.0541474927553258E-2</v>
      </c>
      <c r="AB132" s="5">
        <f t="shared" si="351"/>
        <v>4.4310111322262057E-2</v>
      </c>
      <c r="AC132" s="5">
        <f t="shared" si="352"/>
        <v>2.9955892093999972E-3</v>
      </c>
      <c r="AD132" s="5">
        <f t="shared" si="353"/>
        <v>1.3928904190851528E-3</v>
      </c>
      <c r="AE132" s="5">
        <f t="shared" si="354"/>
        <v>3.7334564363696991E-3</v>
      </c>
      <c r="AF132" s="5">
        <f t="shared" si="355"/>
        <v>5.0035152698606547E-3</v>
      </c>
      <c r="AG132" s="5">
        <f t="shared" si="356"/>
        <v>4.4704177808437091E-3</v>
      </c>
      <c r="AH132" s="5">
        <f t="shared" si="357"/>
        <v>4.9050164221991412E-2</v>
      </c>
      <c r="AI132" s="5">
        <f t="shared" si="358"/>
        <v>5.3970162304741873E-2</v>
      </c>
      <c r="AJ132" s="5">
        <f t="shared" si="359"/>
        <v>2.969183146887663E-2</v>
      </c>
      <c r="AK132" s="5">
        <f t="shared" si="360"/>
        <v>1.0890027851540151E-2</v>
      </c>
      <c r="AL132" s="5">
        <f t="shared" si="361"/>
        <v>3.5338624741300644E-4</v>
      </c>
      <c r="AM132" s="5">
        <f t="shared" si="362"/>
        <v>3.0652097983003884E-4</v>
      </c>
      <c r="AN132" s="5">
        <f t="shared" si="363"/>
        <v>8.2158848201456731E-4</v>
      </c>
      <c r="AO132" s="5">
        <f t="shared" si="364"/>
        <v>1.1010790095889727E-3</v>
      </c>
      <c r="AP132" s="5">
        <f t="shared" si="365"/>
        <v>9.8376499662754247E-4</v>
      </c>
      <c r="AQ132" s="5">
        <f t="shared" si="366"/>
        <v>6.5921261791480868E-4</v>
      </c>
      <c r="AR132" s="5">
        <f t="shared" si="367"/>
        <v>2.6294480715842908E-2</v>
      </c>
      <c r="AS132" s="5">
        <f t="shared" si="368"/>
        <v>2.893196005481858E-2</v>
      </c>
      <c r="AT132" s="5">
        <f t="shared" si="369"/>
        <v>1.5916996453732499E-2</v>
      </c>
      <c r="AU132" s="5">
        <f t="shared" si="370"/>
        <v>5.8378525715298626E-3</v>
      </c>
      <c r="AV132" s="5">
        <f t="shared" si="371"/>
        <v>1.6058552289992191E-3</v>
      </c>
      <c r="AW132" s="5">
        <f t="shared" si="372"/>
        <v>2.895039801555341E-5</v>
      </c>
      <c r="AX132" s="5">
        <f t="shared" si="373"/>
        <v>5.6211116699376732E-5</v>
      </c>
      <c r="AY132" s="5">
        <f t="shared" si="374"/>
        <v>1.5066637874833904E-4</v>
      </c>
      <c r="AZ132" s="5">
        <f t="shared" si="375"/>
        <v>2.0192053652431409E-4</v>
      </c>
      <c r="BA132" s="5">
        <f t="shared" si="376"/>
        <v>1.8040699550436946E-4</v>
      </c>
      <c r="BB132" s="5">
        <f t="shared" si="377"/>
        <v>1.2088920443833054E-4</v>
      </c>
      <c r="BC132" s="5">
        <f t="shared" si="378"/>
        <v>6.4805468142186339E-5</v>
      </c>
      <c r="BD132" s="5">
        <f t="shared" si="379"/>
        <v>1.1746473008508446E-2</v>
      </c>
      <c r="BE132" s="5">
        <f t="shared" si="380"/>
        <v>1.2924708099004444E-2</v>
      </c>
      <c r="BF132" s="5">
        <f t="shared" si="381"/>
        <v>7.1105632866764121E-3</v>
      </c>
      <c r="BG132" s="5">
        <f t="shared" si="382"/>
        <v>2.6079304778896038E-3</v>
      </c>
      <c r="BH132" s="5">
        <f t="shared" si="383"/>
        <v>7.1738002004527489E-4</v>
      </c>
      <c r="BI132" s="5">
        <f t="shared" si="384"/>
        <v>1.5786742707240038E-4</v>
      </c>
      <c r="BJ132" s="8">
        <f t="shared" si="385"/>
        <v>0.13197963504988539</v>
      </c>
      <c r="BK132" s="8">
        <f t="shared" si="386"/>
        <v>0.15941663420833507</v>
      </c>
      <c r="BL132" s="8">
        <f t="shared" si="387"/>
        <v>0.61551219030187276</v>
      </c>
      <c r="BM132" s="8">
        <f t="shared" si="388"/>
        <v>0.70795310109262788</v>
      </c>
      <c r="BN132" s="8">
        <f t="shared" si="389"/>
        <v>0.27203284002797823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1.5146999999999999</v>
      </c>
      <c r="F133">
        <f>VLOOKUP(B133,home!$B$2:$E$405,3,FALSE)</f>
        <v>0.92430000000000001</v>
      </c>
      <c r="G133">
        <f>VLOOKUP(C133,away!$B$2:$E$405,4,FALSE)</f>
        <v>0.92430000000000001</v>
      </c>
      <c r="H133">
        <f>VLOOKUP(A133,away!$A$2:$E$405,3,FALSE)</f>
        <v>1.0882000000000001</v>
      </c>
      <c r="I133">
        <f>VLOOKUP(C133,away!$B$2:$E$405,3,FALSE)</f>
        <v>1.6540999999999999</v>
      </c>
      <c r="J133">
        <f>VLOOKUP(B133,home!$B$2:$E$405,4,FALSE)</f>
        <v>0.91890000000000005</v>
      </c>
      <c r="K133" s="3">
        <f t="shared" si="334"/>
        <v>1.294054393203</v>
      </c>
      <c r="L133" s="3">
        <f t="shared" si="335"/>
        <v>1.654012299618</v>
      </c>
      <c r="M133" s="5">
        <f t="shared" si="336"/>
        <v>5.2440992555203209E-2</v>
      </c>
      <c r="N133" s="5">
        <f t="shared" si="337"/>
        <v>6.7861496799986515E-2</v>
      </c>
      <c r="O133" s="5">
        <f t="shared" si="338"/>
        <v>8.673804669048206E-2</v>
      </c>
      <c r="P133" s="5">
        <f t="shared" si="339"/>
        <v>0.11224375037766522</v>
      </c>
      <c r="Q133" s="5">
        <f t="shared" si="340"/>
        <v>4.390823403167695E-2</v>
      </c>
      <c r="R133" s="5">
        <f t="shared" si="341"/>
        <v>7.1732898035448869E-2</v>
      </c>
      <c r="S133" s="5">
        <f t="shared" si="342"/>
        <v>6.0061122439575142E-2</v>
      </c>
      <c r="T133" s="5">
        <f t="shared" si="343"/>
        <v>7.2624759142899301E-2</v>
      </c>
      <c r="U133" s="5">
        <f t="shared" si="344"/>
        <v>9.282627183995544E-2</v>
      </c>
      <c r="V133" s="5">
        <f t="shared" si="345"/>
        <v>1.4283748702915919E-2</v>
      </c>
      <c r="W133" s="5">
        <f t="shared" si="346"/>
        <v>1.8939881048825682E-2</v>
      </c>
      <c r="X133" s="5">
        <f t="shared" si="347"/>
        <v>3.1326796208059539E-2</v>
      </c>
      <c r="Y133" s="5">
        <f t="shared" si="348"/>
        <v>2.5907453117878509E-2</v>
      </c>
      <c r="Z133" s="5">
        <f t="shared" si="349"/>
        <v>3.9549031879292096E-2</v>
      </c>
      <c r="AA133" s="5">
        <f t="shared" si="350"/>
        <v>5.1178598450323423E-2</v>
      </c>
      <c r="AB133" s="5">
        <f t="shared" si="351"/>
        <v>3.3113945081306648E-2</v>
      </c>
      <c r="AC133" s="5">
        <f t="shared" si="352"/>
        <v>1.9107923088265385E-3</v>
      </c>
      <c r="AD133" s="5">
        <f t="shared" si="353"/>
        <v>6.1273090694937762E-3</v>
      </c>
      <c r="AE133" s="5">
        <f t="shared" si="354"/>
        <v>1.0134644564503626E-2</v>
      </c>
      <c r="AF133" s="5">
        <f t="shared" si="355"/>
        <v>8.3814133809728564E-3</v>
      </c>
      <c r="AG133" s="5">
        <f t="shared" si="356"/>
        <v>4.6209869401039969E-3</v>
      </c>
      <c r="AH133" s="5">
        <f t="shared" si="357"/>
        <v>1.6353646291583371E-2</v>
      </c>
      <c r="AI133" s="5">
        <f t="shared" si="358"/>
        <v>2.1162507828511409E-2</v>
      </c>
      <c r="AJ133" s="5">
        <f t="shared" si="359"/>
        <v>1.3692718113339037E-2</v>
      </c>
      <c r="AK133" s="5">
        <f t="shared" si="360"/>
        <v>5.9063740098188938E-3</v>
      </c>
      <c r="AL133" s="5">
        <f t="shared" si="361"/>
        <v>1.6359300957907467E-4</v>
      </c>
      <c r="AM133" s="5">
        <f t="shared" si="362"/>
        <v>1.5858142439782014E-3</v>
      </c>
      <c r="AN133" s="5">
        <f t="shared" si="363"/>
        <v>2.6229562644493644E-3</v>
      </c>
      <c r="AO133" s="5">
        <f t="shared" si="364"/>
        <v>2.1692009613796664E-3</v>
      </c>
      <c r="AP133" s="5">
        <f t="shared" si="365"/>
        <v>1.1959616901550528E-3</v>
      </c>
      <c r="AQ133" s="5">
        <f t="shared" si="366"/>
        <v>4.9453383634709706E-4</v>
      </c>
      <c r="AR133" s="5">
        <f t="shared" si="367"/>
        <v>5.4098264219762356E-3</v>
      </c>
      <c r="AS133" s="5">
        <f t="shared" si="368"/>
        <v>7.0006096478240128E-3</v>
      </c>
      <c r="AT133" s="5">
        <f t="shared" si="369"/>
        <v>4.5295848349329862E-3</v>
      </c>
      <c r="AU133" s="5">
        <f t="shared" si="370"/>
        <v>1.9538430516769061E-3</v>
      </c>
      <c r="AV133" s="5">
        <f t="shared" si="371"/>
        <v>6.3209479616291385E-4</v>
      </c>
      <c r="AW133" s="5">
        <f t="shared" si="372"/>
        <v>9.7264309401314135E-6</v>
      </c>
      <c r="AX133" s="5">
        <f t="shared" si="373"/>
        <v>3.4202164820398086E-4</v>
      </c>
      <c r="AY133" s="5">
        <f t="shared" si="374"/>
        <v>5.657080128650049E-4</v>
      </c>
      <c r="AZ133" s="5">
        <f t="shared" si="375"/>
        <v>4.6784400563558805E-4</v>
      </c>
      <c r="BA133" s="5">
        <f t="shared" si="376"/>
        <v>2.5793991320793852E-4</v>
      </c>
      <c r="BB133" s="5">
        <f t="shared" si="377"/>
        <v>1.0665894725208239E-4</v>
      </c>
      <c r="BC133" s="5">
        <f t="shared" si="378"/>
        <v>3.5283042123850334E-5</v>
      </c>
      <c r="BD133" s="5">
        <f t="shared" si="379"/>
        <v>1.4913199067911893E-3</v>
      </c>
      <c r="BE133" s="5">
        <f t="shared" si="380"/>
        <v>1.9298490770542265E-3</v>
      </c>
      <c r="BF133" s="5">
        <f t="shared" si="381"/>
        <v>1.2486648381903886E-3</v>
      </c>
      <c r="BG133" s="5">
        <f t="shared" si="382"/>
        <v>5.3861340649946198E-4</v>
      </c>
      <c r="BH133" s="5">
        <f t="shared" si="383"/>
        <v>1.7424876122966543E-4</v>
      </c>
      <c r="BI133" s="5">
        <f t="shared" si="384"/>
        <v>4.5097474995885823E-5</v>
      </c>
      <c r="BJ133" s="8">
        <f t="shared" si="385"/>
        <v>0.2996768968699986</v>
      </c>
      <c r="BK133" s="8">
        <f t="shared" si="386"/>
        <v>0.24166970740663013</v>
      </c>
      <c r="BL133" s="8">
        <f t="shared" si="387"/>
        <v>0.41765875855810314</v>
      </c>
      <c r="BM133" s="8">
        <f t="shared" si="388"/>
        <v>0.56307299464163574</v>
      </c>
      <c r="BN133" s="8">
        <f t="shared" si="389"/>
        <v>0.43492541849046279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1.2639</v>
      </c>
      <c r="F134">
        <f>VLOOKUP(B134,home!$B$2:$E$405,3,FALSE)</f>
        <v>1.1076999999999999</v>
      </c>
      <c r="G134">
        <f>VLOOKUP(C134,away!$B$2:$E$405,4,FALSE)</f>
        <v>0.47470000000000001</v>
      </c>
      <c r="H134">
        <f>VLOOKUP(A134,away!$A$2:$E$405,3,FALSE)</f>
        <v>0.81940000000000002</v>
      </c>
      <c r="I134">
        <f>VLOOKUP(C134,away!$B$2:$E$405,3,FALSE)</f>
        <v>1.7085999999999999</v>
      </c>
      <c r="J134">
        <f>VLOOKUP(B134,home!$B$2:$E$405,4,FALSE)</f>
        <v>0.73219999999999996</v>
      </c>
      <c r="K134" s="3">
        <f t="shared" si="334"/>
        <v>0.664590457641</v>
      </c>
      <c r="L134" s="3">
        <f t="shared" si="335"/>
        <v>1.025099652248</v>
      </c>
      <c r="M134" s="5">
        <f t="shared" si="336"/>
        <v>0.18457671362955486</v>
      </c>
      <c r="N134" s="5">
        <f t="shared" si="337"/>
        <v>0.12266792258093767</v>
      </c>
      <c r="O134" s="5">
        <f t="shared" si="338"/>
        <v>0.18920952495473536</v>
      </c>
      <c r="P134" s="5">
        <f t="shared" si="339"/>
        <v>0.1257468447797038</v>
      </c>
      <c r="Q134" s="5">
        <f t="shared" si="340"/>
        <v>4.0761965402968059E-2</v>
      </c>
      <c r="R134" s="5">
        <f t="shared" si="341"/>
        <v>9.6979309116554238E-2</v>
      </c>
      <c r="S134" s="5">
        <f t="shared" si="342"/>
        <v>2.1416933725163879E-2</v>
      </c>
      <c r="T134" s="5">
        <f t="shared" si="343"/>
        <v>4.1785076559527561E-2</v>
      </c>
      <c r="U134" s="5">
        <f t="shared" si="344"/>
        <v>6.4451523427478799E-2</v>
      </c>
      <c r="V134" s="5">
        <f t="shared" si="345"/>
        <v>1.6211939366188339E-3</v>
      </c>
      <c r="W134" s="5">
        <f t="shared" si="346"/>
        <v>9.0300044138350525E-3</v>
      </c>
      <c r="X134" s="5">
        <f t="shared" si="347"/>
        <v>9.2566543844202175E-3</v>
      </c>
      <c r="Y134" s="5">
        <f t="shared" si="348"/>
        <v>4.7444965952245441E-3</v>
      </c>
      <c r="Z134" s="5">
        <f t="shared" si="349"/>
        <v>3.3137818683543693E-2</v>
      </c>
      <c r="AA134" s="5">
        <f t="shared" si="350"/>
        <v>2.2023078084120785E-2</v>
      </c>
      <c r="AB134" s="5">
        <f t="shared" si="351"/>
        <v>7.3181637712946531E-3</v>
      </c>
      <c r="AC134" s="5">
        <f t="shared" si="352"/>
        <v>6.9029571193279042E-5</v>
      </c>
      <c r="AD134" s="5">
        <f t="shared" si="353"/>
        <v>1.5003136914727214E-3</v>
      </c>
      <c r="AE134" s="5">
        <f t="shared" si="354"/>
        <v>1.5379710433915999E-3</v>
      </c>
      <c r="AF134" s="5">
        <f t="shared" si="355"/>
        <v>7.8828679087411134E-4</v>
      </c>
      <c r="AG134" s="5">
        <f t="shared" si="356"/>
        <v>2.6935750506558123E-4</v>
      </c>
      <c r="AH134" s="5">
        <f t="shared" si="357"/>
        <v>8.4923916021894773E-3</v>
      </c>
      <c r="AI134" s="5">
        <f t="shared" si="358"/>
        <v>5.6439624213656912E-3</v>
      </c>
      <c r="AJ134" s="5">
        <f t="shared" si="359"/>
        <v>1.8754617842620153E-3</v>
      </c>
      <c r="AK134" s="5">
        <f t="shared" si="360"/>
        <v>4.1547133516363311E-4</v>
      </c>
      <c r="AL134" s="5">
        <f t="shared" si="361"/>
        <v>1.8811150341471626E-6</v>
      </c>
      <c r="AM134" s="5">
        <f t="shared" si="362"/>
        <v>1.9941883256418291E-4</v>
      </c>
      <c r="AN134" s="5">
        <f t="shared" si="363"/>
        <v>2.0442417591324603E-4</v>
      </c>
      <c r="AO134" s="5">
        <f t="shared" si="364"/>
        <v>1.0477757581987623E-4</v>
      </c>
      <c r="AP134" s="5">
        <f t="shared" si="365"/>
        <v>3.5802485512114535E-5</v>
      </c>
      <c r="AQ134" s="5">
        <f t="shared" si="366"/>
        <v>9.1752788620206666E-6</v>
      </c>
      <c r="AR134" s="5">
        <f t="shared" si="367"/>
        <v>1.7411095356316545E-3</v>
      </c>
      <c r="AS134" s="5">
        <f t="shared" si="368"/>
        <v>1.1571247830885504E-3</v>
      </c>
      <c r="AT134" s="5">
        <f t="shared" si="369"/>
        <v>3.8450704457028119E-4</v>
      </c>
      <c r="AU134" s="5">
        <f t="shared" si="370"/>
        <v>8.5179904239050545E-5</v>
      </c>
      <c r="AV134" s="5">
        <f t="shared" si="371"/>
        <v>1.4152437885011785E-5</v>
      </c>
      <c r="AW134" s="5">
        <f t="shared" si="372"/>
        <v>3.5598610036537462E-8</v>
      </c>
      <c r="AX134" s="5">
        <f t="shared" si="373"/>
        <v>2.2088642199344033E-5</v>
      </c>
      <c r="AY134" s="5">
        <f t="shared" si="374"/>
        <v>2.2643059437178066E-5</v>
      </c>
      <c r="AZ134" s="5">
        <f t="shared" si="375"/>
        <v>1.1605696177441014E-5</v>
      </c>
      <c r="BA134" s="5">
        <f t="shared" si="376"/>
        <v>3.9656650385302431E-6</v>
      </c>
      <c r="BB134" s="5">
        <f t="shared" si="377"/>
        <v>1.0163004629823508E-6</v>
      </c>
      <c r="BC134" s="5">
        <f t="shared" si="378"/>
        <v>2.0836185023653793E-7</v>
      </c>
      <c r="BD134" s="5">
        <f t="shared" si="379"/>
        <v>2.9746846325028081E-4</v>
      </c>
      <c r="BE134" s="5">
        <f t="shared" si="380"/>
        <v>1.9769470212526913E-4</v>
      </c>
      <c r="BF134" s="5">
        <f t="shared" si="381"/>
        <v>6.5693006279316879E-5</v>
      </c>
      <c r="BG134" s="5">
        <f t="shared" si="382"/>
        <v>1.4552981702328101E-5</v>
      </c>
      <c r="BH134" s="5">
        <f t="shared" si="383"/>
        <v>2.4179431923978325E-6</v>
      </c>
      <c r="BI134" s="5">
        <f t="shared" si="384"/>
        <v>3.2138839455712337E-7</v>
      </c>
      <c r="BJ134" s="8">
        <f t="shared" si="385"/>
        <v>0.23295717504155425</v>
      </c>
      <c r="BK134" s="8">
        <f t="shared" si="386"/>
        <v>0.33345523981670594</v>
      </c>
      <c r="BL134" s="8">
        <f t="shared" si="387"/>
        <v>0.40036910868752329</v>
      </c>
      <c r="BM134" s="8">
        <f t="shared" si="388"/>
        <v>0.23995445430404616</v>
      </c>
      <c r="BN134" s="8">
        <f t="shared" si="389"/>
        <v>0.759942280464454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1.2639</v>
      </c>
      <c r="F135">
        <f>VLOOKUP(B135,home!$B$2:$E$405,3,FALSE)</f>
        <v>0.94940000000000002</v>
      </c>
      <c r="G135" t="e">
        <f>VLOOKUP(C135,away!$B$2:$E$405,4,FALSE)</f>
        <v>#N/A</v>
      </c>
      <c r="H135">
        <f>VLOOKUP(A135,away!$A$2:$E$405,3,FALSE)</f>
        <v>0.81940000000000002</v>
      </c>
      <c r="I135" t="e">
        <f>VLOOKUP(C135,away!$B$2:$E$405,3,FALSE)</f>
        <v>#N/A</v>
      </c>
      <c r="J135">
        <f>VLOOKUP(B135,home!$B$2:$E$405,4,FALSE)</f>
        <v>0.73219999999999996</v>
      </c>
      <c r="K135" s="3" t="e">
        <f t="shared" si="334"/>
        <v>#N/A</v>
      </c>
      <c r="L135" s="3" t="e">
        <f t="shared" si="335"/>
        <v>#N/A</v>
      </c>
      <c r="M135" s="5" t="e">
        <f t="shared" si="336"/>
        <v>#N/A</v>
      </c>
      <c r="N135" s="5" t="e">
        <f t="shared" si="337"/>
        <v>#N/A</v>
      </c>
      <c r="O135" s="5" t="e">
        <f t="shared" si="338"/>
        <v>#N/A</v>
      </c>
      <c r="P135" s="5" t="e">
        <f t="shared" si="339"/>
        <v>#N/A</v>
      </c>
      <c r="Q135" s="5" t="e">
        <f t="shared" si="340"/>
        <v>#N/A</v>
      </c>
      <c r="R135" s="5" t="e">
        <f t="shared" si="341"/>
        <v>#N/A</v>
      </c>
      <c r="S135" s="5" t="e">
        <f t="shared" si="342"/>
        <v>#N/A</v>
      </c>
      <c r="T135" s="5" t="e">
        <f t="shared" si="343"/>
        <v>#N/A</v>
      </c>
      <c r="U135" s="5" t="e">
        <f t="shared" si="344"/>
        <v>#N/A</v>
      </c>
      <c r="V135" s="5" t="e">
        <f t="shared" si="345"/>
        <v>#N/A</v>
      </c>
      <c r="W135" s="5" t="e">
        <f t="shared" si="346"/>
        <v>#N/A</v>
      </c>
      <c r="X135" s="5" t="e">
        <f t="shared" si="347"/>
        <v>#N/A</v>
      </c>
      <c r="Y135" s="5" t="e">
        <f t="shared" si="348"/>
        <v>#N/A</v>
      </c>
      <c r="Z135" s="5" t="e">
        <f t="shared" si="349"/>
        <v>#N/A</v>
      </c>
      <c r="AA135" s="5" t="e">
        <f t="shared" si="350"/>
        <v>#N/A</v>
      </c>
      <c r="AB135" s="5" t="e">
        <f t="shared" si="351"/>
        <v>#N/A</v>
      </c>
      <c r="AC135" s="5" t="e">
        <f t="shared" si="352"/>
        <v>#N/A</v>
      </c>
      <c r="AD135" s="5" t="e">
        <f t="shared" si="353"/>
        <v>#N/A</v>
      </c>
      <c r="AE135" s="5" t="e">
        <f t="shared" si="354"/>
        <v>#N/A</v>
      </c>
      <c r="AF135" s="5" t="e">
        <f t="shared" si="355"/>
        <v>#N/A</v>
      </c>
      <c r="AG135" s="5" t="e">
        <f t="shared" si="356"/>
        <v>#N/A</v>
      </c>
      <c r="AH135" s="5" t="e">
        <f t="shared" si="357"/>
        <v>#N/A</v>
      </c>
      <c r="AI135" s="5" t="e">
        <f t="shared" si="358"/>
        <v>#N/A</v>
      </c>
      <c r="AJ135" s="5" t="e">
        <f t="shared" si="359"/>
        <v>#N/A</v>
      </c>
      <c r="AK135" s="5" t="e">
        <f t="shared" si="360"/>
        <v>#N/A</v>
      </c>
      <c r="AL135" s="5" t="e">
        <f t="shared" si="361"/>
        <v>#N/A</v>
      </c>
      <c r="AM135" s="5" t="e">
        <f t="shared" si="362"/>
        <v>#N/A</v>
      </c>
      <c r="AN135" s="5" t="e">
        <f t="shared" si="363"/>
        <v>#N/A</v>
      </c>
      <c r="AO135" s="5" t="e">
        <f t="shared" si="364"/>
        <v>#N/A</v>
      </c>
      <c r="AP135" s="5" t="e">
        <f t="shared" si="365"/>
        <v>#N/A</v>
      </c>
      <c r="AQ135" s="5" t="e">
        <f t="shared" si="366"/>
        <v>#N/A</v>
      </c>
      <c r="AR135" s="5" t="e">
        <f t="shared" si="367"/>
        <v>#N/A</v>
      </c>
      <c r="AS135" s="5" t="e">
        <f t="shared" si="368"/>
        <v>#N/A</v>
      </c>
      <c r="AT135" s="5" t="e">
        <f t="shared" si="369"/>
        <v>#N/A</v>
      </c>
      <c r="AU135" s="5" t="e">
        <f t="shared" si="370"/>
        <v>#N/A</v>
      </c>
      <c r="AV135" s="5" t="e">
        <f t="shared" si="371"/>
        <v>#N/A</v>
      </c>
      <c r="AW135" s="5" t="e">
        <f t="shared" si="372"/>
        <v>#N/A</v>
      </c>
      <c r="AX135" s="5" t="e">
        <f t="shared" si="373"/>
        <v>#N/A</v>
      </c>
      <c r="AY135" s="5" t="e">
        <f t="shared" si="374"/>
        <v>#N/A</v>
      </c>
      <c r="AZ135" s="5" t="e">
        <f t="shared" si="375"/>
        <v>#N/A</v>
      </c>
      <c r="BA135" s="5" t="e">
        <f t="shared" si="376"/>
        <v>#N/A</v>
      </c>
      <c r="BB135" s="5" t="e">
        <f t="shared" si="377"/>
        <v>#N/A</v>
      </c>
      <c r="BC135" s="5" t="e">
        <f t="shared" si="378"/>
        <v>#N/A</v>
      </c>
      <c r="BD135" s="5" t="e">
        <f t="shared" si="379"/>
        <v>#N/A</v>
      </c>
      <c r="BE135" s="5" t="e">
        <f t="shared" si="380"/>
        <v>#N/A</v>
      </c>
      <c r="BF135" s="5" t="e">
        <f t="shared" si="381"/>
        <v>#N/A</v>
      </c>
      <c r="BG135" s="5" t="e">
        <f t="shared" si="382"/>
        <v>#N/A</v>
      </c>
      <c r="BH135" s="5" t="e">
        <f t="shared" si="383"/>
        <v>#N/A</v>
      </c>
      <c r="BI135" s="5" t="e">
        <f t="shared" si="384"/>
        <v>#N/A</v>
      </c>
      <c r="BJ135" s="8" t="e">
        <f t="shared" si="385"/>
        <v>#N/A</v>
      </c>
      <c r="BK135" s="8" t="e">
        <f t="shared" si="386"/>
        <v>#N/A</v>
      </c>
      <c r="BL135" s="8" t="e">
        <f t="shared" si="387"/>
        <v>#N/A</v>
      </c>
      <c r="BM135" s="8" t="e">
        <f t="shared" si="388"/>
        <v>#N/A</v>
      </c>
      <c r="BN135" s="8" t="e">
        <f t="shared" si="389"/>
        <v>#N/A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1.4218999999999999</v>
      </c>
      <c r="F136">
        <f>VLOOKUP(B136,home!$B$2:$E$405,3,FALSE)</f>
        <v>0.28129999999999999</v>
      </c>
      <c r="G136">
        <f>VLOOKUP(C136,away!$B$2:$E$405,4,FALSE)</f>
        <v>0.70330000000000004</v>
      </c>
      <c r="H136">
        <f>VLOOKUP(A136,away!$A$2:$E$405,3,FALSE)</f>
        <v>1.2968999999999999</v>
      </c>
      <c r="I136">
        <f>VLOOKUP(C136,away!$B$2:$E$405,3,FALSE)</f>
        <v>1.1566000000000001</v>
      </c>
      <c r="J136">
        <f>VLOOKUP(B136,home!$B$2:$E$405,4,FALSE)</f>
        <v>0.92530000000000001</v>
      </c>
      <c r="K136" s="3">
        <f t="shared" si="334"/>
        <v>0.281306264551</v>
      </c>
      <c r="L136" s="3">
        <f t="shared" si="335"/>
        <v>1.3879449478620001</v>
      </c>
      <c r="M136" s="5">
        <f t="shared" si="336"/>
        <v>0.1883880754914114</v>
      </c>
      <c r="N136" s="5">
        <f t="shared" si="337"/>
        <v>5.2994745802440735E-2</v>
      </c>
      <c r="O136" s="5">
        <f t="shared" si="338"/>
        <v>0.26147227761574954</v>
      </c>
      <c r="P136" s="5">
        <f t="shared" si="339"/>
        <v>7.3553789699728547E-2</v>
      </c>
      <c r="Q136" s="5">
        <f t="shared" si="340"/>
        <v>7.4538769912571943E-3</v>
      </c>
      <c r="R136" s="5">
        <f t="shared" si="341"/>
        <v>0.181454563361375</v>
      </c>
      <c r="S136" s="5">
        <f t="shared" si="342"/>
        <v>7.1795414400293925E-3</v>
      </c>
      <c r="T136" s="5">
        <f t="shared" si="343"/>
        <v>1.0345570912000227E-2</v>
      </c>
      <c r="U136" s="5">
        <f t="shared" si="344"/>
        <v>5.1044305404921143E-2</v>
      </c>
      <c r="V136" s="5">
        <f t="shared" si="345"/>
        <v>3.1146255458927422E-4</v>
      </c>
      <c r="W136" s="5">
        <f t="shared" si="346"/>
        <v>6.9894076427773637E-4</v>
      </c>
      <c r="X136" s="5">
        <f t="shared" si="347"/>
        <v>9.700913026340893E-4</v>
      </c>
      <c r="Y136" s="5">
        <f t="shared" si="348"/>
        <v>6.7321666122792552E-4</v>
      </c>
      <c r="Z136" s="5">
        <f t="shared" si="349"/>
        <v>8.3949648161308524E-2</v>
      </c>
      <c r="AA136" s="5">
        <f t="shared" si="350"/>
        <v>2.3615561934628423E-2</v>
      </c>
      <c r="AB136" s="5">
        <f t="shared" si="351"/>
        <v>3.3216027565515539E-3</v>
      </c>
      <c r="AC136" s="5">
        <f t="shared" si="352"/>
        <v>7.6004184380569201E-6</v>
      </c>
      <c r="AD136" s="5">
        <f t="shared" si="353"/>
        <v>4.9154103885347743E-5</v>
      </c>
      <c r="AE136" s="5">
        <f t="shared" si="354"/>
        <v>6.8223190154352307E-5</v>
      </c>
      <c r="AF136" s="5">
        <f t="shared" si="355"/>
        <v>4.7345016050880929E-5</v>
      </c>
      <c r="AG136" s="5">
        <f t="shared" si="356"/>
        <v>2.1904091944755157E-5</v>
      </c>
      <c r="AH136" s="5">
        <f t="shared" si="357"/>
        <v>2.9129372510070178E-2</v>
      </c>
      <c r="AI136" s="5">
        <f t="shared" si="358"/>
        <v>8.1942749695224273E-3</v>
      </c>
      <c r="AJ136" s="5">
        <f t="shared" si="359"/>
        <v>1.1525504411900565E-3</v>
      </c>
      <c r="AK136" s="5">
        <f t="shared" si="360"/>
        <v>1.0807321977259398E-4</v>
      </c>
      <c r="AL136" s="5">
        <f t="shared" si="361"/>
        <v>1.1869956799856247E-7</v>
      </c>
      <c r="AM136" s="5">
        <f t="shared" si="362"/>
        <v>2.7654714702677938E-6</v>
      </c>
      <c r="AN136" s="5">
        <f t="shared" si="363"/>
        <v>3.8383221556146818E-6</v>
      </c>
      <c r="AO136" s="5">
        <f t="shared" si="364"/>
        <v>2.6636899220760903E-6</v>
      </c>
      <c r="AP136" s="5">
        <f t="shared" si="365"/>
        <v>1.2323516566721444E-6</v>
      </c>
      <c r="AQ136" s="5">
        <f t="shared" si="366"/>
        <v>4.2760906396686761E-7</v>
      </c>
      <c r="AR136" s="5">
        <f t="shared" si="367"/>
        <v>8.0859930819484217E-3</v>
      </c>
      <c r="AS136" s="5">
        <f t="shared" si="368"/>
        <v>2.274640509068138E-3</v>
      </c>
      <c r="AT136" s="5">
        <f t="shared" si="369"/>
        <v>3.1993531240117148E-4</v>
      </c>
      <c r="AU136" s="5">
        <f t="shared" si="370"/>
        <v>2.9999935876510269E-5</v>
      </c>
      <c r="AV136" s="5">
        <f t="shared" si="371"/>
        <v>2.1097924745476578E-6</v>
      </c>
      <c r="AW136" s="5">
        <f t="shared" si="372"/>
        <v>1.2873548744822116E-9</v>
      </c>
      <c r="AX136" s="5">
        <f t="shared" si="373"/>
        <v>1.2965740817056587E-7</v>
      </c>
      <c r="AY136" s="5">
        <f t="shared" si="374"/>
        <v>1.799573446232181E-7</v>
      </c>
      <c r="AZ136" s="5">
        <f t="shared" si="375"/>
        <v>1.2488544365022825E-7</v>
      </c>
      <c r="BA136" s="5">
        <f t="shared" si="376"/>
        <v>5.7778040191946258E-8</v>
      </c>
      <c r="BB136" s="5">
        <f t="shared" si="377"/>
        <v>2.0048184745444866E-8</v>
      </c>
      <c r="BC136" s="5">
        <f t="shared" si="378"/>
        <v>5.5651553462488406E-9</v>
      </c>
      <c r="BD136" s="5">
        <f t="shared" si="379"/>
        <v>1.8704855410895639E-3</v>
      </c>
      <c r="BE136" s="5">
        <f t="shared" si="380"/>
        <v>5.2617930046056115E-4</v>
      </c>
      <c r="BF136" s="5">
        <f t="shared" si="381"/>
        <v>7.4008766748309362E-5</v>
      </c>
      <c r="BG136" s="5">
        <f t="shared" si="382"/>
        <v>6.9397099059977248E-6</v>
      </c>
      <c r="BH136" s="5">
        <f t="shared" si="383"/>
        <v>4.8804596768094769E-7</v>
      </c>
      <c r="BI136" s="5">
        <f t="shared" si="384"/>
        <v>2.7458077619501092E-8</v>
      </c>
      <c r="BJ136" s="8">
        <f t="shared" si="385"/>
        <v>7.3334514171718587E-2</v>
      </c>
      <c r="BK136" s="8">
        <f t="shared" si="386"/>
        <v>0.2694407682611093</v>
      </c>
      <c r="BL136" s="8">
        <f t="shared" si="387"/>
        <v>0.5726833896677993</v>
      </c>
      <c r="BM136" s="8">
        <f t="shared" si="388"/>
        <v>0.23409081262998374</v>
      </c>
      <c r="BN136" s="8">
        <f t="shared" si="389"/>
        <v>0.76531732896196247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1.4218999999999999</v>
      </c>
      <c r="F137">
        <f>VLOOKUP(B137,home!$B$2:$E$405,3,FALSE)</f>
        <v>0.70330000000000004</v>
      </c>
      <c r="G137">
        <f>VLOOKUP(C137,away!$B$2:$E$405,4,FALSE)</f>
        <v>0.84389999999999998</v>
      </c>
      <c r="H137">
        <f>VLOOKUP(A137,away!$A$2:$E$405,3,FALSE)</f>
        <v>1.2968999999999999</v>
      </c>
      <c r="I137">
        <f>VLOOKUP(C137,away!$B$2:$E$405,3,FALSE)</f>
        <v>1.8506</v>
      </c>
      <c r="J137">
        <f>VLOOKUP(B137,home!$B$2:$E$405,4,FALSE)</f>
        <v>1.9277</v>
      </c>
      <c r="K137" s="3">
        <f t="shared" si="334"/>
        <v>0.84391879365300004</v>
      </c>
      <c r="L137" s="3">
        <f t="shared" si="335"/>
        <v>4.6265631609779998</v>
      </c>
      <c r="M137" s="5">
        <f t="shared" si="336"/>
        <v>4.2092030241707712E-3</v>
      </c>
      <c r="N137" s="5">
        <f t="shared" si="337"/>
        <v>3.552225538398757E-3</v>
      </c>
      <c r="O137" s="5">
        <f t="shared" si="338"/>
        <v>1.9474143648705675E-2</v>
      </c>
      <c r="P137" s="5">
        <f t="shared" si="339"/>
        <v>1.6434595815440926E-2</v>
      </c>
      <c r="Q137" s="5">
        <f t="shared" si="340"/>
        <v>1.4988949455744286E-3</v>
      </c>
      <c r="R137" s="5">
        <f t="shared" si="341"/>
        <v>4.5049177798347703E-2</v>
      </c>
      <c r="S137" s="5">
        <f t="shared" si="342"/>
        <v>1.6041988119004931E-2</v>
      </c>
      <c r="T137" s="5">
        <f t="shared" si="343"/>
        <v>6.9347321373707735E-3</v>
      </c>
      <c r="U137" s="5">
        <f t="shared" si="344"/>
        <v>3.8017847782641105E-2</v>
      </c>
      <c r="V137" s="5">
        <f t="shared" si="345"/>
        <v>6.9594486519713632E-3</v>
      </c>
      <c r="W137" s="5">
        <f t="shared" si="346"/>
        <v>4.2164853809391708E-4</v>
      </c>
      <c r="X137" s="5">
        <f t="shared" si="347"/>
        <v>1.9507835932255448E-3</v>
      </c>
      <c r="Y137" s="5">
        <f t="shared" si="348"/>
        <v>4.5127117537288007E-3</v>
      </c>
      <c r="Z137" s="5">
        <f t="shared" si="349"/>
        <v>6.9474288811394488E-2</v>
      </c>
      <c r="AA137" s="5">
        <f t="shared" si="350"/>
        <v>5.8630658003612147E-2</v>
      </c>
      <c r="AB137" s="5">
        <f t="shared" si="351"/>
        <v>2.4739757086744984E-2</v>
      </c>
      <c r="AC137" s="5">
        <f t="shared" si="352"/>
        <v>1.6982984224786387E-3</v>
      </c>
      <c r="AD137" s="5">
        <f t="shared" si="353"/>
        <v>8.8959281403442364E-5</v>
      </c>
      <c r="AE137" s="5">
        <f t="shared" si="354"/>
        <v>4.1157573416824162E-4</v>
      </c>
      <c r="AF137" s="5">
        <f t="shared" si="355"/>
        <v>9.5209056482763079E-4</v>
      </c>
      <c r="AG137" s="5">
        <f t="shared" si="356"/>
        <v>1.4683023777154174E-3</v>
      </c>
      <c r="AH137" s="5">
        <f t="shared" si="357"/>
        <v>8.0356796312485934E-2</v>
      </c>
      <c r="AI137" s="5">
        <f t="shared" si="358"/>
        <v>6.7814610605852976E-2</v>
      </c>
      <c r="AJ137" s="5">
        <f t="shared" si="359"/>
        <v>2.8615012187269688E-2</v>
      </c>
      <c r="AK137" s="5">
        <f t="shared" si="360"/>
        <v>8.0495821884821774E-3</v>
      </c>
      <c r="AL137" s="5">
        <f t="shared" si="361"/>
        <v>2.6523641636825933E-4</v>
      </c>
      <c r="AM137" s="5">
        <f t="shared" si="362"/>
        <v>1.5014881889246175E-5</v>
      </c>
      <c r="AN137" s="5">
        <f t="shared" si="363"/>
        <v>6.9467299415222085E-5</v>
      </c>
      <c r="AO137" s="5">
        <f t="shared" si="364"/>
        <v>1.6069742418354756E-4</v>
      </c>
      <c r="AP137" s="5">
        <f t="shared" si="365"/>
        <v>2.4782559426388541E-4</v>
      </c>
      <c r="AQ137" s="5">
        <f t="shared" si="366"/>
        <v>2.8664519119219324E-4</v>
      </c>
      <c r="AR137" s="5">
        <f t="shared" si="367"/>
        <v>7.4355158710712035E-2</v>
      </c>
      <c r="AS137" s="5">
        <f t="shared" si="368"/>
        <v>6.2749715841021458E-2</v>
      </c>
      <c r="AT137" s="5">
        <f t="shared" si="369"/>
        <v>2.6477832247311685E-2</v>
      </c>
      <c r="AU137" s="5">
        <f t="shared" si="370"/>
        <v>7.4483800828992613E-3</v>
      </c>
      <c r="AV137" s="5">
        <f t="shared" si="371"/>
        <v>1.571456983557344E-3</v>
      </c>
      <c r="AW137" s="5">
        <f t="shared" si="372"/>
        <v>2.8766684133136869E-5</v>
      </c>
      <c r="AX137" s="5">
        <f t="shared" si="373"/>
        <v>2.1118901684691503E-6</v>
      </c>
      <c r="AY137" s="5">
        <f t="shared" si="374"/>
        <v>9.7707932534709898E-6</v>
      </c>
      <c r="AZ137" s="5">
        <f t="shared" si="375"/>
        <v>2.2602596060020638E-5</v>
      </c>
      <c r="BA137" s="5">
        <f t="shared" si="376"/>
        <v>3.485744609125265E-5</v>
      </c>
      <c r="BB137" s="5">
        <f t="shared" si="377"/>
        <v>4.0317543992891525E-5</v>
      </c>
      <c r="BC137" s="5">
        <f t="shared" si="378"/>
        <v>3.7306332755724354E-5</v>
      </c>
      <c r="BD137" s="5">
        <f t="shared" si="379"/>
        <v>5.733480635327548E-2</v>
      </c>
      <c r="BE137" s="5">
        <f t="shared" si="380"/>
        <v>4.8385920611984608E-2</v>
      </c>
      <c r="BF137" s="5">
        <f t="shared" si="381"/>
        <v>2.0416893876327936E-2</v>
      </c>
      <c r="BG137" s="5">
        <f t="shared" si="382"/>
        <v>5.743400150084E-3</v>
      </c>
      <c r="BH137" s="5">
        <f t="shared" si="383"/>
        <v>1.2117408315313368E-3</v>
      </c>
      <c r="BI137" s="5">
        <f t="shared" si="384"/>
        <v>2.0452217215320188E-4</v>
      </c>
      <c r="BJ137" s="8">
        <f t="shared" si="385"/>
        <v>2.2718541457772874E-2</v>
      </c>
      <c r="BK137" s="8">
        <f t="shared" si="386"/>
        <v>4.5618541242688361E-2</v>
      </c>
      <c r="BL137" s="8">
        <f t="shared" si="387"/>
        <v>0.67664741347500068</v>
      </c>
      <c r="BM137" s="8">
        <f t="shared" si="388"/>
        <v>0.72425954010709792</v>
      </c>
      <c r="BN137" s="8">
        <f t="shared" si="389"/>
        <v>9.0218240770638267E-2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1.4218999999999999</v>
      </c>
      <c r="F138">
        <f>VLOOKUP(B138,home!$B$2:$E$405,3,FALSE)</f>
        <v>1.1720999999999999</v>
      </c>
      <c r="G138">
        <f>VLOOKUP(C138,away!$B$2:$E$405,4,FALSE)</f>
        <v>1.5824</v>
      </c>
      <c r="H138">
        <f>VLOOKUP(A138,away!$A$2:$E$405,3,FALSE)</f>
        <v>1.2968999999999999</v>
      </c>
      <c r="I138">
        <f>VLOOKUP(C138,away!$B$2:$E$405,3,FALSE)</f>
        <v>0.77110000000000001</v>
      </c>
      <c r="J138">
        <f>VLOOKUP(B138,home!$B$2:$E$405,4,FALSE)</f>
        <v>0.77110000000000001</v>
      </c>
      <c r="K138" s="3">
        <f t="shared" si="334"/>
        <v>2.6372420657759998</v>
      </c>
      <c r="L138" s="3">
        <f t="shared" si="335"/>
        <v>0.77113052784899994</v>
      </c>
      <c r="M138" s="5">
        <f t="shared" si="336"/>
        <v>3.3095015613769665E-2</v>
      </c>
      <c r="N138" s="5">
        <f t="shared" si="337"/>
        <v>8.727956734414688E-2</v>
      </c>
      <c r="O138" s="5">
        <f t="shared" si="338"/>
        <v>2.5520576859417093E-2</v>
      </c>
      <c r="P138" s="5">
        <f t="shared" si="339"/>
        <v>6.7303938836524302E-2</v>
      </c>
      <c r="Q138" s="5">
        <f t="shared" si="340"/>
        <v>0.11508867324135673</v>
      </c>
      <c r="R138" s="5">
        <f t="shared" si="341"/>
        <v>9.8398479523066368E-3</v>
      </c>
      <c r="S138" s="5">
        <f t="shared" si="342"/>
        <v>3.4218296161083461E-2</v>
      </c>
      <c r="T138" s="5">
        <f t="shared" si="343"/>
        <v>8.8748389346048479E-2</v>
      </c>
      <c r="U138" s="5">
        <f t="shared" si="344"/>
        <v>2.5950060940662899E-2</v>
      </c>
      <c r="V138" s="5">
        <f t="shared" si="345"/>
        <v>7.732034128619082E-3</v>
      </c>
      <c r="W138" s="5">
        <f t="shared" si="346"/>
        <v>0.10117223012215154</v>
      </c>
      <c r="X138" s="5">
        <f t="shared" si="347"/>
        <v>7.8016995217755195E-2</v>
      </c>
      <c r="Y138" s="5">
        <f t="shared" si="348"/>
        <v>3.0080643351730236E-2</v>
      </c>
      <c r="Z138" s="5">
        <f t="shared" si="349"/>
        <v>2.5292690484720395E-3</v>
      </c>
      <c r="AA138" s="5">
        <f t="shared" si="350"/>
        <v>6.6702947302956991E-3</v>
      </c>
      <c r="AB138" s="5">
        <f t="shared" si="351"/>
        <v>8.7955909269298999E-3</v>
      </c>
      <c r="AC138" s="5">
        <f t="shared" si="352"/>
        <v>9.8276950173498872E-4</v>
      </c>
      <c r="AD138" s="5">
        <f t="shared" si="353"/>
        <v>6.6703915291626947E-2</v>
      </c>
      <c r="AE138" s="5">
        <f t="shared" si="354"/>
        <v>5.1437425408427259E-2</v>
      </c>
      <c r="AF138" s="5">
        <f t="shared" si="355"/>
        <v>1.9832484503197037E-2</v>
      </c>
      <c r="AG138" s="5">
        <f t="shared" si="356"/>
        <v>5.0978114145024808E-3</v>
      </c>
      <c r="AH138" s="5">
        <f t="shared" si="357"/>
        <v>4.8759914410509539E-4</v>
      </c>
      <c r="AI138" s="5">
        <f t="shared" si="358"/>
        <v>1.2859169740703311E-3</v>
      </c>
      <c r="AJ138" s="5">
        <f t="shared" si="359"/>
        <v>1.695637168556832E-3</v>
      </c>
      <c r="AK138" s="5">
        <f t="shared" si="360"/>
        <v>1.4906018897371288E-3</v>
      </c>
      <c r="AL138" s="5">
        <f t="shared" si="361"/>
        <v>7.9944677116457243E-5</v>
      </c>
      <c r="AM138" s="5">
        <f t="shared" si="362"/>
        <v>3.5182874271807517E-2</v>
      </c>
      <c r="AN138" s="5">
        <f t="shared" si="363"/>
        <v>2.7130588408463926E-2</v>
      </c>
      <c r="AO138" s="5">
        <f t="shared" si="364"/>
        <v>1.0460612480136373E-2</v>
      </c>
      <c r="AP138" s="5">
        <f t="shared" si="365"/>
        <v>2.688832541143799E-3</v>
      </c>
      <c r="AQ138" s="5">
        <f t="shared" si="366"/>
        <v>5.1836021418744636E-4</v>
      </c>
      <c r="AR138" s="5">
        <f t="shared" si="367"/>
        <v>7.5200517074496567E-5</v>
      </c>
      <c r="AS138" s="5">
        <f t="shared" si="368"/>
        <v>1.9832196699696866E-4</v>
      </c>
      <c r="AT138" s="5">
        <f t="shared" si="369"/>
        <v>2.6151151696592273E-4</v>
      </c>
      <c r="AU138" s="5">
        <f t="shared" si="370"/>
        <v>2.298897244091418E-4</v>
      </c>
      <c r="AV138" s="5">
        <f t="shared" si="371"/>
        <v>1.5156871292536011E-4</v>
      </c>
      <c r="AW138" s="5">
        <f t="shared" si="372"/>
        <v>4.5161144856248475E-6</v>
      </c>
      <c r="AX138" s="5">
        <f t="shared" si="373"/>
        <v>1.5464292670753161E-2</v>
      </c>
      <c r="AY138" s="5">
        <f t="shared" si="374"/>
        <v>1.1924988170009304E-2</v>
      </c>
      <c r="AZ138" s="5">
        <f t="shared" si="375"/>
        <v>4.5978612110661767E-3</v>
      </c>
      <c r="BA138" s="5">
        <f t="shared" si="376"/>
        <v>1.1818503808886343E-3</v>
      </c>
      <c r="BB138" s="5">
        <f t="shared" si="377"/>
        <v>2.2784022701329855E-4</v>
      </c>
      <c r="BC138" s="5">
        <f t="shared" si="378"/>
        <v>3.5138910904400182E-5</v>
      </c>
      <c r="BD138" s="5">
        <f t="shared" si="379"/>
        <v>9.6649024043623753E-6</v>
      </c>
      <c r="BE138" s="5">
        <f t="shared" si="380"/>
        <v>2.5488687182404059E-5</v>
      </c>
      <c r="BF138" s="5">
        <f t="shared" si="381"/>
        <v>3.3609919019420775E-5</v>
      </c>
      <c r="BG138" s="5">
        <f t="shared" si="382"/>
        <v>2.9545830755113765E-5</v>
      </c>
      <c r="BH138" s="5">
        <f t="shared" si="383"/>
        <v>1.9479876933921076E-5</v>
      </c>
      <c r="BI138" s="5">
        <f t="shared" si="384"/>
        <v>1.0274630177255255E-5</v>
      </c>
      <c r="BJ138" s="8">
        <f t="shared" si="385"/>
        <v>0.75287137472731702</v>
      </c>
      <c r="BK138" s="8">
        <f t="shared" si="386"/>
        <v>0.15533698708885724</v>
      </c>
      <c r="BL138" s="8">
        <f t="shared" si="387"/>
        <v>8.2780682870925978E-2</v>
      </c>
      <c r="BM138" s="8">
        <f t="shared" si="388"/>
        <v>0.64347022183252744</v>
      </c>
      <c r="BN138" s="8">
        <f t="shared" si="389"/>
        <v>0.33812761984752132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1.4867999999999999</v>
      </c>
      <c r="F139">
        <f>VLOOKUP(B139,home!$B$2:$E$405,3,FALSE)</f>
        <v>1.4124000000000001</v>
      </c>
      <c r="G139">
        <f>VLOOKUP(C139,away!$B$2:$E$405,4,FALSE)</f>
        <v>1.1434</v>
      </c>
      <c r="H139">
        <f>VLOOKUP(A139,away!$A$2:$E$405,3,FALSE)</f>
        <v>1.0461</v>
      </c>
      <c r="I139">
        <f>VLOOKUP(C139,away!$B$2:$E$405,3,FALSE)</f>
        <v>1.0515000000000001</v>
      </c>
      <c r="J139">
        <f>VLOOKUP(B139,home!$B$2:$E$405,4,FALSE)</f>
        <v>0.76470000000000005</v>
      </c>
      <c r="K139" s="3">
        <f t="shared" si="334"/>
        <v>2.401090056288</v>
      </c>
      <c r="L139" s="3">
        <f t="shared" si="335"/>
        <v>0.84115023250500021</v>
      </c>
      <c r="M139" s="5">
        <f t="shared" si="336"/>
        <v>3.9076254870072651E-2</v>
      </c>
      <c r="N139" s="5">
        <f t="shared" si="337"/>
        <v>9.3825607005506975E-2</v>
      </c>
      <c r="O139" s="5">
        <f t="shared" si="338"/>
        <v>3.286900086938626E-2</v>
      </c>
      <c r="P139" s="5">
        <f t="shared" si="339"/>
        <v>7.892143114760497E-2</v>
      </c>
      <c r="Q139" s="5">
        <f t="shared" si="340"/>
        <v>0.11264186600305427</v>
      </c>
      <c r="R139" s="5">
        <f t="shared" si="341"/>
        <v>1.3823883861745649E-2</v>
      </c>
      <c r="S139" s="5">
        <f t="shared" si="342"/>
        <v>3.9848958882421244E-2</v>
      </c>
      <c r="T139" s="5">
        <f t="shared" si="343"/>
        <v>9.474873177826619E-2</v>
      </c>
      <c r="U139" s="5">
        <f t="shared" si="344"/>
        <v>3.3192390079717637E-2</v>
      </c>
      <c r="V139" s="5">
        <f t="shared" si="345"/>
        <v>8.9424493359901019E-3</v>
      </c>
      <c r="W139" s="5">
        <f t="shared" si="346"/>
        <v>9.0154421460552983E-2</v>
      </c>
      <c r="X139" s="5">
        <f t="shared" si="347"/>
        <v>7.5833412572897926E-2</v>
      </c>
      <c r="Y139" s="5">
        <f t="shared" si="348"/>
        <v>3.1893646308670344E-2</v>
      </c>
      <c r="Z139" s="5">
        <f t="shared" si="349"/>
        <v>3.8759877081431583E-3</v>
      </c>
      <c r="AA139" s="5">
        <f t="shared" si="350"/>
        <v>9.3065955443170523E-3</v>
      </c>
      <c r="AB139" s="5">
        <f t="shared" si="351"/>
        <v>1.1172987009676942E-2</v>
      </c>
      <c r="AC139" s="5">
        <f t="shared" si="352"/>
        <v>1.128803959571946E-3</v>
      </c>
      <c r="AD139" s="5">
        <f t="shared" si="353"/>
        <v>5.4117221224832826E-2</v>
      </c>
      <c r="AE139" s="5">
        <f t="shared" si="354"/>
        <v>4.5520713215792666E-2</v>
      </c>
      <c r="AF139" s="5">
        <f t="shared" si="355"/>
        <v>1.9144879252628717E-2</v>
      </c>
      <c r="AG139" s="5">
        <f t="shared" si="356"/>
        <v>5.3679065448762669E-3</v>
      </c>
      <c r="AH139" s="5">
        <f t="shared" si="357"/>
        <v>8.1507199047278506E-4</v>
      </c>
      <c r="AI139" s="5">
        <f t="shared" si="358"/>
        <v>1.9570612514830717E-3</v>
      </c>
      <c r="AJ139" s="5">
        <f t="shared" si="359"/>
        <v>2.3495401552412767E-3</v>
      </c>
      <c r="AK139" s="5">
        <f t="shared" si="360"/>
        <v>1.8804858345330645E-3</v>
      </c>
      <c r="AL139" s="5">
        <f t="shared" si="361"/>
        <v>9.1192796516157519E-5</v>
      </c>
      <c r="AM139" s="5">
        <f t="shared" si="362"/>
        <v>2.598806435137677E-2</v>
      </c>
      <c r="AN139" s="5">
        <f t="shared" si="363"/>
        <v>2.185986637151548E-2</v>
      </c>
      <c r="AO139" s="5">
        <f t="shared" si="364"/>
        <v>9.193715840464238E-3</v>
      </c>
      <c r="AP139" s="5">
        <f t="shared" si="365"/>
        <v>2.5777654055971328E-3</v>
      </c>
      <c r="AQ139" s="5">
        <f t="shared" si="366"/>
        <v>5.4207199256534359E-4</v>
      </c>
      <c r="AR139" s="5">
        <f t="shared" si="367"/>
        <v>1.3711959885889935E-4</v>
      </c>
      <c r="AS139" s="5">
        <f t="shared" si="368"/>
        <v>3.2923650534230257E-4</v>
      </c>
      <c r="AT139" s="5">
        <f t="shared" si="369"/>
        <v>3.9526324957220695E-4</v>
      </c>
      <c r="AU139" s="5">
        <f t="shared" si="370"/>
        <v>3.1635421938796941E-4</v>
      </c>
      <c r="AV139" s="5">
        <f t="shared" si="371"/>
        <v>1.898987426093015E-4</v>
      </c>
      <c r="AW139" s="5">
        <f t="shared" si="372"/>
        <v>5.1161120988077574E-6</v>
      </c>
      <c r="AX139" s="5">
        <f t="shared" si="373"/>
        <v>1.0399947149377236E-2</v>
      </c>
      <c r="AY139" s="5">
        <f t="shared" si="374"/>
        <v>8.7479179627383778E-3</v>
      </c>
      <c r="AZ139" s="5">
        <f t="shared" si="375"/>
        <v>3.6791566141460264E-3</v>
      </c>
      <c r="BA139" s="5">
        <f t="shared" si="376"/>
        <v>1.0315744804704132E-3</v>
      </c>
      <c r="BB139" s="5">
        <f t="shared" si="377"/>
        <v>2.1692727852347821E-4</v>
      </c>
      <c r="BC139" s="5">
        <f t="shared" si="378"/>
        <v>3.6493686153340137E-5</v>
      </c>
      <c r="BD139" s="5">
        <f t="shared" si="379"/>
        <v>1.9223030410192578E-5</v>
      </c>
      <c r="BE139" s="5">
        <f t="shared" si="380"/>
        <v>4.6156227169635232E-5</v>
      </c>
      <c r="BF139" s="5">
        <f t="shared" si="381"/>
        <v>5.5412629046390597E-5</v>
      </c>
      <c r="BG139" s="5">
        <f t="shared" si="382"/>
        <v>4.4350237532021356E-5</v>
      </c>
      <c r="BH139" s="5">
        <f t="shared" si="383"/>
        <v>2.6622228583036841E-5</v>
      </c>
      <c r="BI139" s="5">
        <f t="shared" si="384"/>
        <v>1.2784473665391171E-5</v>
      </c>
      <c r="BJ139" s="8">
        <f t="shared" si="385"/>
        <v>0.70752190650000713</v>
      </c>
      <c r="BK139" s="8">
        <f t="shared" si="386"/>
        <v>0.17675700895491542</v>
      </c>
      <c r="BL139" s="8">
        <f t="shared" si="387"/>
        <v>0.10893943773875107</v>
      </c>
      <c r="BM139" s="8">
        <f t="shared" si="388"/>
        <v>0.61719349529380652</v>
      </c>
      <c r="BN139" s="8">
        <f t="shared" si="389"/>
        <v>0.37115804375737077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1.4867999999999999</v>
      </c>
      <c r="F140">
        <f>VLOOKUP(B140,home!$B$2:$E$405,3,FALSE)</f>
        <v>0.73980000000000001</v>
      </c>
      <c r="G140">
        <f>VLOOKUP(C140,away!$B$2:$E$405,4,FALSE)</f>
        <v>0.85599999999999998</v>
      </c>
      <c r="H140">
        <f>VLOOKUP(A140,away!$A$2:$E$405,3,FALSE)</f>
        <v>1.0461</v>
      </c>
      <c r="I140">
        <f>VLOOKUP(C140,away!$B$2:$E$405,3,FALSE)</f>
        <v>0.86899999999999999</v>
      </c>
      <c r="J140">
        <f>VLOOKUP(B140,home!$B$2:$E$405,4,FALSE)</f>
        <v>0.95589999999999997</v>
      </c>
      <c r="K140" s="3">
        <f t="shared" si="334"/>
        <v>0.9415440518399999</v>
      </c>
      <c r="L140" s="3">
        <f t="shared" si="335"/>
        <v>0.86897131431000008</v>
      </c>
      <c r="M140" s="5">
        <f t="shared" si="336"/>
        <v>0.16356981673001042</v>
      </c>
      <c r="N140" s="5">
        <f t="shared" si="337"/>
        <v>0.15400818800270019</v>
      </c>
      <c r="O140" s="5">
        <f t="shared" si="338"/>
        <v>0.14213747862532297</v>
      </c>
      <c r="P140" s="5">
        <f t="shared" si="339"/>
        <v>0.13382869754320795</v>
      </c>
      <c r="Q140" s="5">
        <f t="shared" si="340"/>
        <v>7.2502746674299401E-2</v>
      </c>
      <c r="R140" s="5">
        <f t="shared" si="341"/>
        <v>6.1756695806878217E-2</v>
      </c>
      <c r="S140" s="5">
        <f t="shared" si="342"/>
        <v>2.7373816031832476E-2</v>
      </c>
      <c r="T140" s="5">
        <f t="shared" si="343"/>
        <v>6.3002807068650926E-2</v>
      </c>
      <c r="U140" s="5">
        <f t="shared" si="344"/>
        <v>5.8146649598258444E-2</v>
      </c>
      <c r="V140" s="5">
        <f t="shared" si="345"/>
        <v>2.4885072995903144E-3</v>
      </c>
      <c r="W140" s="5">
        <f t="shared" si="346"/>
        <v>2.2754843291082981E-2</v>
      </c>
      <c r="X140" s="5">
        <f t="shared" si="347"/>
        <v>1.9773306081570463E-2</v>
      </c>
      <c r="Y140" s="5">
        <f t="shared" si="348"/>
        <v>8.591217886978102E-3</v>
      </c>
      <c r="Z140" s="5">
        <f t="shared" si="349"/>
        <v>1.7888265707581948E-2</v>
      </c>
      <c r="AA140" s="5">
        <f t="shared" si="350"/>
        <v>1.6842590174707229E-2</v>
      </c>
      <c r="AB140" s="5">
        <f t="shared" si="351"/>
        <v>7.9290202982872076E-3</v>
      </c>
      <c r="AC140" s="5">
        <f t="shared" si="352"/>
        <v>1.2725211831129171E-4</v>
      </c>
      <c r="AD140" s="5">
        <f t="shared" si="353"/>
        <v>5.3561718378176259E-3</v>
      </c>
      <c r="AE140" s="5">
        <f t="shared" si="354"/>
        <v>4.6543596815785907E-3</v>
      </c>
      <c r="AF140" s="5">
        <f t="shared" si="355"/>
        <v>2.0222525248864104E-3</v>
      </c>
      <c r="AG140" s="5">
        <f t="shared" si="356"/>
        <v>5.8575981147242012E-4</v>
      </c>
      <c r="AH140" s="5">
        <f t="shared" si="357"/>
        <v>3.8860974406609971E-3</v>
      </c>
      <c r="AI140" s="5">
        <f t="shared" si="358"/>
        <v>3.6589319301250081E-3</v>
      </c>
      <c r="AJ140" s="5">
        <f t="shared" si="359"/>
        <v>1.7225227974483257E-3</v>
      </c>
      <c r="AK140" s="5">
        <f t="shared" si="360"/>
        <v>5.4061036469875618E-4</v>
      </c>
      <c r="AL140" s="5">
        <f t="shared" si="361"/>
        <v>4.1645789164939177E-6</v>
      </c>
      <c r="AM140" s="5">
        <f t="shared" si="362"/>
        <v>1.0086143469060216E-3</v>
      </c>
      <c r="AN140" s="5">
        <f t="shared" si="363"/>
        <v>8.7645693466284784E-4</v>
      </c>
      <c r="AO140" s="5">
        <f t="shared" si="364"/>
        <v>3.8080796722504435E-4</v>
      </c>
      <c r="AP140" s="5">
        <f t="shared" si="365"/>
        <v>1.1030373325975542E-4</v>
      </c>
      <c r="AQ140" s="5">
        <f t="shared" si="366"/>
        <v>2.3962695016007333E-5</v>
      </c>
      <c r="AR140" s="5">
        <f t="shared" si="367"/>
        <v>6.7538144010958307E-4</v>
      </c>
      <c r="AS140" s="5">
        <f t="shared" si="368"/>
        <v>6.35901377658311E-4</v>
      </c>
      <c r="AT140" s="5">
        <f t="shared" si="369"/>
        <v>2.9936457984552206E-4</v>
      </c>
      <c r="AU140" s="5">
        <f t="shared" si="370"/>
        <v>9.3954979828377358E-5</v>
      </c>
      <c r="AV140" s="5">
        <f t="shared" si="371"/>
        <v>2.2115688099538961E-5</v>
      </c>
      <c r="AW140" s="5">
        <f t="shared" si="372"/>
        <v>9.4648705731815136E-8</v>
      </c>
      <c r="AX140" s="5">
        <f t="shared" si="373"/>
        <v>1.5827580648830841E-4</v>
      </c>
      <c r="AY140" s="5">
        <f t="shared" si="374"/>
        <v>1.3753713558762058E-4</v>
      </c>
      <c r="AZ140" s="5">
        <f t="shared" si="375"/>
        <v>5.9757912739003665E-5</v>
      </c>
      <c r="BA140" s="5">
        <f t="shared" si="376"/>
        <v>1.7309303991078105E-5</v>
      </c>
      <c r="BB140" s="5">
        <f t="shared" si="377"/>
        <v>3.7603221597296175E-6</v>
      </c>
      <c r="BC140" s="5">
        <f t="shared" si="378"/>
        <v>6.5352241787385305E-7</v>
      </c>
      <c r="BD140" s="5">
        <f t="shared" si="379"/>
        <v>9.7814516278767441E-5</v>
      </c>
      <c r="BE140" s="5">
        <f t="shared" si="380"/>
        <v>9.2096675985880316E-5</v>
      </c>
      <c r="BF140" s="5">
        <f t="shared" si="381"/>
        <v>4.3356538734370689E-5</v>
      </c>
      <c r="BG140" s="5">
        <f t="shared" si="382"/>
        <v>1.3607363717905761E-5</v>
      </c>
      <c r="BH140" s="5">
        <f t="shared" si="383"/>
        <v>3.2029830924543982E-6</v>
      </c>
      <c r="BI140" s="5">
        <f t="shared" si="384"/>
        <v>6.0314993576890567E-7</v>
      </c>
      <c r="BJ140" s="8">
        <f t="shared" si="385"/>
        <v>0.35602909254149034</v>
      </c>
      <c r="BK140" s="8">
        <f t="shared" si="386"/>
        <v>0.32752979143745659</v>
      </c>
      <c r="BL140" s="8">
        <f t="shared" si="387"/>
        <v>0.29859799632967371</v>
      </c>
      <c r="BM140" s="8">
        <f t="shared" si="388"/>
        <v>0.27210408014690163</v>
      </c>
      <c r="BN140" s="8">
        <f t="shared" si="389"/>
        <v>0.72780362338241922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1.4867999999999999</v>
      </c>
      <c r="F141">
        <f>VLOOKUP(B141,home!$B$2:$E$405,3,FALSE)</f>
        <v>1.1434</v>
      </c>
      <c r="G141">
        <f>VLOOKUP(C141,away!$B$2:$E$405,4,FALSE)</f>
        <v>1.121</v>
      </c>
      <c r="H141">
        <f>VLOOKUP(A141,away!$A$2:$E$405,3,FALSE)</f>
        <v>1.0461</v>
      </c>
      <c r="I141">
        <f>VLOOKUP(C141,away!$B$2:$E$405,3,FALSE)</f>
        <v>1.2746</v>
      </c>
      <c r="J141">
        <f>VLOOKUP(B141,home!$B$2:$E$405,4,FALSE)</f>
        <v>1.2426999999999999</v>
      </c>
      <c r="K141" s="3">
        <f t="shared" si="334"/>
        <v>1.9057079815199998</v>
      </c>
      <c r="L141" s="3">
        <f t="shared" si="335"/>
        <v>1.656965303862</v>
      </c>
      <c r="M141" s="5">
        <f t="shared" si="336"/>
        <v>2.8362901147690408E-2</v>
      </c>
      <c r="N141" s="5">
        <f t="shared" si="337"/>
        <v>5.4051407096216371E-2</v>
      </c>
      <c r="O141" s="5">
        <f t="shared" si="338"/>
        <v>4.6996343118590703E-2</v>
      </c>
      <c r="P141" s="5">
        <f t="shared" si="339"/>
        <v>8.95613061833508E-2</v>
      </c>
      <c r="Q141" s="5">
        <f t="shared" si="340"/>
        <v>5.1503098957823158E-2</v>
      </c>
      <c r="R141" s="5">
        <f t="shared" si="341"/>
        <v>3.8935654977949243E-2</v>
      </c>
      <c r="S141" s="5">
        <f t="shared" si="342"/>
        <v>7.0701755115776352E-2</v>
      </c>
      <c r="T141" s="5">
        <f t="shared" si="343"/>
        <v>8.5338848014484089E-2</v>
      </c>
      <c r="U141" s="5">
        <f t="shared" si="344"/>
        <v>7.4199988457186769E-2</v>
      </c>
      <c r="V141" s="5">
        <f t="shared" si="345"/>
        <v>2.4806040760592344E-2</v>
      </c>
      <c r="W141" s="5">
        <f t="shared" si="346"/>
        <v>3.2716622252312658E-2</v>
      </c>
      <c r="X141" s="5">
        <f t="shared" si="347"/>
        <v>5.4210307931641506E-2</v>
      </c>
      <c r="Y141" s="5">
        <f t="shared" si="348"/>
        <v>4.4912299677202491E-2</v>
      </c>
      <c r="Z141" s="5">
        <f t="shared" si="349"/>
        <v>2.1505009793867883E-2</v>
      </c>
      <c r="AA141" s="5">
        <f t="shared" si="350"/>
        <v>4.0982268806839785E-2</v>
      </c>
      <c r="AB141" s="5">
        <f t="shared" si="351"/>
        <v>3.9050118382996359E-2</v>
      </c>
      <c r="AC141" s="5">
        <f t="shared" si="352"/>
        <v>4.8956147860799012E-3</v>
      </c>
      <c r="AD141" s="5">
        <f t="shared" si="353"/>
        <v>1.5587082038651764E-2</v>
      </c>
      <c r="AE141" s="5">
        <f t="shared" si="354"/>
        <v>2.582725412649654E-2</v>
      </c>
      <c r="AF141" s="5">
        <f t="shared" si="355"/>
        <v>2.1397431990815726E-2</v>
      </c>
      <c r="AG141" s="5">
        <f t="shared" si="356"/>
        <v>1.1818267466842818E-2</v>
      </c>
      <c r="AH141" s="5">
        <f t="shared" si="357"/>
        <v>8.9082637719128995E-3</v>
      </c>
      <c r="AI141" s="5">
        <f t="shared" si="358"/>
        <v>1.6976549371619867E-2</v>
      </c>
      <c r="AJ141" s="5">
        <f t="shared" si="359"/>
        <v>1.6176172818082164E-2</v>
      </c>
      <c r="AK141" s="5">
        <f t="shared" si="360"/>
        <v>1.0275687216622016E-2</v>
      </c>
      <c r="AL141" s="5">
        <f t="shared" si="361"/>
        <v>6.1835374671824722E-4</v>
      </c>
      <c r="AM141" s="5">
        <f t="shared" si="362"/>
        <v>5.9408853299331363E-3</v>
      </c>
      <c r="AN141" s="5">
        <f t="shared" si="363"/>
        <v>9.8438408659219569E-3</v>
      </c>
      <c r="AO141" s="5">
        <f t="shared" si="364"/>
        <v>8.1554513857857759E-3</v>
      </c>
      <c r="AP141" s="5">
        <f t="shared" si="365"/>
        <v>4.5044333278600997E-3</v>
      </c>
      <c r="AQ141" s="5">
        <f t="shared" si="366"/>
        <v>1.8659224344559579E-3</v>
      </c>
      <c r="AR141" s="5">
        <f t="shared" si="367"/>
        <v>2.9521367975420976E-3</v>
      </c>
      <c r="AS141" s="5">
        <f t="shared" si="368"/>
        <v>5.6259106576148667E-3</v>
      </c>
      <c r="AT141" s="5">
        <f t="shared" si="369"/>
        <v>5.3606714217675428E-3</v>
      </c>
      <c r="AU141" s="5">
        <f t="shared" si="370"/>
        <v>3.40529143825619E-3</v>
      </c>
      <c r="AV141" s="5">
        <f t="shared" si="371"/>
        <v>1.6223727683216352E-3</v>
      </c>
      <c r="AW141" s="5">
        <f t="shared" si="372"/>
        <v>5.4238074501969188E-5</v>
      </c>
      <c r="AX141" s="5">
        <f t="shared" si="373"/>
        <v>1.8869320984247755E-3</v>
      </c>
      <c r="AY141" s="5">
        <f t="shared" si="374"/>
        <v>3.1265810178333691E-3</v>
      </c>
      <c r="AZ141" s="5">
        <f t="shared" si="375"/>
        <v>2.5903181331317156E-3</v>
      </c>
      <c r="BA141" s="5">
        <f t="shared" si="376"/>
        <v>1.4306890908546139E-3</v>
      </c>
      <c r="BB141" s="5">
        <f t="shared" si="377"/>
        <v>5.9265054603999112E-4</v>
      </c>
      <c r="BC141" s="5">
        <f t="shared" si="378"/>
        <v>1.9640027842062665E-4</v>
      </c>
      <c r="BD141" s="5">
        <f t="shared" si="379"/>
        <v>8.1526470763025583E-4</v>
      </c>
      <c r="BE141" s="5">
        <f t="shared" si="380"/>
        <v>1.5536564603825475E-3</v>
      </c>
      <c r="BF141" s="5">
        <f t="shared" si="381"/>
        <v>1.4804077585455664E-3</v>
      </c>
      <c r="BG141" s="5">
        <f t="shared" si="382"/>
        <v>9.4040829378813943E-4</v>
      </c>
      <c r="BH141" s="5">
        <f t="shared" si="383"/>
        <v>4.4803589783991554E-4</v>
      </c>
      <c r="BI141" s="5">
        <f t="shared" si="384"/>
        <v>1.7076511730420118E-4</v>
      </c>
      <c r="BJ141" s="8">
        <f t="shared" si="385"/>
        <v>0.43749672406114914</v>
      </c>
      <c r="BK141" s="8">
        <f t="shared" si="386"/>
        <v>0.22207255275804141</v>
      </c>
      <c r="BL141" s="8">
        <f t="shared" si="387"/>
        <v>0.31687596824079273</v>
      </c>
      <c r="BM141" s="8">
        <f t="shared" si="388"/>
        <v>0.68546720042889886</v>
      </c>
      <c r="BN141" s="8">
        <f t="shared" si="389"/>
        <v>0.30941071148162069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2</v>
      </c>
      <c r="F142">
        <f>VLOOKUP(B142,home!$B$2:$E$405,3,FALSE)</f>
        <v>1</v>
      </c>
      <c r="G142">
        <f>VLOOKUP(C142,away!$B$2:$E$405,4,FALSE)</f>
        <v>1.5</v>
      </c>
      <c r="H142">
        <f>VLOOKUP(A142,away!$A$2:$E$405,3,FALSE)</f>
        <v>1.4137999999999999</v>
      </c>
      <c r="I142">
        <f>VLOOKUP(C142,away!$B$2:$E$405,3,FALSE)</f>
        <v>1.0609999999999999</v>
      </c>
      <c r="J142">
        <f>VLOOKUP(B142,home!$B$2:$E$405,4,FALSE)</f>
        <v>1.4146000000000001</v>
      </c>
      <c r="K142" s="3">
        <f t="shared" si="334"/>
        <v>3</v>
      </c>
      <c r="L142" s="3">
        <f t="shared" si="335"/>
        <v>2.1219591302799996</v>
      </c>
      <c r="M142" s="5">
        <f t="shared" si="336"/>
        <v>5.9643265486725673E-3</v>
      </c>
      <c r="N142" s="5">
        <f t="shared" si="337"/>
        <v>1.7892979646017704E-2</v>
      </c>
      <c r="O142" s="5">
        <f t="shared" si="338"/>
        <v>1.2656057175927155E-2</v>
      </c>
      <c r="P142" s="5">
        <f t="shared" si="339"/>
        <v>3.7968171527781466E-2</v>
      </c>
      <c r="Q142" s="5">
        <f t="shared" si="340"/>
        <v>2.6839469469026555E-2</v>
      </c>
      <c r="R142" s="5">
        <f t="shared" si="341"/>
        <v>1.3427818038902167E-2</v>
      </c>
      <c r="S142" s="5">
        <f t="shared" si="342"/>
        <v>6.042518117505976E-2</v>
      </c>
      <c r="T142" s="5">
        <f t="shared" si="343"/>
        <v>5.6952257291672193E-2</v>
      </c>
      <c r="U142" s="5">
        <f t="shared" si="344"/>
        <v>4.0283454116706509E-2</v>
      </c>
      <c r="V142" s="5">
        <f t="shared" si="345"/>
        <v>4.2739921631080403E-2</v>
      </c>
      <c r="W142" s="5">
        <f t="shared" si="346"/>
        <v>2.6839469469026558E-2</v>
      </c>
      <c r="X142" s="5">
        <f t="shared" si="347"/>
        <v>5.6952257291672199E-2</v>
      </c>
      <c r="Y142" s="5">
        <f t="shared" si="348"/>
        <v>6.0425181175059767E-2</v>
      </c>
      <c r="Z142" s="5">
        <f t="shared" si="349"/>
        <v>9.4977603624623111E-3</v>
      </c>
      <c r="AA142" s="5">
        <f t="shared" si="350"/>
        <v>2.8493281087386937E-2</v>
      </c>
      <c r="AB142" s="5">
        <f t="shared" si="351"/>
        <v>4.2739921631080403E-2</v>
      </c>
      <c r="AC142" s="5">
        <f t="shared" si="352"/>
        <v>1.7004818799848012E-2</v>
      </c>
      <c r="AD142" s="5">
        <f t="shared" si="353"/>
        <v>2.0129602101769919E-2</v>
      </c>
      <c r="AE142" s="5">
        <f t="shared" si="354"/>
        <v>4.2714192968754158E-2</v>
      </c>
      <c r="AF142" s="5">
        <f t="shared" si="355"/>
        <v>4.5318885881294825E-2</v>
      </c>
      <c r="AG142" s="5">
        <f t="shared" si="356"/>
        <v>3.2054941223310304E-2</v>
      </c>
      <c r="AH142" s="5">
        <f t="shared" si="357"/>
        <v>5.0384648295845949E-3</v>
      </c>
      <c r="AI142" s="5">
        <f t="shared" si="358"/>
        <v>1.5115394488753786E-2</v>
      </c>
      <c r="AJ142" s="5">
        <f t="shared" si="359"/>
        <v>2.2673091733130677E-2</v>
      </c>
      <c r="AK142" s="5">
        <f t="shared" si="360"/>
        <v>2.2673091733130681E-2</v>
      </c>
      <c r="AL142" s="5">
        <f t="shared" si="361"/>
        <v>4.3300236613313392E-3</v>
      </c>
      <c r="AM142" s="5">
        <f t="shared" si="362"/>
        <v>1.2077761261061951E-2</v>
      </c>
      <c r="AN142" s="5">
        <f t="shared" si="363"/>
        <v>2.5628515781252491E-2</v>
      </c>
      <c r="AO142" s="5">
        <f t="shared" si="364"/>
        <v>2.7191331528776893E-2</v>
      </c>
      <c r="AP142" s="5">
        <f t="shared" si="365"/>
        <v>1.9232964733986183E-2</v>
      </c>
      <c r="AQ142" s="5">
        <f t="shared" si="366"/>
        <v>1.0202891279908805E-2</v>
      </c>
      <c r="AR142" s="5">
        <f t="shared" si="367"/>
        <v>2.13828328954634E-3</v>
      </c>
      <c r="AS142" s="5">
        <f t="shared" si="368"/>
        <v>6.4148498686390212E-3</v>
      </c>
      <c r="AT142" s="5">
        <f t="shared" si="369"/>
        <v>9.6222748029585296E-3</v>
      </c>
      <c r="AU142" s="5">
        <f t="shared" si="370"/>
        <v>9.6222748029585314E-3</v>
      </c>
      <c r="AV142" s="5">
        <f t="shared" si="371"/>
        <v>7.216706102218899E-3</v>
      </c>
      <c r="AW142" s="5">
        <f t="shared" si="372"/>
        <v>7.6567777020753814E-4</v>
      </c>
      <c r="AX142" s="5">
        <f t="shared" si="373"/>
        <v>6.0388806305309763E-3</v>
      </c>
      <c r="AY142" s="5">
        <f t="shared" si="374"/>
        <v>1.2814257890626249E-2</v>
      </c>
      <c r="AZ142" s="5">
        <f t="shared" si="375"/>
        <v>1.359566576438845E-2</v>
      </c>
      <c r="BA142" s="5">
        <f t="shared" si="376"/>
        <v>9.616482366993093E-3</v>
      </c>
      <c r="BB142" s="5">
        <f t="shared" si="377"/>
        <v>5.1014456399544042E-3</v>
      </c>
      <c r="BC142" s="5">
        <f t="shared" si="378"/>
        <v>2.16501183066567E-3</v>
      </c>
      <c r="BD142" s="5">
        <f t="shared" si="379"/>
        <v>7.5622495822966706E-4</v>
      </c>
      <c r="BE142" s="5">
        <f t="shared" si="380"/>
        <v>2.2686748746890014E-3</v>
      </c>
      <c r="BF142" s="5">
        <f t="shared" si="381"/>
        <v>3.4030123120335019E-3</v>
      </c>
      <c r="BG142" s="5">
        <f t="shared" si="382"/>
        <v>3.4030123120335023E-3</v>
      </c>
      <c r="BH142" s="5">
        <f t="shared" si="383"/>
        <v>2.5522592340251268E-3</v>
      </c>
      <c r="BI142" s="5">
        <f t="shared" si="384"/>
        <v>1.5313555404150758E-3</v>
      </c>
      <c r="BJ142" s="8">
        <f t="shared" si="385"/>
        <v>0.5297844452257493</v>
      </c>
      <c r="BK142" s="8">
        <f t="shared" si="386"/>
        <v>0.18124670123439979</v>
      </c>
      <c r="BL142" s="8">
        <f t="shared" si="387"/>
        <v>0.25202950293235005</v>
      </c>
      <c r="BM142" s="8">
        <f t="shared" si="388"/>
        <v>0.84576100722821523</v>
      </c>
      <c r="BN142" s="8">
        <f t="shared" si="389"/>
        <v>0.11474882240632762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2</v>
      </c>
      <c r="F143">
        <f>VLOOKUP(B143,home!$B$2:$E$405,3,FALSE)</f>
        <v>2</v>
      </c>
      <c r="G143">
        <f>VLOOKUP(C143,away!$B$2:$E$405,4,FALSE)</f>
        <v>1.3332999999999999</v>
      </c>
      <c r="H143">
        <f>VLOOKUP(A143,away!$A$2:$E$405,3,FALSE)</f>
        <v>1.4137999999999999</v>
      </c>
      <c r="I143">
        <f>VLOOKUP(C143,away!$B$2:$E$405,3,FALSE)</f>
        <v>0.70730000000000004</v>
      </c>
      <c r="J143">
        <f>VLOOKUP(B143,home!$B$2:$E$405,4,FALSE)</f>
        <v>0.70730000000000004</v>
      </c>
      <c r="K143" s="3">
        <f t="shared" si="334"/>
        <v>5.3331999999999997</v>
      </c>
      <c r="L143" s="3">
        <f t="shared" si="335"/>
        <v>0.70728637740200007</v>
      </c>
      <c r="M143" s="5">
        <f t="shared" si="336"/>
        <v>2.3804008588284254E-3</v>
      </c>
      <c r="N143" s="5">
        <f t="shared" si="337"/>
        <v>1.2695153860303759E-2</v>
      </c>
      <c r="O143" s="5">
        <f t="shared" si="338"/>
        <v>1.6836251002053668E-3</v>
      </c>
      <c r="P143" s="5">
        <f t="shared" si="339"/>
        <v>8.9791093844152625E-3</v>
      </c>
      <c r="Q143" s="5">
        <f t="shared" si="340"/>
        <v>3.3852897283886005E-2</v>
      </c>
      <c r="R143" s="5">
        <f t="shared" si="341"/>
        <v>5.9540254901366664E-4</v>
      </c>
      <c r="S143" s="5">
        <f t="shared" si="342"/>
        <v>8.4675239716742057E-3</v>
      </c>
      <c r="T143" s="5">
        <f t="shared" si="343"/>
        <v>2.3943693084481743E-2</v>
      </c>
      <c r="U143" s="5">
        <f t="shared" si="344"/>
        <v>3.1754008743996869E-3</v>
      </c>
      <c r="V143" s="5">
        <f t="shared" si="345"/>
        <v>3.5489271889666105E-3</v>
      </c>
      <c r="W143" s="5">
        <f t="shared" si="346"/>
        <v>6.0181423931473597E-2</v>
      </c>
      <c r="X143" s="5">
        <f t="shared" si="347"/>
        <v>4.2565501319385995E-2</v>
      </c>
      <c r="Y143" s="5">
        <f t="shared" si="348"/>
        <v>1.5052999615244287E-2</v>
      </c>
      <c r="Z143" s="5">
        <f t="shared" si="349"/>
        <v>1.4037337066259768E-4</v>
      </c>
      <c r="AA143" s="5">
        <f t="shared" si="350"/>
        <v>7.4863926041776596E-4</v>
      </c>
      <c r="AB143" s="5">
        <f t="shared" si="351"/>
        <v>1.9963214518300149E-3</v>
      </c>
      <c r="AC143" s="5">
        <f t="shared" si="352"/>
        <v>8.3668170081709309E-4</v>
      </c>
      <c r="AD143" s="5">
        <f t="shared" si="353"/>
        <v>8.0239892527833784E-2</v>
      </c>
      <c r="AE143" s="5">
        <f t="shared" si="354"/>
        <v>5.6752582909137365E-2</v>
      </c>
      <c r="AF143" s="5">
        <f t="shared" si="355"/>
        <v>2.0070164387005214E-2</v>
      </c>
      <c r="AG143" s="5">
        <f t="shared" si="356"/>
        <v>4.7317846210491836E-3</v>
      </c>
      <c r="AH143" s="5">
        <f t="shared" si="357"/>
        <v>2.482104320491422E-5</v>
      </c>
      <c r="AI143" s="5">
        <f t="shared" si="358"/>
        <v>1.3237558762044854E-4</v>
      </c>
      <c r="AJ143" s="5">
        <f t="shared" si="359"/>
        <v>3.5299274194868809E-4</v>
      </c>
      <c r="AK143" s="5">
        <f t="shared" si="360"/>
        <v>6.275269637869142E-4</v>
      </c>
      <c r="AL143" s="5">
        <f t="shared" si="361"/>
        <v>1.2624187197231694E-4</v>
      </c>
      <c r="AM143" s="5">
        <f t="shared" si="362"/>
        <v>8.5587078965888588E-2</v>
      </c>
      <c r="AN143" s="5">
        <f t="shared" si="363"/>
        <v>6.0534575034202252E-2</v>
      </c>
      <c r="AO143" s="5">
        <f t="shared" si="364"/>
        <v>2.1407640141755235E-2</v>
      </c>
      <c r="AP143" s="5">
        <f t="shared" si="365"/>
        <v>5.047110748195899E-3</v>
      </c>
      <c r="AQ143" s="5">
        <f t="shared" si="366"/>
        <v>8.9243816935954371E-4</v>
      </c>
      <c r="AR143" s="5">
        <f t="shared" si="367"/>
        <v>3.5111171463484637E-6</v>
      </c>
      <c r="AS143" s="5">
        <f t="shared" si="368"/>
        <v>1.8725489964905627E-5</v>
      </c>
      <c r="AT143" s="5">
        <f t="shared" si="369"/>
        <v>4.9933391540417355E-5</v>
      </c>
      <c r="AU143" s="5">
        <f t="shared" si="370"/>
        <v>8.8768254587784584E-5</v>
      </c>
      <c r="AV143" s="5">
        <f t="shared" si="371"/>
        <v>1.1835471384189323E-4</v>
      </c>
      <c r="AW143" s="5">
        <f t="shared" si="372"/>
        <v>1.3227692455531773E-5</v>
      </c>
      <c r="AX143" s="5">
        <f t="shared" si="373"/>
        <v>7.6075501590146172E-2</v>
      </c>
      <c r="AY143" s="5">
        <f t="shared" si="374"/>
        <v>5.3807165928734586E-2</v>
      </c>
      <c r="AZ143" s="5">
        <f t="shared" si="375"/>
        <v>1.9028537734001504E-2</v>
      </c>
      <c r="BA143" s="5">
        <f t="shared" si="376"/>
        <v>4.4862085070463955E-3</v>
      </c>
      <c r="BB143" s="5">
        <f t="shared" si="377"/>
        <v>7.9325854080471983E-4</v>
      </c>
      <c r="BC143" s="5">
        <f t="shared" si="378"/>
        <v>1.1221219193379346E-4</v>
      </c>
      <c r="BD143" s="5">
        <f t="shared" si="379"/>
        <v>4.1389422117914182E-7</v>
      </c>
      <c r="BE143" s="5">
        <f t="shared" si="380"/>
        <v>2.2073806603925993E-6</v>
      </c>
      <c r="BF143" s="5">
        <f t="shared" si="381"/>
        <v>5.8862012690029061E-6</v>
      </c>
      <c r="BG143" s="5">
        <f t="shared" si="382"/>
        <v>1.0464096202615429E-5</v>
      </c>
      <c r="BH143" s="5">
        <f t="shared" si="383"/>
        <v>1.3951779466947156E-5</v>
      </c>
      <c r="BI143" s="5">
        <f t="shared" si="384"/>
        <v>1.4881526050624509E-5</v>
      </c>
      <c r="BJ143" s="8">
        <f t="shared" si="385"/>
        <v>0.67785782109186954</v>
      </c>
      <c r="BK143" s="8">
        <f t="shared" si="386"/>
        <v>7.8146050905408507E-2</v>
      </c>
      <c r="BL143" s="8">
        <f t="shared" si="387"/>
        <v>9.6642034173795785E-3</v>
      </c>
      <c r="BM143" s="8">
        <f t="shared" si="388"/>
        <v>0.65182792151238877</v>
      </c>
      <c r="BN143" s="8">
        <f t="shared" si="389"/>
        <v>6.0186589036652492E-2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2</v>
      </c>
      <c r="F144">
        <f>VLOOKUP(B144,home!$B$2:$E$405,3,FALSE)</f>
        <v>1.5</v>
      </c>
      <c r="G144">
        <f>VLOOKUP(C144,away!$B$2:$E$405,4,FALSE)</f>
        <v>0.75</v>
      </c>
      <c r="H144">
        <f>VLOOKUP(A144,away!$A$2:$E$405,3,FALSE)</f>
        <v>1.4137999999999999</v>
      </c>
      <c r="I144">
        <f>VLOOKUP(C144,away!$B$2:$E$405,3,FALSE)</f>
        <v>1.4146000000000001</v>
      </c>
      <c r="J144">
        <f>VLOOKUP(B144,home!$B$2:$E$405,4,FALSE)</f>
        <v>0.94310000000000005</v>
      </c>
      <c r="K144" s="3">
        <f t="shared" si="334"/>
        <v>2.25</v>
      </c>
      <c r="L144" s="3">
        <f t="shared" si="335"/>
        <v>1.8861636717880002</v>
      </c>
      <c r="M144" s="5">
        <f t="shared" si="336"/>
        <v>1.598405411053401E-2</v>
      </c>
      <c r="N144" s="5">
        <f t="shared" si="337"/>
        <v>3.5964121748701519E-2</v>
      </c>
      <c r="O144" s="5">
        <f t="shared" si="338"/>
        <v>3.0148542191182907E-2</v>
      </c>
      <c r="P144" s="5">
        <f t="shared" si="339"/>
        <v>6.7834219930161546E-2</v>
      </c>
      <c r="Q144" s="5">
        <f t="shared" si="340"/>
        <v>4.0459636967289214E-2</v>
      </c>
      <c r="R144" s="5">
        <f t="shared" si="341"/>
        <v>2.8432542519188496E-2</v>
      </c>
      <c r="S144" s="5">
        <f t="shared" si="342"/>
        <v>7.196987325169589E-2</v>
      </c>
      <c r="T144" s="5">
        <f t="shared" si="343"/>
        <v>7.6313497421431745E-2</v>
      </c>
      <c r="U144" s="5">
        <f t="shared" si="344"/>
        <v>6.3973220668174124E-2</v>
      </c>
      <c r="V144" s="5">
        <f t="shared" si="345"/>
        <v>3.3936740097633922E-2</v>
      </c>
      <c r="W144" s="5">
        <f t="shared" si="346"/>
        <v>3.0344727725466914E-2</v>
      </c>
      <c r="X144" s="5">
        <f t="shared" si="347"/>
        <v>5.7235123066073812E-2</v>
      </c>
      <c r="Y144" s="5">
        <f t="shared" si="348"/>
        <v>5.3977404938771921E-2</v>
      </c>
      <c r="Z144" s="5">
        <f t="shared" si="349"/>
        <v>1.7876142932087002E-2</v>
      </c>
      <c r="AA144" s="5">
        <f t="shared" si="350"/>
        <v>4.0221321597195756E-2</v>
      </c>
      <c r="AB144" s="5">
        <f t="shared" si="351"/>
        <v>4.5248986796845227E-2</v>
      </c>
      <c r="AC144" s="5">
        <f t="shared" si="352"/>
        <v>9.0014408874939771E-3</v>
      </c>
      <c r="AD144" s="5">
        <f t="shared" si="353"/>
        <v>1.7068909345575145E-2</v>
      </c>
      <c r="AE144" s="5">
        <f t="shared" si="354"/>
        <v>3.2194756724666526E-2</v>
      </c>
      <c r="AF144" s="5">
        <f t="shared" si="355"/>
        <v>3.0362290278059215E-2</v>
      </c>
      <c r="AG144" s="5">
        <f t="shared" si="356"/>
        <v>1.9089416304919088E-2</v>
      </c>
      <c r="AH144" s="5">
        <f t="shared" si="357"/>
        <v>8.4293328475480832E-3</v>
      </c>
      <c r="AI144" s="5">
        <f t="shared" si="358"/>
        <v>1.8965998906983188E-2</v>
      </c>
      <c r="AJ144" s="5">
        <f t="shared" si="359"/>
        <v>2.1336748770356087E-2</v>
      </c>
      <c r="AK144" s="5">
        <f t="shared" si="360"/>
        <v>1.6002561577767065E-2</v>
      </c>
      <c r="AL144" s="5">
        <f t="shared" si="361"/>
        <v>1.5280371716164445E-3</v>
      </c>
      <c r="AM144" s="5">
        <f t="shared" si="362"/>
        <v>7.6810092055088113E-3</v>
      </c>
      <c r="AN144" s="5">
        <f t="shared" si="363"/>
        <v>1.4487640526099931E-2</v>
      </c>
      <c r="AO144" s="5">
        <f t="shared" si="364"/>
        <v>1.3663030625126639E-2</v>
      </c>
      <c r="AP144" s="5">
        <f t="shared" si="365"/>
        <v>8.5902373372135857E-3</v>
      </c>
      <c r="AQ144" s="5">
        <f t="shared" si="366"/>
        <v>4.0506483993722874E-3</v>
      </c>
      <c r="AR144" s="5">
        <f t="shared" si="367"/>
        <v>3.179820278890899E-3</v>
      </c>
      <c r="AS144" s="5">
        <f t="shared" si="368"/>
        <v>7.1545956275045229E-3</v>
      </c>
      <c r="AT144" s="5">
        <f t="shared" si="369"/>
        <v>8.0489200809425888E-3</v>
      </c>
      <c r="AU144" s="5">
        <f t="shared" si="370"/>
        <v>6.0366900607069429E-3</v>
      </c>
      <c r="AV144" s="5">
        <f t="shared" si="371"/>
        <v>3.3956381591476559E-3</v>
      </c>
      <c r="AW144" s="5">
        <f t="shared" si="372"/>
        <v>1.801330126402889E-4</v>
      </c>
      <c r="AX144" s="5">
        <f t="shared" si="373"/>
        <v>2.8803784520658052E-3</v>
      </c>
      <c r="AY144" s="5">
        <f t="shared" si="374"/>
        <v>5.4328651972874757E-3</v>
      </c>
      <c r="AZ144" s="5">
        <f t="shared" si="375"/>
        <v>5.1236364844224917E-3</v>
      </c>
      <c r="BA144" s="5">
        <f t="shared" si="376"/>
        <v>3.2213390014550957E-3</v>
      </c>
      <c r="BB144" s="5">
        <f t="shared" si="377"/>
        <v>1.5189931497646086E-3</v>
      </c>
      <c r="BC144" s="5">
        <f t="shared" si="378"/>
        <v>5.7301393935616689E-4</v>
      </c>
      <c r="BD144" s="5">
        <f t="shared" si="379"/>
        <v>9.9961024880979932E-4</v>
      </c>
      <c r="BE144" s="5">
        <f t="shared" si="380"/>
        <v>2.2491230598220488E-3</v>
      </c>
      <c r="BF144" s="5">
        <f t="shared" si="381"/>
        <v>2.5302634422998053E-3</v>
      </c>
      <c r="BG144" s="5">
        <f t="shared" si="382"/>
        <v>1.8976975817248539E-3</v>
      </c>
      <c r="BH144" s="5">
        <f t="shared" si="383"/>
        <v>1.0674548897202307E-3</v>
      </c>
      <c r="BI144" s="5">
        <f t="shared" si="384"/>
        <v>4.8035470037410355E-4</v>
      </c>
      <c r="BJ144" s="8">
        <f t="shared" si="385"/>
        <v>0.46023267683862795</v>
      </c>
      <c r="BK144" s="8">
        <f t="shared" si="386"/>
        <v>0.20568723064642325</v>
      </c>
      <c r="BL144" s="8">
        <f t="shared" si="387"/>
        <v>0.3097994240051844</v>
      </c>
      <c r="BM144" s="8">
        <f t="shared" si="388"/>
        <v>0.76951962477061775</v>
      </c>
      <c r="BN144" s="8">
        <f t="shared" si="389"/>
        <v>0.21882311746705771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1.6108</v>
      </c>
      <c r="F145">
        <f>VLOOKUP(B145,home!$B$2:$E$405,3,FALSE)</f>
        <v>0.50790000000000002</v>
      </c>
      <c r="G145">
        <f>VLOOKUP(C145,away!$B$2:$E$405,4,FALSE)</f>
        <v>1.2416</v>
      </c>
      <c r="H145">
        <f>VLOOKUP(A145,away!$A$2:$E$405,3,FALSE)</f>
        <v>1.1347</v>
      </c>
      <c r="I145">
        <f>VLOOKUP(C145,away!$B$2:$E$405,3,FALSE)</f>
        <v>1.2589999999999999</v>
      </c>
      <c r="J145">
        <f>VLOOKUP(B145,home!$B$2:$E$405,4,FALSE)</f>
        <v>1.0415000000000001</v>
      </c>
      <c r="K145" s="3">
        <f t="shared" si="334"/>
        <v>1.015784397312</v>
      </c>
      <c r="L145" s="3">
        <f t="shared" si="335"/>
        <v>1.4878736729500002</v>
      </c>
      <c r="M145" s="5">
        <f t="shared" si="336"/>
        <v>8.1785274471709621E-2</v>
      </c>
      <c r="N145" s="5">
        <f t="shared" si="337"/>
        <v>8.3076205738242065E-2</v>
      </c>
      <c r="O145" s="5">
        <f t="shared" si="338"/>
        <v>0.12168615672144648</v>
      </c>
      <c r="P145" s="5">
        <f t="shared" si="339"/>
        <v>0.12360689936650808</v>
      </c>
      <c r="Q145" s="5">
        <f t="shared" si="340"/>
        <v>4.2193756788393953E-2</v>
      </c>
      <c r="R145" s="5">
        <f t="shared" si="341"/>
        <v>9.0526814474153977E-2</v>
      </c>
      <c r="S145" s="5">
        <f t="shared" si="342"/>
        <v>4.6703595695234558E-2</v>
      </c>
      <c r="T145" s="5">
        <f t="shared" si="343"/>
        <v>6.2778979888306718E-2</v>
      </c>
      <c r="U145" s="5">
        <f t="shared" si="344"/>
        <v>9.1955725681203734E-2</v>
      </c>
      <c r="V145" s="5">
        <f t="shared" si="345"/>
        <v>7.8428770276051003E-3</v>
      </c>
      <c r="W145" s="5">
        <f t="shared" si="346"/>
        <v>1.4286586603209292E-2</v>
      </c>
      <c r="X145" s="5">
        <f t="shared" si="347"/>
        <v>2.1256636083235275E-2</v>
      </c>
      <c r="Y145" s="5">
        <f t="shared" si="348"/>
        <v>1.581359460186239E-2</v>
      </c>
      <c r="Z145" s="5">
        <f t="shared" si="349"/>
        <v>4.4897487984040925E-2</v>
      </c>
      <c r="AA145" s="5">
        <f t="shared" si="350"/>
        <v>4.5606167772691775E-2</v>
      </c>
      <c r="AB145" s="5">
        <f t="shared" si="351"/>
        <v>2.3163016822346831E-2</v>
      </c>
      <c r="AC145" s="5">
        <f t="shared" si="352"/>
        <v>7.4083760627839115E-4</v>
      </c>
      <c r="AD145" s="5">
        <f t="shared" si="353"/>
        <v>3.6280229405966599E-3</v>
      </c>
      <c r="AE145" s="5">
        <f t="shared" si="354"/>
        <v>5.3980398181724121E-3</v>
      </c>
      <c r="AF145" s="5">
        <f t="shared" si="355"/>
        <v>4.0158006654972692E-3</v>
      </c>
      <c r="AG145" s="5">
        <f t="shared" si="356"/>
        <v>1.9916680286694937E-3</v>
      </c>
      <c r="AH145" s="5">
        <f t="shared" si="357"/>
        <v>1.6700447588260864E-2</v>
      </c>
      <c r="AI145" s="5">
        <f t="shared" si="358"/>
        <v>1.6964054088282204E-2</v>
      </c>
      <c r="AJ145" s="5">
        <f t="shared" si="359"/>
        <v>8.6159107290169519E-3</v>
      </c>
      <c r="AK145" s="5">
        <f t="shared" si="360"/>
        <v>2.917302562389494E-3</v>
      </c>
      <c r="AL145" s="5">
        <f t="shared" si="361"/>
        <v>4.4786859266629361E-5</v>
      </c>
      <c r="AM145" s="5">
        <f t="shared" si="362"/>
        <v>7.370578192296179E-4</v>
      </c>
      <c r="AN145" s="5">
        <f t="shared" si="363"/>
        <v>1.0966489246736887E-3</v>
      </c>
      <c r="AO145" s="5">
        <f t="shared" si="364"/>
        <v>8.1583753174545477E-4</v>
      </c>
      <c r="AP145" s="5">
        <f t="shared" si="365"/>
        <v>4.0462106162952427E-4</v>
      </c>
      <c r="AQ145" s="5">
        <f t="shared" si="366"/>
        <v>1.5050625627991213E-4</v>
      </c>
      <c r="AR145" s="5">
        <f t="shared" si="367"/>
        <v>4.9696312586109308E-3</v>
      </c>
      <c r="AS145" s="5">
        <f t="shared" si="368"/>
        <v>5.0480738928909809E-3</v>
      </c>
      <c r="AT145" s="5">
        <f t="shared" si="369"/>
        <v>2.5638773484383528E-3</v>
      </c>
      <c r="AU145" s="5">
        <f t="shared" si="370"/>
        <v>8.6811553572178055E-4</v>
      </c>
      <c r="AV145" s="5">
        <f t="shared" si="371"/>
        <v>2.2045455406258314E-4</v>
      </c>
      <c r="AW145" s="5">
        <f t="shared" si="372"/>
        <v>1.8802504627961152E-6</v>
      </c>
      <c r="AX145" s="5">
        <f t="shared" si="373"/>
        <v>1.2478197211504235E-4</v>
      </c>
      <c r="AY145" s="5">
        <f t="shared" si="374"/>
        <v>1.8565981116875255E-4</v>
      </c>
      <c r="AZ145" s="5">
        <f t="shared" si="375"/>
        <v>1.3811917258142766E-4</v>
      </c>
      <c r="BA145" s="5">
        <f t="shared" si="376"/>
        <v>6.8501293537847959E-5</v>
      </c>
      <c r="BB145" s="5">
        <f t="shared" si="377"/>
        <v>2.5480317804495976E-5</v>
      </c>
      <c r="BC145" s="5">
        <f t="shared" si="378"/>
        <v>7.5822988079417412E-6</v>
      </c>
      <c r="BD145" s="5">
        <f t="shared" si="379"/>
        <v>1.2323639189927636E-3</v>
      </c>
      <c r="BE145" s="5">
        <f t="shared" si="380"/>
        <v>1.2518160407231187E-3</v>
      </c>
      <c r="BF145" s="5">
        <f t="shared" si="381"/>
        <v>6.3578760123571341E-4</v>
      </c>
      <c r="BG145" s="5">
        <f t="shared" si="382"/>
        <v>2.1527437511322051E-4</v>
      </c>
      <c r="BH145" s="5">
        <f t="shared" si="383"/>
        <v>5.4668087845275012E-5</v>
      </c>
      <c r="BI145" s="5">
        <f t="shared" si="384"/>
        <v>1.1106198132822435E-5</v>
      </c>
      <c r="BJ145" s="8">
        <f t="shared" si="385"/>
        <v>0.25819408761575929</v>
      </c>
      <c r="BK145" s="8">
        <f t="shared" si="386"/>
        <v>0.26090993083777114</v>
      </c>
      <c r="BL145" s="8">
        <f t="shared" si="387"/>
        <v>0.43520676525155988</v>
      </c>
      <c r="BM145" s="8">
        <f t="shared" si="388"/>
        <v>0.45614938456797105</v>
      </c>
      <c r="BN145" s="8">
        <f t="shared" si="389"/>
        <v>0.54287510756045421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1.6108</v>
      </c>
      <c r="F146">
        <f>VLOOKUP(B146,home!$B$2:$E$405,3,FALSE)</f>
        <v>0.7641</v>
      </c>
      <c r="G146">
        <f>VLOOKUP(C146,away!$B$2:$E$405,4,FALSE)</f>
        <v>0.7641</v>
      </c>
      <c r="H146">
        <f>VLOOKUP(A146,away!$A$2:$E$405,3,FALSE)</f>
        <v>1.1347</v>
      </c>
      <c r="I146">
        <f>VLOOKUP(C146,away!$B$2:$E$405,3,FALSE)</f>
        <v>0.94910000000000005</v>
      </c>
      <c r="J146">
        <f>VLOOKUP(B146,home!$B$2:$E$405,4,FALSE)</f>
        <v>1.7625999999999999</v>
      </c>
      <c r="K146" s="3">
        <f t="shared" si="334"/>
        <v>0.94046366314800012</v>
      </c>
      <c r="L146" s="3">
        <f t="shared" si="335"/>
        <v>1.8982210890020004</v>
      </c>
      <c r="M146" s="5">
        <f t="shared" si="336"/>
        <v>5.850256075281305E-2</v>
      </c>
      <c r="N146" s="5">
        <f t="shared" si="337"/>
        <v>5.5019532589128978E-2</v>
      </c>
      <c r="O146" s="5">
        <f t="shared" si="338"/>
        <v>0.11105079458161048</v>
      </c>
      <c r="P146" s="5">
        <f t="shared" si="339"/>
        <v>0.10443923706771745</v>
      </c>
      <c r="Q146" s="5">
        <f t="shared" si="340"/>
        <v>2.5871935581731502E-2</v>
      </c>
      <c r="R146" s="5">
        <f t="shared" si="341"/>
        <v>0.10539948011262106</v>
      </c>
      <c r="S146" s="5">
        <f t="shared" si="342"/>
        <v>4.6611439306793116E-2</v>
      </c>
      <c r="T146" s="5">
        <f t="shared" si="343"/>
        <v>4.9110653734543971E-2</v>
      </c>
      <c r="U146" s="5">
        <f t="shared" si="344"/>
        <v>9.912438116061037E-2</v>
      </c>
      <c r="V146" s="5">
        <f t="shared" si="345"/>
        <v>9.2456791580996719E-3</v>
      </c>
      <c r="W146" s="5">
        <f t="shared" si="346"/>
        <v>8.1105384366414335E-3</v>
      </c>
      <c r="X146" s="5">
        <f t="shared" si="347"/>
        <v>1.5395595103594083E-2</v>
      </c>
      <c r="Y146" s="5">
        <f t="shared" si="348"/>
        <v>1.4612121651689115E-2</v>
      </c>
      <c r="Z146" s="5">
        <f t="shared" si="349"/>
        <v>6.6690505306541401E-2</v>
      </c>
      <c r="AA146" s="5">
        <f t="shared" si="350"/>
        <v>6.271999691778106E-2</v>
      </c>
      <c r="AB146" s="5">
        <f t="shared" si="351"/>
        <v>2.9492939026963823E-2</v>
      </c>
      <c r="AC146" s="5">
        <f t="shared" si="352"/>
        <v>1.0315912511128793E-3</v>
      </c>
      <c r="AD146" s="5">
        <f t="shared" si="353"/>
        <v>1.9069166720566133E-3</v>
      </c>
      <c r="AE146" s="5">
        <f t="shared" si="354"/>
        <v>3.619749441867375E-3</v>
      </c>
      <c r="AF146" s="5">
        <f t="shared" si="355"/>
        <v>3.4355423637279364E-3</v>
      </c>
      <c r="AG146" s="5">
        <f t="shared" si="356"/>
        <v>2.1738063223293832E-3</v>
      </c>
      <c r="AH146" s="5">
        <f t="shared" si="357"/>
        <v>3.1648330902269192E-2</v>
      </c>
      <c r="AI146" s="5">
        <f t="shared" si="358"/>
        <v>2.9764105212868128E-2</v>
      </c>
      <c r="AJ146" s="5">
        <f t="shared" si="359"/>
        <v>1.3996029709408223E-2</v>
      </c>
      <c r="AK146" s="5">
        <f t="shared" si="360"/>
        <v>4.3875857900127664E-3</v>
      </c>
      <c r="AL146" s="5">
        <f t="shared" si="361"/>
        <v>7.3664196469745696E-5</v>
      </c>
      <c r="AM146" s="5">
        <f t="shared" si="362"/>
        <v>3.5867716774407146E-4</v>
      </c>
      <c r="AN146" s="5">
        <f t="shared" si="363"/>
        <v>6.808485639553045E-4</v>
      </c>
      <c r="AO146" s="5">
        <f t="shared" si="364"/>
        <v>6.4620055125834321E-4</v>
      </c>
      <c r="AP146" s="5">
        <f t="shared" si="365"/>
        <v>4.0887717137443502E-4</v>
      </c>
      <c r="AQ146" s="5">
        <f t="shared" si="366"/>
        <v>1.9403481737860948E-4</v>
      </c>
      <c r="AR146" s="5">
        <f t="shared" si="367"/>
        <v>1.2015105830080221E-2</v>
      </c>
      <c r="AS146" s="5">
        <f t="shared" si="368"/>
        <v>1.1299770442068136E-2</v>
      </c>
      <c r="AT146" s="5">
        <f t="shared" si="369"/>
        <v>5.3135117513394472E-3</v>
      </c>
      <c r="AU146" s="5">
        <f t="shared" si="370"/>
        <v>1.6657215752815477E-3</v>
      </c>
      <c r="AV146" s="5">
        <f t="shared" si="371"/>
        <v>3.9163765361848525E-4</v>
      </c>
      <c r="AW146" s="5">
        <f t="shared" si="372"/>
        <v>3.652941939400846E-6</v>
      </c>
      <c r="AX146" s="5">
        <f t="shared" si="373"/>
        <v>5.6220473844023156E-5</v>
      </c>
      <c r="AY146" s="5">
        <f t="shared" si="374"/>
        <v>1.0671888908441012E-4</v>
      </c>
      <c r="AZ146" s="5">
        <f t="shared" si="375"/>
        <v>1.0128802292744634E-4</v>
      </c>
      <c r="BA146" s="5">
        <f t="shared" si="376"/>
        <v>6.4089020394732252E-5</v>
      </c>
      <c r="BB146" s="5">
        <f t="shared" si="377"/>
        <v>3.0413782521690033E-5</v>
      </c>
      <c r="BC146" s="5">
        <f t="shared" si="378"/>
        <v>1.1546416675798495E-5</v>
      </c>
      <c r="BD146" s="5">
        <f t="shared" si="379"/>
        <v>3.8012212122081933E-3</v>
      </c>
      <c r="BE146" s="5">
        <f t="shared" si="380"/>
        <v>3.5749104256691984E-3</v>
      </c>
      <c r="BF146" s="5">
        <f t="shared" si="381"/>
        <v>1.6810366771754153E-3</v>
      </c>
      <c r="BG146" s="5">
        <f t="shared" si="382"/>
        <v>5.269846371008445E-4</v>
      </c>
      <c r="BH146" s="5">
        <f t="shared" si="383"/>
        <v>1.2390247555764489E-4</v>
      </c>
      <c r="BI146" s="5">
        <f t="shared" si="384"/>
        <v>2.3305155207209665E-5</v>
      </c>
      <c r="BJ146" s="8">
        <f t="shared" si="385"/>
        <v>0.18191530677446929</v>
      </c>
      <c r="BK146" s="8">
        <f t="shared" si="386"/>
        <v>0.22001089062209037</v>
      </c>
      <c r="BL146" s="8">
        <f t="shared" si="387"/>
        <v>0.52800075124945134</v>
      </c>
      <c r="BM146" s="8">
        <f t="shared" si="388"/>
        <v>0.53623084731978488</v>
      </c>
      <c r="BN146" s="8">
        <f t="shared" si="389"/>
        <v>0.46028354068562255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1.6108</v>
      </c>
      <c r="F147">
        <f>VLOOKUP(B147,home!$B$2:$E$405,3,FALSE)</f>
        <v>0.9073</v>
      </c>
      <c r="G147">
        <f>VLOOKUP(C147,away!$B$2:$E$405,4,FALSE)</f>
        <v>1.1899</v>
      </c>
      <c r="H147">
        <f>VLOOKUP(A147,away!$A$2:$E$405,3,FALSE)</f>
        <v>1.1347</v>
      </c>
      <c r="I147">
        <f>VLOOKUP(C147,away!$B$2:$E$405,3,FALSE)</f>
        <v>1.4688000000000001</v>
      </c>
      <c r="J147">
        <f>VLOOKUP(B147,home!$B$2:$E$405,4,FALSE)</f>
        <v>1.1525000000000001</v>
      </c>
      <c r="K147" s="3">
        <f t="shared" si="334"/>
        <v>1.7390136717160001</v>
      </c>
      <c r="L147" s="3">
        <f t="shared" si="335"/>
        <v>1.9208110824000004</v>
      </c>
      <c r="M147" s="5">
        <f t="shared" si="336"/>
        <v>2.5737022638460429E-2</v>
      </c>
      <c r="N147" s="5">
        <f t="shared" si="337"/>
        <v>4.4757034237546879E-2</v>
      </c>
      <c r="O147" s="5">
        <f t="shared" si="338"/>
        <v>4.9435958311934487E-2</v>
      </c>
      <c r="P147" s="5">
        <f t="shared" si="339"/>
        <v>8.5969807378836291E-2</v>
      </c>
      <c r="Q147" s="5">
        <f t="shared" si="340"/>
        <v>3.8916547222277574E-2</v>
      </c>
      <c r="R147" s="5">
        <f t="shared" si="341"/>
        <v>4.7478568297314103E-2</v>
      </c>
      <c r="S147" s="5">
        <f t="shared" si="342"/>
        <v>7.1791596531737889E-2</v>
      </c>
      <c r="T147" s="5">
        <f t="shared" si="343"/>
        <v>7.4751335193293716E-2</v>
      </c>
      <c r="U147" s="5">
        <f t="shared" si="344"/>
        <v>8.2565879382531071E-2</v>
      </c>
      <c r="V147" s="5">
        <f t="shared" si="345"/>
        <v>2.6645185687699101E-2</v>
      </c>
      <c r="W147" s="5">
        <f t="shared" si="346"/>
        <v>2.2558802558507351E-2</v>
      </c>
      <c r="X147" s="5">
        <f t="shared" si="347"/>
        <v>4.3331197960054399E-2</v>
      </c>
      <c r="Y147" s="5">
        <f t="shared" si="348"/>
        <v>4.1615522627670404E-2</v>
      </c>
      <c r="Z147" s="5">
        <f t="shared" si="349"/>
        <v>3.0399120053988753E-2</v>
      </c>
      <c r="AA147" s="5">
        <f t="shared" si="350"/>
        <v>5.2864485382022465E-2</v>
      </c>
      <c r="AB147" s="5">
        <f t="shared" si="351"/>
        <v>4.5966031413783859E-2</v>
      </c>
      <c r="AC147" s="5">
        <f t="shared" si="352"/>
        <v>5.5627099755356678E-3</v>
      </c>
      <c r="AD147" s="5">
        <f t="shared" si="353"/>
        <v>9.8075165166965437E-3</v>
      </c>
      <c r="AE147" s="5">
        <f t="shared" si="354"/>
        <v>1.8838386416091771E-2</v>
      </c>
      <c r="AF147" s="5">
        <f t="shared" si="355"/>
        <v>1.8092490701281355E-2</v>
      </c>
      <c r="AG147" s="5">
        <f t="shared" si="356"/>
        <v>1.158408554908006E-2</v>
      </c>
      <c r="AH147" s="5">
        <f t="shared" si="357"/>
        <v>1.4597741673727422E-2</v>
      </c>
      <c r="AI147" s="5">
        <f t="shared" si="358"/>
        <v>2.538567234679039E-2</v>
      </c>
      <c r="AJ147" s="5">
        <f t="shared" si="359"/>
        <v>2.2073015638385648E-2</v>
      </c>
      <c r="AK147" s="5">
        <f t="shared" si="360"/>
        <v>1.2795091990384576E-2</v>
      </c>
      <c r="AL147" s="5">
        <f t="shared" si="361"/>
        <v>7.4324852850149242E-4</v>
      </c>
      <c r="AM147" s="5">
        <f t="shared" si="362"/>
        <v>3.4110810616231522E-3</v>
      </c>
      <c r="AN147" s="5">
        <f t="shared" si="363"/>
        <v>6.5520423061305091E-3</v>
      </c>
      <c r="AO147" s="5">
        <f t="shared" si="364"/>
        <v>6.2926177369845709E-3</v>
      </c>
      <c r="AP147" s="5">
        <f t="shared" si="365"/>
        <v>4.0289766288355922E-3</v>
      </c>
      <c r="AQ147" s="5">
        <f t="shared" si="366"/>
        <v>1.9347257398494994E-3</v>
      </c>
      <c r="AR147" s="5">
        <f t="shared" si="367"/>
        <v>5.6079007969815978E-3</v>
      </c>
      <c r="AS147" s="5">
        <f t="shared" si="368"/>
        <v>9.7522161555780515E-3</v>
      </c>
      <c r="AT147" s="5">
        <f t="shared" si="369"/>
        <v>8.4796186120399426E-3</v>
      </c>
      <c r="AU147" s="5">
        <f t="shared" si="370"/>
        <v>4.9153908990916401E-3</v>
      </c>
      <c r="AV147" s="5">
        <f t="shared" si="371"/>
        <v>2.1369829938371913E-3</v>
      </c>
      <c r="AW147" s="5">
        <f t="shared" si="372"/>
        <v>6.8963486016348501E-5</v>
      </c>
      <c r="AX147" s="5">
        <f t="shared" si="373"/>
        <v>9.886527669156985E-4</v>
      </c>
      <c r="AY147" s="5">
        <f t="shared" si="374"/>
        <v>1.8990151913370978E-3</v>
      </c>
      <c r="AZ147" s="5">
        <f t="shared" si="375"/>
        <v>1.8238247125831281E-3</v>
      </c>
      <c r="BA147" s="5">
        <f t="shared" si="376"/>
        <v>1.167740906761556E-3</v>
      </c>
      <c r="BB147" s="5">
        <f t="shared" si="377"/>
        <v>5.6075241876985557E-4</v>
      </c>
      <c r="BC147" s="5">
        <f t="shared" si="378"/>
        <v>2.1541989209114911E-4</v>
      </c>
      <c r="BD147" s="5">
        <f t="shared" si="379"/>
        <v>1.7952863333070064E-3</v>
      </c>
      <c r="BE147" s="5">
        <f t="shared" si="380"/>
        <v>3.1220274782657715E-3</v>
      </c>
      <c r="BF147" s="5">
        <f t="shared" si="381"/>
        <v>2.7146242340886028E-3</v>
      </c>
      <c r="BG147" s="5">
        <f t="shared" si="382"/>
        <v>1.573589552217219E-3</v>
      </c>
      <c r="BH147" s="5">
        <f t="shared" si="383"/>
        <v>6.8412343624380087E-4</v>
      </c>
      <c r="BI147" s="5">
        <f t="shared" si="384"/>
        <v>2.3794000175385963E-4</v>
      </c>
      <c r="BJ147" s="8">
        <f t="shared" si="385"/>
        <v>0.35312776834438181</v>
      </c>
      <c r="BK147" s="8">
        <f t="shared" si="386"/>
        <v>0.21834858593210799</v>
      </c>
      <c r="BL147" s="8">
        <f t="shared" si="387"/>
        <v>0.39418214493027864</v>
      </c>
      <c r="BM147" s="8">
        <f t="shared" si="388"/>
        <v>0.70193262946906687</v>
      </c>
      <c r="BN147" s="8">
        <f t="shared" si="389"/>
        <v>0.29229493808636975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1.6108</v>
      </c>
      <c r="F148">
        <f>VLOOKUP(B148,home!$B$2:$E$405,3,FALSE)</f>
        <v>1.1939</v>
      </c>
      <c r="G148">
        <f>VLOOKUP(C148,away!$B$2:$E$405,4,FALSE)</f>
        <v>1.3746</v>
      </c>
      <c r="H148">
        <f>VLOOKUP(A148,away!$A$2:$E$405,3,FALSE)</f>
        <v>1.1347</v>
      </c>
      <c r="I148">
        <f>VLOOKUP(C148,away!$B$2:$E$405,3,FALSE)</f>
        <v>1.196</v>
      </c>
      <c r="J148">
        <f>VLOOKUP(B148,home!$B$2:$E$405,4,FALSE)</f>
        <v>0.8135</v>
      </c>
      <c r="K148" s="3">
        <f t="shared" si="334"/>
        <v>2.643540161352</v>
      </c>
      <c r="L148" s="3">
        <f t="shared" si="335"/>
        <v>1.1040018262</v>
      </c>
      <c r="M148" s="5">
        <f t="shared" si="336"/>
        <v>2.3575623871372461E-2</v>
      </c>
      <c r="N148" s="5">
        <f t="shared" si="337"/>
        <v>6.2323108532902016E-2</v>
      </c>
      <c r="O148" s="5">
        <f t="shared" si="338"/>
        <v>2.6027531807799507E-2</v>
      </c>
      <c r="P148" s="5">
        <f t="shared" si="339"/>
        <v>6.8804825634784628E-2</v>
      </c>
      <c r="Q148" s="5">
        <f t="shared" si="340"/>
        <v>8.2376820193513015E-2</v>
      </c>
      <c r="R148" s="5">
        <f t="shared" si="341"/>
        <v>1.4367221323644621E-2</v>
      </c>
      <c r="S148" s="5">
        <f t="shared" si="342"/>
        <v>5.0201259322575881E-2</v>
      </c>
      <c r="T148" s="5">
        <f t="shared" si="343"/>
        <v>9.094415993018741E-2</v>
      </c>
      <c r="U148" s="5">
        <f t="shared" si="344"/>
        <v>3.7980326576087395E-2</v>
      </c>
      <c r="V148" s="5">
        <f t="shared" si="345"/>
        <v>1.6279003135620043E-2</v>
      </c>
      <c r="W148" s="5">
        <f t="shared" si="346"/>
        <v>7.258881084867469E-2</v>
      </c>
      <c r="X148" s="5">
        <f t="shared" si="347"/>
        <v>8.0138179738623236E-2</v>
      </c>
      <c r="Y148" s="5">
        <f t="shared" si="348"/>
        <v>4.423634838989194E-2</v>
      </c>
      <c r="Z148" s="5">
        <f t="shared" si="349"/>
        <v>5.2871461929077474E-3</v>
      </c>
      <c r="AA148" s="5">
        <f t="shared" si="350"/>
        <v>1.3976783299890961E-2</v>
      </c>
      <c r="AB148" s="5">
        <f t="shared" si="351"/>
        <v>1.8474093989887849E-2</v>
      </c>
      <c r="AC148" s="5">
        <f t="shared" si="352"/>
        <v>2.9693646135451248E-3</v>
      </c>
      <c r="AD148" s="5">
        <f t="shared" si="353"/>
        <v>4.7972859185813829E-2</v>
      </c>
      <c r="AE148" s="5">
        <f t="shared" si="354"/>
        <v>5.2962124149173916E-2</v>
      </c>
      <c r="AF148" s="5">
        <f t="shared" si="355"/>
        <v>2.9235140890059557E-2</v>
      </c>
      <c r="AG148" s="5">
        <f t="shared" si="356"/>
        <v>1.0758549643946682E-2</v>
      </c>
      <c r="AH148" s="5">
        <f t="shared" si="357"/>
        <v>1.459254763089133E-3</v>
      </c>
      <c r="AI148" s="5">
        <f t="shared" si="358"/>
        <v>3.8575985718703209E-3</v>
      </c>
      <c r="AJ148" s="5">
        <f t="shared" si="359"/>
        <v>5.0988583755566582E-3</v>
      </c>
      <c r="AK148" s="5">
        <f t="shared" si="360"/>
        <v>4.4930122976100141E-3</v>
      </c>
      <c r="AL148" s="5">
        <f t="shared" si="361"/>
        <v>3.4664043776022141E-4</v>
      </c>
      <c r="AM148" s="5">
        <f t="shared" si="362"/>
        <v>2.5363635982516602E-2</v>
      </c>
      <c r="AN148" s="5">
        <f t="shared" si="363"/>
        <v>2.8001500443770359E-2</v>
      </c>
      <c r="AO148" s="5">
        <f t="shared" si="364"/>
        <v>1.5456853813131293E-2</v>
      </c>
      <c r="AP148" s="5">
        <f t="shared" si="365"/>
        <v>5.68813161233446E-3</v>
      </c>
      <c r="AQ148" s="5">
        <f t="shared" si="366"/>
        <v>1.5699269219207987E-3</v>
      </c>
      <c r="AR148" s="5">
        <f t="shared" si="367"/>
        <v>3.2220398466829028E-4</v>
      </c>
      <c r="AS148" s="5">
        <f t="shared" si="368"/>
        <v>8.5175917361826939E-4</v>
      </c>
      <c r="AT148" s="5">
        <f t="shared" si="369"/>
        <v>1.1258297916299433E-3</v>
      </c>
      <c r="AU148" s="5">
        <f t="shared" si="370"/>
        <v>9.9205875634010283E-4</v>
      </c>
      <c r="AV148" s="5">
        <f t="shared" si="371"/>
        <v>6.5563679120149508E-4</v>
      </c>
      <c r="AW148" s="5">
        <f t="shared" si="372"/>
        <v>2.8101689327012884E-5</v>
      </c>
      <c r="AX148" s="5">
        <f t="shared" si="373"/>
        <v>1.1174965059615892E-2</v>
      </c>
      <c r="AY148" s="5">
        <f t="shared" si="374"/>
        <v>1.2337181833537136E-2</v>
      </c>
      <c r="AZ148" s="5">
        <f t="shared" si="375"/>
        <v>6.8101356371932306E-3</v>
      </c>
      <c r="BA148" s="5">
        <f t="shared" si="376"/>
        <v>2.5061340600436759E-3</v>
      </c>
      <c r="BB148" s="5">
        <f t="shared" si="377"/>
        <v>6.9169414474755972E-4</v>
      </c>
      <c r="BC148" s="5">
        <f t="shared" si="378"/>
        <v>1.5272631979463064E-4</v>
      </c>
      <c r="BD148" s="5">
        <f t="shared" si="379"/>
        <v>5.9285631247118168E-5</v>
      </c>
      <c r="BE148" s="5">
        <f t="shared" si="380"/>
        <v>1.5672394719286193E-4</v>
      </c>
      <c r="BF148" s="5">
        <f t="shared" si="381"/>
        <v>2.0715302432497033E-4</v>
      </c>
      <c r="BG148" s="5">
        <f t="shared" si="382"/>
        <v>1.8253911311619562E-4</v>
      </c>
      <c r="BH148" s="5">
        <f t="shared" si="383"/>
        <v>1.2063736913505969E-4</v>
      </c>
      <c r="BI148" s="5">
        <f t="shared" si="384"/>
        <v>6.3781946053675264E-5</v>
      </c>
      <c r="BJ148" s="8">
        <f t="shared" si="385"/>
        <v>0.68328898733139209</v>
      </c>
      <c r="BK148" s="8">
        <f t="shared" si="386"/>
        <v>0.17451389884919552</v>
      </c>
      <c r="BL148" s="8">
        <f t="shared" si="387"/>
        <v>0.13047229053396442</v>
      </c>
      <c r="BM148" s="8">
        <f t="shared" si="388"/>
        <v>0.70377811139923341</v>
      </c>
      <c r="BN148" s="8">
        <f t="shared" si="389"/>
        <v>0.27747513136401625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1.6108</v>
      </c>
      <c r="F149">
        <f>VLOOKUP(B149,home!$B$2:$E$405,3,FALSE)</f>
        <v>0.93120000000000003</v>
      </c>
      <c r="G149">
        <f>VLOOKUP(C149,away!$B$2:$E$405,4,FALSE)</f>
        <v>0.67249999999999999</v>
      </c>
      <c r="H149">
        <f>VLOOKUP(A149,away!$A$2:$E$405,3,FALSE)</f>
        <v>1.1347</v>
      </c>
      <c r="I149">
        <f>VLOOKUP(C149,away!$B$2:$E$405,3,FALSE)</f>
        <v>1.1015999999999999</v>
      </c>
      <c r="J149">
        <f>VLOOKUP(B149,home!$B$2:$E$405,4,FALSE)</f>
        <v>1.5423</v>
      </c>
      <c r="K149" s="3">
        <f t="shared" si="334"/>
        <v>1.0087345056000001</v>
      </c>
      <c r="L149" s="3">
        <f t="shared" si="335"/>
        <v>1.9278526674959997</v>
      </c>
      <c r="M149" s="5">
        <f t="shared" si="336"/>
        <v>5.3046458544040651E-2</v>
      </c>
      <c r="N149" s="5">
        <f t="shared" si="337"/>
        <v>5.3509793133253734E-2</v>
      </c>
      <c r="O149" s="5">
        <f t="shared" si="338"/>
        <v>0.10226575660534473</v>
      </c>
      <c r="P149" s="5">
        <f t="shared" si="339"/>
        <v>0.10315899742910235</v>
      </c>
      <c r="Q149" s="5">
        <f t="shared" si="340"/>
        <v>2.698858736051549E-2</v>
      </c>
      <c r="R149" s="5">
        <f t="shared" si="341"/>
        <v>9.857665583255526E-2</v>
      </c>
      <c r="S149" s="5">
        <f t="shared" si="342"/>
        <v>5.0153106553486718E-2</v>
      </c>
      <c r="T149" s="5">
        <f t="shared" si="343"/>
        <v>5.2030020134918614E-2</v>
      </c>
      <c r="U149" s="5">
        <f t="shared" si="344"/>
        <v>9.9437674184953986E-2</v>
      </c>
      <c r="V149" s="5">
        <f t="shared" si="345"/>
        <v>1.0836924487234039E-2</v>
      </c>
      <c r="W149" s="5">
        <f t="shared" si="346"/>
        <v>9.0747731093173377E-3</v>
      </c>
      <c r="X149" s="5">
        <f t="shared" si="347"/>
        <v>1.74948255457184E-2</v>
      </c>
      <c r="Y149" s="5">
        <f t="shared" si="348"/>
        <v>1.686372304784519E-2</v>
      </c>
      <c r="Z149" s="5">
        <f t="shared" si="349"/>
        <v>6.3347089633208911E-2</v>
      </c>
      <c r="AA149" s="5">
        <f t="shared" si="350"/>
        <v>6.3900395142353877E-2</v>
      </c>
      <c r="AB149" s="5">
        <f t="shared" si="351"/>
        <v>3.222926675078349E-2</v>
      </c>
      <c r="AC149" s="5">
        <f t="shared" si="352"/>
        <v>1.3171546885521815E-3</v>
      </c>
      <c r="AD149" s="5">
        <f t="shared" si="353"/>
        <v>2.2885091914648498E-3</v>
      </c>
      <c r="AE149" s="5">
        <f t="shared" si="354"/>
        <v>4.4119085493546251E-3</v>
      </c>
      <c r="AF149" s="5">
        <f t="shared" si="355"/>
        <v>4.2527548328108603E-3</v>
      </c>
      <c r="AG149" s="5">
        <f t="shared" si="356"/>
        <v>2.7328949162136406E-3</v>
      </c>
      <c r="AH149" s="5">
        <f t="shared" si="357"/>
        <v>3.0530963931872511E-2</v>
      </c>
      <c r="AI149" s="5">
        <f t="shared" si="358"/>
        <v>3.0797636807308851E-2</v>
      </c>
      <c r="AJ149" s="5">
        <f t="shared" si="359"/>
        <v>1.5533319469234528E-2</v>
      </c>
      <c r="AK149" s="5">
        <f t="shared" si="360"/>
        <v>5.2229984450417174E-3</v>
      </c>
      <c r="AL149" s="5">
        <f t="shared" si="361"/>
        <v>1.0245838147123526E-4</v>
      </c>
      <c r="AM149" s="5">
        <f t="shared" si="362"/>
        <v>4.616996375626704E-4</v>
      </c>
      <c r="AN149" s="5">
        <f t="shared" si="363"/>
        <v>8.9008887785713045E-4</v>
      </c>
      <c r="AO149" s="5">
        <f t="shared" si="364"/>
        <v>8.5798010874269513E-4</v>
      </c>
      <c r="AP149" s="5">
        <f t="shared" si="365"/>
        <v>5.513530804327042E-4</v>
      </c>
      <c r="AQ149" s="5">
        <f t="shared" si="366"/>
        <v>2.6573187671108145E-4</v>
      </c>
      <c r="AR149" s="5">
        <f t="shared" si="367"/>
        <v>1.1771840051456912E-2</v>
      </c>
      <c r="AS149" s="5">
        <f t="shared" si="368"/>
        <v>1.1874661254308666E-2</v>
      </c>
      <c r="AT149" s="5">
        <f t="shared" si="369"/>
        <v>5.9891902747662637E-3</v>
      </c>
      <c r="AU149" s="5">
        <f t="shared" si="370"/>
        <v>2.0138342969202262E-3</v>
      </c>
      <c r="AV149" s="5">
        <f t="shared" si="371"/>
        <v>5.07856035966037E-4</v>
      </c>
      <c r="AW149" s="5">
        <f t="shared" si="372"/>
        <v>5.5347206752978408E-6</v>
      </c>
      <c r="AX149" s="5">
        <f t="shared" si="373"/>
        <v>7.7622059272079889E-5</v>
      </c>
      <c r="AY149" s="5">
        <f t="shared" si="374"/>
        <v>1.4964389402421182E-4</v>
      </c>
      <c r="AZ149" s="5">
        <f t="shared" si="375"/>
        <v>1.4424569013453273E-4</v>
      </c>
      <c r="BA149" s="5">
        <f t="shared" si="376"/>
        <v>9.2694812833553453E-5</v>
      </c>
      <c r="BB149" s="5">
        <f t="shared" si="377"/>
        <v>4.4675485546052131E-5</v>
      </c>
      <c r="BC149" s="5">
        <f t="shared" si="378"/>
        <v>1.7225550796327109E-5</v>
      </c>
      <c r="BD149" s="5">
        <f t="shared" si="379"/>
        <v>3.7823955407562406E-3</v>
      </c>
      <c r="BE149" s="5">
        <f t="shared" si="380"/>
        <v>3.8154328957883906E-3</v>
      </c>
      <c r="BF149" s="5">
        <f t="shared" si="381"/>
        <v>1.9243794078915393E-3</v>
      </c>
      <c r="BG149" s="5">
        <f t="shared" si="382"/>
        <v>6.4706263686876455E-4</v>
      </c>
      <c r="BH149" s="5">
        <f t="shared" si="383"/>
        <v>1.6317860227351138E-4</v>
      </c>
      <c r="BI149" s="5">
        <f t="shared" si="384"/>
        <v>3.2920777337773919E-5</v>
      </c>
      <c r="BJ149" s="8">
        <f t="shared" si="385"/>
        <v>0.19320075089532582</v>
      </c>
      <c r="BK149" s="8">
        <f t="shared" si="386"/>
        <v>0.21876474397791137</v>
      </c>
      <c r="BL149" s="8">
        <f t="shared" si="387"/>
        <v>0.52101741894378328</v>
      </c>
      <c r="BM149" s="8">
        <f t="shared" si="388"/>
        <v>0.55863964537206834</v>
      </c>
      <c r="BN149" s="8">
        <f t="shared" si="389"/>
        <v>0.43754624890481225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1.6108</v>
      </c>
      <c r="F150">
        <f>VLOOKUP(B150,home!$B$2:$E$405,3,FALSE)</f>
        <v>0.82769999999999999</v>
      </c>
      <c r="G150">
        <f>VLOOKUP(C150,away!$B$2:$E$405,4,FALSE)</f>
        <v>1.1382000000000001</v>
      </c>
      <c r="H150">
        <f>VLOOKUP(A150,away!$A$2:$E$405,3,FALSE)</f>
        <v>1.1347</v>
      </c>
      <c r="I150">
        <f>VLOOKUP(C150,away!$B$2:$E$405,3,FALSE)</f>
        <v>0.88129999999999997</v>
      </c>
      <c r="J150">
        <f>VLOOKUP(B150,home!$B$2:$E$405,4,FALSE)</f>
        <v>1.0282</v>
      </c>
      <c r="K150" s="3">
        <f t="shared" si="334"/>
        <v>1.517515575912</v>
      </c>
      <c r="L150" s="3">
        <f t="shared" si="335"/>
        <v>1.0282114233019999</v>
      </c>
      <c r="M150" s="5">
        <f t="shared" si="336"/>
        <v>7.8416022866183072E-2</v>
      </c>
      <c r="N150" s="5">
        <f t="shared" si="337"/>
        <v>0.11899753610050437</v>
      </c>
      <c r="O150" s="5">
        <f t="shared" si="338"/>
        <v>8.062825048092026E-2</v>
      </c>
      <c r="P150" s="5">
        <f t="shared" si="339"/>
        <v>0.1223546259633307</v>
      </c>
      <c r="Q150" s="5">
        <f t="shared" si="340"/>
        <v>9.0290307263832956E-2</v>
      </c>
      <c r="R150" s="5">
        <f t="shared" si="341"/>
        <v>4.1451444092668585E-2</v>
      </c>
      <c r="S150" s="5">
        <f t="shared" si="342"/>
        <v>4.7728302033928638E-2</v>
      </c>
      <c r="T150" s="5">
        <f t="shared" si="343"/>
        <v>9.2837525342120586E-2</v>
      </c>
      <c r="U150" s="5">
        <f t="shared" si="344"/>
        <v>6.2903212054670032E-2</v>
      </c>
      <c r="V150" s="5">
        <f t="shared" si="345"/>
        <v>8.2746390197316871E-3</v>
      </c>
      <c r="W150" s="5">
        <f t="shared" si="346"/>
        <v>4.5672315875582306E-2</v>
      </c>
      <c r="X150" s="5">
        <f t="shared" si="347"/>
        <v>4.6960796911931002E-2</v>
      </c>
      <c r="Y150" s="5">
        <f t="shared" si="348"/>
        <v>2.4142813916106367E-2</v>
      </c>
      <c r="Z150" s="5">
        <f t="shared" si="349"/>
        <v>1.4206949442815349E-2</v>
      </c>
      <c r="AA150" s="5">
        <f t="shared" si="350"/>
        <v>2.1559267065666601E-2</v>
      </c>
      <c r="AB150" s="5">
        <f t="shared" si="351"/>
        <v>1.6358261788697839E-2</v>
      </c>
      <c r="AC150" s="5">
        <f t="shared" si="352"/>
        <v>8.0694633988306571E-4</v>
      </c>
      <c r="AD150" s="5">
        <f t="shared" si="353"/>
        <v>1.732711268229226E-2</v>
      </c>
      <c r="AE150" s="5">
        <f t="shared" si="354"/>
        <v>1.7815935192773854E-2</v>
      </c>
      <c r="AF150" s="5">
        <f t="shared" si="355"/>
        <v>9.1592740410090974E-3</v>
      </c>
      <c r="AG150" s="5">
        <f t="shared" si="356"/>
        <v>3.1392233993730086E-3</v>
      </c>
      <c r="AH150" s="5">
        <f t="shared" si="357"/>
        <v>3.6519369268441806E-3</v>
      </c>
      <c r="AI150" s="5">
        <f t="shared" si="358"/>
        <v>5.5418711687342456E-3</v>
      </c>
      <c r="AJ150" s="5">
        <f t="shared" si="359"/>
        <v>4.2049379091259297E-3</v>
      </c>
      <c r="AK150" s="5">
        <f t="shared" si="360"/>
        <v>2.1270195909471453E-3</v>
      </c>
      <c r="AL150" s="5">
        <f t="shared" si="361"/>
        <v>5.036400163132996E-5</v>
      </c>
      <c r="AM150" s="5">
        <f t="shared" si="362"/>
        <v>5.2588326761921714E-3</v>
      </c>
      <c r="AN150" s="5">
        <f t="shared" si="363"/>
        <v>5.4071918308946174E-3</v>
      </c>
      <c r="AO150" s="5">
        <f t="shared" si="364"/>
        <v>2.7798682042555504E-3</v>
      </c>
      <c r="AP150" s="5">
        <f t="shared" si="365"/>
        <v>9.5276408096319149E-4</v>
      </c>
      <c r="AQ150" s="5">
        <f t="shared" si="366"/>
        <v>2.4491072793954619E-4</v>
      </c>
      <c r="AR150" s="5">
        <f t="shared" si="367"/>
        <v>7.5099265307191753E-4</v>
      </c>
      <c r="AS150" s="5">
        <f t="shared" si="368"/>
        <v>1.1396430484321117E-3</v>
      </c>
      <c r="AT150" s="5">
        <f t="shared" si="369"/>
        <v>8.6471303848778189E-4</v>
      </c>
      <c r="AU150" s="5">
        <f t="shared" si="370"/>
        <v>4.3740516819980058E-4</v>
      </c>
      <c r="AV150" s="5">
        <f t="shared" si="371"/>
        <v>1.6594228893190133E-4</v>
      </c>
      <c r="AW150" s="5">
        <f t="shared" si="372"/>
        <v>2.1828973341235865E-6</v>
      </c>
      <c r="AX150" s="5">
        <f t="shared" si="373"/>
        <v>1.3300600828727673E-3</v>
      </c>
      <c r="AY150" s="5">
        <f t="shared" si="374"/>
        <v>1.3675829708877838E-3</v>
      </c>
      <c r="AZ150" s="5">
        <f t="shared" si="375"/>
        <v>7.0308221649005283E-4</v>
      </c>
      <c r="BA150" s="5">
        <f t="shared" si="376"/>
        <v>2.409723888385207E-4</v>
      </c>
      <c r="BB150" s="5">
        <f t="shared" si="377"/>
        <v>6.1942640726034577E-5</v>
      </c>
      <c r="BC150" s="5">
        <f t="shared" si="378"/>
        <v>1.2738026156800092E-5</v>
      </c>
      <c r="BD150" s="5">
        <f t="shared" si="379"/>
        <v>1.2869653745073683E-4</v>
      </c>
      <c r="BE150" s="5">
        <f t="shared" si="380"/>
        <v>1.9529900014743519E-4</v>
      </c>
      <c r="BF150" s="5">
        <f t="shared" si="381"/>
        <v>1.4818463734188645E-4</v>
      </c>
      <c r="BG150" s="5">
        <f t="shared" si="382"/>
        <v>7.4957498425727904E-5</v>
      </c>
      <c r="BH150" s="5">
        <f t="shared" si="383"/>
        <v>2.8437292848110317E-5</v>
      </c>
      <c r="BI150" s="5">
        <f t="shared" si="384"/>
        <v>8.6308069667556657E-6</v>
      </c>
      <c r="BJ150" s="8">
        <f t="shared" si="385"/>
        <v>0.48470278657174276</v>
      </c>
      <c r="BK150" s="8">
        <f t="shared" si="386"/>
        <v>0.25899848319557628</v>
      </c>
      <c r="BL150" s="8">
        <f t="shared" si="387"/>
        <v>0.242369103048579</v>
      </c>
      <c r="BM150" s="8">
        <f t="shared" si="388"/>
        <v>0.46677373541771972</v>
      </c>
      <c r="BN150" s="8">
        <f t="shared" si="389"/>
        <v>0.53213818676743996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1.6108</v>
      </c>
      <c r="F151">
        <f>VLOOKUP(B151,home!$B$2:$E$405,3,FALSE)</f>
        <v>0.85960000000000003</v>
      </c>
      <c r="G151">
        <f>VLOOKUP(C151,away!$B$2:$E$405,4,FALSE)</f>
        <v>1.2934000000000001</v>
      </c>
      <c r="H151">
        <f>VLOOKUP(A151,away!$A$2:$E$405,3,FALSE)</f>
        <v>1.1347</v>
      </c>
      <c r="I151">
        <f>VLOOKUP(C151,away!$B$2:$E$405,3,FALSE)</f>
        <v>0.44059999999999999</v>
      </c>
      <c r="J151">
        <f>VLOOKUP(B151,home!$B$2:$E$405,4,FALSE)</f>
        <v>0.67789999999999995</v>
      </c>
      <c r="K151" s="3">
        <f t="shared" si="334"/>
        <v>1.7908981357120004</v>
      </c>
      <c r="L151" s="3">
        <f t="shared" si="335"/>
        <v>0.338915305078</v>
      </c>
      <c r="M151" s="5">
        <f t="shared" si="336"/>
        <v>0.11885946611222457</v>
      </c>
      <c r="N151" s="5">
        <f t="shared" si="337"/>
        <v>0.2128651962721067</v>
      </c>
      <c r="O151" s="5">
        <f t="shared" si="338"/>
        <v>4.028329221883279E-2</v>
      </c>
      <c r="P151" s="5">
        <f t="shared" si="339"/>
        <v>7.214327293504938E-2</v>
      </c>
      <c r="Q151" s="5">
        <f t="shared" si="340"/>
        <v>0.19060994158084249</v>
      </c>
      <c r="R151" s="5">
        <f t="shared" si="341"/>
        <v>6.8263121359459699E-3</v>
      </c>
      <c r="S151" s="5">
        <f t="shared" si="342"/>
        <v>1.0947070519538825E-2</v>
      </c>
      <c r="T151" s="5">
        <f t="shared" si="343"/>
        <v>6.4600626501770994E-2</v>
      </c>
      <c r="U151" s="5">
        <f t="shared" si="344"/>
        <v>1.2225229678053843E-2</v>
      </c>
      <c r="V151" s="5">
        <f t="shared" si="345"/>
        <v>7.382738270314866E-4</v>
      </c>
      <c r="W151" s="5">
        <f t="shared" si="346"/>
        <v>0.11378766300843467</v>
      </c>
      <c r="X151" s="5">
        <f t="shared" si="347"/>
        <v>3.8564380522616293E-2</v>
      </c>
      <c r="Y151" s="5">
        <f t="shared" si="348"/>
        <v>6.5350293949832912E-3</v>
      </c>
      <c r="Z151" s="5">
        <f t="shared" si="349"/>
        <v>7.7118055337059403E-4</v>
      </c>
      <c r="AA151" s="5">
        <f t="shared" si="350"/>
        <v>1.3811058153287458E-3</v>
      </c>
      <c r="AB151" s="5">
        <f t="shared" si="351"/>
        <v>1.2367099149466268E-3</v>
      </c>
      <c r="AC151" s="5">
        <f t="shared" si="352"/>
        <v>2.8006546273966738E-5</v>
      </c>
      <c r="AD151" s="5">
        <f t="shared" si="353"/>
        <v>5.0945528387207756E-2</v>
      </c>
      <c r="AE151" s="5">
        <f t="shared" si="354"/>
        <v>1.7266219295710424E-2</v>
      </c>
      <c r="AF151" s="5">
        <f t="shared" si="355"/>
        <v>2.9258929900746748E-3</v>
      </c>
      <c r="AG151" s="5">
        <f t="shared" si="356"/>
        <v>3.3054330511891335E-4</v>
      </c>
      <c r="AH151" s="5">
        <f t="shared" si="357"/>
        <v>6.5341223128953936E-5</v>
      </c>
      <c r="AI151" s="5">
        <f t="shared" si="358"/>
        <v>1.1701947468678547E-4</v>
      </c>
      <c r="AJ151" s="5">
        <f t="shared" si="359"/>
        <v>1.0478497952928088E-4</v>
      </c>
      <c r="AK151" s="5">
        <f t="shared" si="360"/>
        <v>6.2553074829869727E-5</v>
      </c>
      <c r="AL151" s="5">
        <f t="shared" si="361"/>
        <v>6.7995725637979158E-7</v>
      </c>
      <c r="AM151" s="5">
        <f t="shared" si="362"/>
        <v>1.8247650362302647E-2</v>
      </c>
      <c r="AN151" s="5">
        <f t="shared" si="363"/>
        <v>6.1844079894964789E-3</v>
      </c>
      <c r="AO151" s="5">
        <f t="shared" si="364"/>
        <v>1.04799526024351E-3</v>
      </c>
      <c r="AP151" s="5">
        <f t="shared" si="365"/>
        <v>1.1839387778190907E-4</v>
      </c>
      <c r="AQ151" s="5">
        <f t="shared" si="366"/>
        <v>1.0031374301955789E-5</v>
      </c>
      <c r="AR151" s="5">
        <f t="shared" si="367"/>
        <v>4.4290281141838218E-6</v>
      </c>
      <c r="AS151" s="5">
        <f t="shared" si="368"/>
        <v>7.9319381927078441E-6</v>
      </c>
      <c r="AT151" s="5">
        <f t="shared" si="369"/>
        <v>7.1026466609516473E-6</v>
      </c>
      <c r="AU151" s="5">
        <f t="shared" si="370"/>
        <v>4.240038887906455E-6</v>
      </c>
      <c r="AV151" s="5">
        <f t="shared" si="371"/>
        <v>1.8983694349245136E-6</v>
      </c>
      <c r="AW151" s="5">
        <f t="shared" si="372"/>
        <v>1.1464132002012673E-8</v>
      </c>
      <c r="AX151" s="5">
        <f t="shared" si="373"/>
        <v>5.4466138358287034E-3</v>
      </c>
      <c r="AY151" s="5">
        <f t="shared" si="374"/>
        <v>1.8459407898119406E-3</v>
      </c>
      <c r="AZ151" s="5">
        <f t="shared" si="375"/>
        <v>3.128087929675191E-4</v>
      </c>
      <c r="BA151" s="5">
        <f t="shared" si="376"/>
        <v>3.5338562499889223E-5</v>
      </c>
      <c r="BB151" s="5">
        <f t="shared" si="377"/>
        <v>2.9941949226669818E-6</v>
      </c>
      <c r="BC151" s="5">
        <f t="shared" si="378"/>
        <v>2.0295569713573589E-7</v>
      </c>
      <c r="BD151" s="5">
        <f t="shared" si="379"/>
        <v>2.501775690862746E-7</v>
      </c>
      <c r="BE151" s="5">
        <f t="shared" si="380"/>
        <v>4.4804254207356935E-7</v>
      </c>
      <c r="BF151" s="5">
        <f t="shared" si="381"/>
        <v>4.0119927665961054E-7</v>
      </c>
      <c r="BG151" s="5">
        <f t="shared" si="382"/>
        <v>2.3950234553956642E-7</v>
      </c>
      <c r="BH151" s="5">
        <f t="shared" si="383"/>
        <v>1.0723107603136522E-7</v>
      </c>
      <c r="BI151" s="5">
        <f t="shared" si="384"/>
        <v>3.8407986830992781E-8</v>
      </c>
      <c r="BJ151" s="8">
        <f t="shared" si="385"/>
        <v>0.7316833992547207</v>
      </c>
      <c r="BK151" s="8">
        <f t="shared" si="386"/>
        <v>0.20456271068718654</v>
      </c>
      <c r="BL151" s="8">
        <f t="shared" si="387"/>
        <v>6.2329435097369768E-2</v>
      </c>
      <c r="BM151" s="8">
        <f t="shared" si="388"/>
        <v>0.35591331501196549</v>
      </c>
      <c r="BN151" s="8">
        <f t="shared" si="389"/>
        <v>0.64158748125500198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1.2436</v>
      </c>
      <c r="F152">
        <f>VLOOKUP(B152,home!$B$2:$E$405,3,FALSE)</f>
        <v>0.96489999999999998</v>
      </c>
      <c r="G152">
        <f>VLOOKUP(C152,away!$B$2:$E$405,4,FALSE)</f>
        <v>0.57440000000000002</v>
      </c>
      <c r="H152">
        <f>VLOOKUP(A152,away!$A$2:$E$405,3,FALSE)</f>
        <v>0.89739999999999998</v>
      </c>
      <c r="I152">
        <f>VLOOKUP(C152,away!$B$2:$E$405,3,FALSE)</f>
        <v>0.63680000000000003</v>
      </c>
      <c r="J152">
        <f>VLOOKUP(B152,home!$B$2:$E$405,4,FALSE)</f>
        <v>0.66859999999999997</v>
      </c>
      <c r="K152" s="3">
        <f t="shared" si="334"/>
        <v>0.6892510732160001</v>
      </c>
      <c r="L152" s="3">
        <f t="shared" si="335"/>
        <v>0.38208104435200002</v>
      </c>
      <c r="M152" s="5">
        <f t="shared" si="336"/>
        <v>0.34255189395227492</v>
      </c>
      <c r="N152" s="5">
        <f t="shared" si="337"/>
        <v>0.23610426053877895</v>
      </c>
      <c r="O152" s="5">
        <f t="shared" si="338"/>
        <v>0.13088258538604078</v>
      </c>
      <c r="P152" s="5">
        <f t="shared" si="339"/>
        <v>9.0210962442613382E-2</v>
      </c>
      <c r="Q152" s="5">
        <f t="shared" si="340"/>
        <v>8.1367557483611741E-2</v>
      </c>
      <c r="R152" s="5">
        <f t="shared" si="341"/>
        <v>2.5003877455894132E-2</v>
      </c>
      <c r="S152" s="5">
        <f t="shared" si="342"/>
        <v>5.9392590498685179E-3</v>
      </c>
      <c r="T152" s="5">
        <f t="shared" si="343"/>
        <v>3.1089001339709772E-2</v>
      </c>
      <c r="U152" s="5">
        <f t="shared" si="344"/>
        <v>1.7233949371036381E-2</v>
      </c>
      <c r="V152" s="5">
        <f t="shared" si="345"/>
        <v>1.7378916711239064E-4</v>
      </c>
      <c r="W152" s="5">
        <f t="shared" si="346"/>
        <v>1.8694225440181324E-2</v>
      </c>
      <c r="X152" s="5">
        <f t="shared" si="347"/>
        <v>7.1427091795362085E-3</v>
      </c>
      <c r="Y152" s="5">
        <f t="shared" si="348"/>
        <v>1.3645468914099056E-3</v>
      </c>
      <c r="Z152" s="5">
        <f t="shared" si="349"/>
        <v>3.1845025370658203E-3</v>
      </c>
      <c r="AA152" s="5">
        <f t="shared" si="350"/>
        <v>2.1949217913316919E-3</v>
      </c>
      <c r="AB152" s="5">
        <f t="shared" si="351"/>
        <v>7.56426100150277E-4</v>
      </c>
      <c r="AC152" s="5">
        <f t="shared" si="352"/>
        <v>2.8604585728646521E-6</v>
      </c>
      <c r="AD152" s="5">
        <f t="shared" si="353"/>
        <v>3.2212537368967076E-3</v>
      </c>
      <c r="AE152" s="5">
        <f t="shared" si="354"/>
        <v>1.2307799919162768E-3</v>
      </c>
      <c r="AF152" s="5">
        <f t="shared" si="355"/>
        <v>2.3512885233945856E-4</v>
      </c>
      <c r="AG152" s="5">
        <f t="shared" si="356"/>
        <v>2.9946092486382513E-5</v>
      </c>
      <c r="AH152" s="5">
        <f t="shared" si="357"/>
        <v>3.0418451377592549E-4</v>
      </c>
      <c r="AI152" s="5">
        <f t="shared" si="358"/>
        <v>2.096595025757438E-4</v>
      </c>
      <c r="AJ152" s="5">
        <f t="shared" si="359"/>
        <v>7.2254018580132078E-5</v>
      </c>
      <c r="AK152" s="5">
        <f t="shared" si="360"/>
        <v>1.6600386616841616E-5</v>
      </c>
      <c r="AL152" s="5">
        <f t="shared" si="361"/>
        <v>3.0132044276047246E-8</v>
      </c>
      <c r="AM152" s="5">
        <f t="shared" si="362"/>
        <v>4.440505190514214E-4</v>
      </c>
      <c r="AN152" s="5">
        <f t="shared" si="363"/>
        <v>1.6966328606421479E-4</v>
      </c>
      <c r="AO152" s="5">
        <f t="shared" si="364"/>
        <v>3.241256276380365E-5</v>
      </c>
      <c r="AP152" s="5">
        <f t="shared" si="365"/>
        <v>4.1280752769729495E-6</v>
      </c>
      <c r="AQ152" s="5">
        <f t="shared" si="366"/>
        <v>3.9431482824737399E-7</v>
      </c>
      <c r="AR152" s="5">
        <f t="shared" si="367"/>
        <v>2.32446273398422E-5</v>
      </c>
      <c r="AS152" s="5">
        <f t="shared" si="368"/>
        <v>1.6021384340492213E-5</v>
      </c>
      <c r="AT152" s="5">
        <f t="shared" si="369"/>
        <v>5.521378175545138E-6</v>
      </c>
      <c r="AU152" s="5">
        <f t="shared" si="370"/>
        <v>1.2685386110419622E-6</v>
      </c>
      <c r="AV152" s="5">
        <f t="shared" si="371"/>
        <v>2.1858539976915164E-7</v>
      </c>
      <c r="AW152" s="5">
        <f t="shared" si="372"/>
        <v>2.2042408127676514E-10</v>
      </c>
      <c r="AX152" s="5">
        <f t="shared" si="373"/>
        <v>5.1010382803052326E-5</v>
      </c>
      <c r="AY152" s="5">
        <f t="shared" si="374"/>
        <v>1.9490100334185538E-5</v>
      </c>
      <c r="AZ152" s="5">
        <f t="shared" si="375"/>
        <v>3.7233989451054366E-6</v>
      </c>
      <c r="BA152" s="5">
        <f t="shared" si="376"/>
        <v>4.7421338582834021E-7</v>
      </c>
      <c r="BB152" s="5">
        <f t="shared" si="377"/>
        <v>4.5296986425747526E-8</v>
      </c>
      <c r="BC152" s="5">
        <f t="shared" si="378"/>
        <v>3.4614239759095983E-9</v>
      </c>
      <c r="BD152" s="5">
        <f t="shared" si="379"/>
        <v>1.4802219149299925E-6</v>
      </c>
      <c r="BE152" s="5">
        <f t="shared" si="380"/>
        <v>1.0202445434633403E-6</v>
      </c>
      <c r="BF152" s="5">
        <f t="shared" si="381"/>
        <v>3.5160232326243766E-7</v>
      </c>
      <c r="BG152" s="5">
        <f t="shared" si="382"/>
        <v>8.078075955129138E-8</v>
      </c>
      <c r="BH152" s="5">
        <f t="shared" si="383"/>
        <v>1.3919556303982808E-8</v>
      </c>
      <c r="BI152" s="5">
        <f t="shared" si="384"/>
        <v>1.9188138242421383E-9</v>
      </c>
      <c r="BJ152" s="8">
        <f t="shared" si="385"/>
        <v>0.38120480515872995</v>
      </c>
      <c r="BK152" s="8">
        <f t="shared" si="386"/>
        <v>0.43889828530282055</v>
      </c>
      <c r="BL152" s="8">
        <f t="shared" si="387"/>
        <v>0.17672368172777997</v>
      </c>
      <c r="BM152" s="8">
        <f t="shared" si="388"/>
        <v>9.3870647587272246E-2</v>
      </c>
      <c r="BN152" s="8">
        <f t="shared" si="389"/>
        <v>0.90612113725921406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1.1635</v>
      </c>
      <c r="F153">
        <f>VLOOKUP(B153,home!$B$2:$E$405,3,FALSE)</f>
        <v>0.70320000000000005</v>
      </c>
      <c r="G153">
        <f>VLOOKUP(C153,away!$B$2:$E$405,4,FALSE)</f>
        <v>1.528</v>
      </c>
      <c r="H153">
        <f>VLOOKUP(A153,away!$A$2:$E$405,3,FALSE)</f>
        <v>1.0528999999999999</v>
      </c>
      <c r="I153">
        <f>VLOOKUP(C153,away!$B$2:$E$405,3,FALSE)</f>
        <v>0.94979999999999998</v>
      </c>
      <c r="J153">
        <f>VLOOKUP(B153,home!$B$2:$E$405,4,FALSE)</f>
        <v>0.77710000000000001</v>
      </c>
      <c r="K153" s="3">
        <f t="shared" si="334"/>
        <v>1.2501686496000002</v>
      </c>
      <c r="L153" s="3">
        <f t="shared" si="335"/>
        <v>0.77713451878199991</v>
      </c>
      <c r="M153" s="5">
        <f t="shared" si="336"/>
        <v>0.13169018895922049</v>
      </c>
      <c r="N153" s="5">
        <f t="shared" si="337"/>
        <v>0.16463494569671749</v>
      </c>
      <c r="O153" s="5">
        <f t="shared" si="338"/>
        <v>0.10234099162513445</v>
      </c>
      <c r="P153" s="5">
        <f t="shared" si="339"/>
        <v>0.12794349929871923</v>
      </c>
      <c r="Q153" s="5">
        <f t="shared" si="340"/>
        <v>0.10291072386931735</v>
      </c>
      <c r="R153" s="5">
        <f t="shared" si="341"/>
        <v>3.976635863913576E-2</v>
      </c>
      <c r="S153" s="5">
        <f t="shared" si="342"/>
        <v>3.107585147795331E-2</v>
      </c>
      <c r="T153" s="5">
        <f t="shared" si="343"/>
        <v>7.9975475871689211E-2</v>
      </c>
      <c r="U153" s="5">
        <f t="shared" si="344"/>
        <v>4.9714654879397642E-2</v>
      </c>
      <c r="V153" s="5">
        <f t="shared" si="345"/>
        <v>3.3546354458475168E-3</v>
      </c>
      <c r="W153" s="5">
        <f t="shared" si="346"/>
        <v>4.2885253563021003E-2</v>
      </c>
      <c r="X153" s="5">
        <f t="shared" si="347"/>
        <v>3.332761089054237E-2</v>
      </c>
      <c r="Y153" s="5">
        <f t="shared" si="348"/>
        <v>1.295001842578769E-2</v>
      </c>
      <c r="Z153" s="5">
        <f t="shared" si="349"/>
        <v>1.0301269994912401E-2</v>
      </c>
      <c r="AA153" s="5">
        <f t="shared" si="350"/>
        <v>1.2878324798704634E-2</v>
      </c>
      <c r="AB153" s="5">
        <f t="shared" si="351"/>
        <v>8.0500389613533847E-3</v>
      </c>
      <c r="AC153" s="5">
        <f t="shared" si="352"/>
        <v>2.0369958897723897E-4</v>
      </c>
      <c r="AD153" s="5">
        <f t="shared" si="353"/>
        <v>1.3403449883658887E-2</v>
      </c>
      <c r="AE153" s="5">
        <f t="shared" si="354"/>
        <v>1.0416283575355902E-2</v>
      </c>
      <c r="AF153" s="5">
        <f t="shared" si="355"/>
        <v>4.0474267619155279E-3</v>
      </c>
      <c r="AG153" s="5">
        <f t="shared" si="356"/>
        <v>1.0484650163088709E-3</v>
      </c>
      <c r="AH153" s="5">
        <f t="shared" si="357"/>
        <v>2.0013681250849254E-3</v>
      </c>
      <c r="AI153" s="5">
        <f t="shared" si="358"/>
        <v>2.502047686289905E-3</v>
      </c>
      <c r="AJ153" s="5">
        <f t="shared" si="359"/>
        <v>1.5639907886019278E-3</v>
      </c>
      <c r="AK153" s="5">
        <f t="shared" si="360"/>
        <v>6.5175075072443724E-4</v>
      </c>
      <c r="AL153" s="5">
        <f t="shared" si="361"/>
        <v>7.9161670054340097E-6</v>
      </c>
      <c r="AM153" s="5">
        <f t="shared" si="362"/>
        <v>3.351314568207022E-3</v>
      </c>
      <c r="AN153" s="5">
        <f t="shared" si="363"/>
        <v>2.6044222342506695E-3</v>
      </c>
      <c r="AO153" s="5">
        <f t="shared" si="364"/>
        <v>1.0119932098597675E-3</v>
      </c>
      <c r="AP153" s="5">
        <f t="shared" si="365"/>
        <v>2.6215161871834063E-4</v>
      </c>
      <c r="AQ153" s="5">
        <f t="shared" si="366"/>
        <v>5.0931768015149982E-5</v>
      </c>
      <c r="AR153" s="5">
        <f t="shared" si="367"/>
        <v>3.1106645095870146E-4</v>
      </c>
      <c r="AS153" s="5">
        <f t="shared" si="368"/>
        <v>3.8888552493090441E-4</v>
      </c>
      <c r="AT153" s="5">
        <f t="shared" si="369"/>
        <v>2.4308624577592803E-4</v>
      </c>
      <c r="AU153" s="5">
        <f t="shared" si="370"/>
        <v>1.0129960120600858E-4</v>
      </c>
      <c r="AV153" s="5">
        <f t="shared" si="371"/>
        <v>3.1660396411183567E-5</v>
      </c>
      <c r="AW153" s="5">
        <f t="shared" si="372"/>
        <v>2.1363738376177303E-7</v>
      </c>
      <c r="AX153" s="5">
        <f t="shared" si="373"/>
        <v>6.9828473468669654E-4</v>
      </c>
      <c r="AY153" s="5">
        <f t="shared" si="374"/>
        <v>5.4266117126356241E-4</v>
      </c>
      <c r="AZ153" s="5">
        <f t="shared" si="375"/>
        <v>2.1086036409579244E-4</v>
      </c>
      <c r="BA153" s="5">
        <f t="shared" si="376"/>
        <v>5.4622289193926991E-5</v>
      </c>
      <c r="BB153" s="5">
        <f t="shared" si="377"/>
        <v>1.061221660687342E-5</v>
      </c>
      <c r="BC153" s="5">
        <f t="shared" si="378"/>
        <v>1.6494239691985852E-6</v>
      </c>
      <c r="BD153" s="5">
        <f t="shared" si="379"/>
        <v>4.0290079445835824E-5</v>
      </c>
      <c r="BE153" s="5">
        <f t="shared" si="380"/>
        <v>5.036939421307728E-5</v>
      </c>
      <c r="BF153" s="5">
        <f t="shared" si="381"/>
        <v>3.1485118772266451E-5</v>
      </c>
      <c r="BG153" s="5">
        <f t="shared" si="382"/>
        <v>1.3120569472673324E-5</v>
      </c>
      <c r="BH153" s="5">
        <f t="shared" si="383"/>
        <v>4.1007311549087483E-6</v>
      </c>
      <c r="BI153" s="5">
        <f t="shared" si="384"/>
        <v>1.0253211060609837E-6</v>
      </c>
      <c r="BJ153" s="8">
        <f t="shared" si="385"/>
        <v>0.47439915715318132</v>
      </c>
      <c r="BK153" s="8">
        <f t="shared" si="386"/>
        <v>0.29481845210898688</v>
      </c>
      <c r="BL153" s="8">
        <f t="shared" si="387"/>
        <v>0.2206859156878746</v>
      </c>
      <c r="BM153" s="8">
        <f t="shared" si="388"/>
        <v>0.33037563932283065</v>
      </c>
      <c r="BN153" s="8">
        <f t="shared" si="389"/>
        <v>0.66928670808824475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1.1635</v>
      </c>
      <c r="F154">
        <f>VLOOKUP(B154,home!$B$2:$E$405,3,FALSE)</f>
        <v>1.0939000000000001</v>
      </c>
      <c r="G154">
        <f>VLOOKUP(C154,away!$B$2:$E$405,4,FALSE)</f>
        <v>1.2891999999999999</v>
      </c>
      <c r="H154">
        <f>VLOOKUP(A154,away!$A$2:$E$405,3,FALSE)</f>
        <v>1.0528999999999999</v>
      </c>
      <c r="I154">
        <f>VLOOKUP(C154,away!$B$2:$E$405,3,FALSE)</f>
        <v>0.94979999999999998</v>
      </c>
      <c r="J154">
        <f>VLOOKUP(B154,home!$B$2:$E$405,4,FALSE)</f>
        <v>0.86339999999999995</v>
      </c>
      <c r="K154" s="3">
        <f t="shared" si="334"/>
        <v>1.6408327163800001</v>
      </c>
      <c r="L154" s="3">
        <f t="shared" si="335"/>
        <v>0.86343835222799981</v>
      </c>
      <c r="M154" s="5">
        <f t="shared" si="336"/>
        <v>8.1735155596694489E-2</v>
      </c>
      <c r="N154" s="5">
        <f t="shared" si="337"/>
        <v>0.13411371738146619</v>
      </c>
      <c r="O154" s="5">
        <f t="shared" si="338"/>
        <v>7.0573268067509062E-2</v>
      </c>
      <c r="P154" s="5">
        <f t="shared" si="339"/>
        <v>0.11579892714702482</v>
      </c>
      <c r="Q154" s="5">
        <f t="shared" si="340"/>
        <v>0.11002908759742543</v>
      </c>
      <c r="R154" s="5">
        <f t="shared" si="341"/>
        <v>3.0467833145777473E-2</v>
      </c>
      <c r="S154" s="5">
        <f t="shared" si="342"/>
        <v>4.1014761122398422E-2</v>
      </c>
      <c r="T154" s="5">
        <f t="shared" si="343"/>
        <v>9.5003334092271255E-2</v>
      </c>
      <c r="U154" s="5">
        <f t="shared" si="344"/>
        <v>4.9992617422798646E-2</v>
      </c>
      <c r="V154" s="5">
        <f t="shared" si="345"/>
        <v>6.4564429677950886E-3</v>
      </c>
      <c r="W154" s="5">
        <f t="shared" si="346"/>
        <v>6.0179775561098825E-2</v>
      </c>
      <c r="X154" s="5">
        <f t="shared" si="347"/>
        <v>5.1961526247926021E-2</v>
      </c>
      <c r="Y154" s="5">
        <f t="shared" si="348"/>
        <v>2.24327873013806E-2</v>
      </c>
      <c r="Z154" s="5">
        <f t="shared" si="349"/>
        <v>8.7690318824492457E-3</v>
      </c>
      <c r="AA154" s="5">
        <f t="shared" si="350"/>
        <v>1.4388514403702021E-2</v>
      </c>
      <c r="AB154" s="5">
        <f t="shared" si="351"/>
        <v>1.1804572586849575E-2</v>
      </c>
      <c r="AC154" s="5">
        <f t="shared" si="352"/>
        <v>5.7170103503698219E-4</v>
      </c>
      <c r="AD154" s="5">
        <f t="shared" si="353"/>
        <v>2.4686236151264144E-2</v>
      </c>
      <c r="AE154" s="5">
        <f t="shared" si="354"/>
        <v>2.1315043065158794E-2</v>
      </c>
      <c r="AF154" s="5">
        <f t="shared" si="355"/>
        <v>9.2021128309247805E-3</v>
      </c>
      <c r="AG154" s="5">
        <f t="shared" si="356"/>
        <v>2.6484857132499425E-3</v>
      </c>
      <c r="AH154" s="5">
        <f t="shared" si="357"/>
        <v>1.8928796098041927E-3</v>
      </c>
      <c r="AI154" s="5">
        <f t="shared" si="358"/>
        <v>3.1058987919353282E-3</v>
      </c>
      <c r="AJ154" s="5">
        <f t="shared" si="359"/>
        <v>2.5481301757863031E-3</v>
      </c>
      <c r="AK154" s="5">
        <f t="shared" si="360"/>
        <v>1.3936851193417619E-3</v>
      </c>
      <c r="AL154" s="5">
        <f t="shared" si="361"/>
        <v>3.2398478242477802E-5</v>
      </c>
      <c r="AM154" s="5">
        <f t="shared" si="362"/>
        <v>8.101196784255367E-3</v>
      </c>
      <c r="AN154" s="5">
        <f t="shared" si="363"/>
        <v>6.9948840024722254E-3</v>
      </c>
      <c r="AO154" s="5">
        <f t="shared" si="364"/>
        <v>3.0198255585603068E-3</v>
      </c>
      <c r="AP154" s="5">
        <f t="shared" si="365"/>
        <v>8.6914440143310364E-4</v>
      </c>
      <c r="AQ154" s="5">
        <f t="shared" si="366"/>
        <v>1.876131524553975E-4</v>
      </c>
      <c r="AR154" s="5">
        <f t="shared" si="367"/>
        <v>3.2687697025106241E-4</v>
      </c>
      <c r="AS154" s="5">
        <f t="shared" si="368"/>
        <v>5.3635042701911516E-4</v>
      </c>
      <c r="AT154" s="5">
        <f t="shared" si="369"/>
        <v>4.4003066404867396E-4</v>
      </c>
      <c r="AU154" s="5">
        <f t="shared" si="370"/>
        <v>2.406722365938269E-4</v>
      </c>
      <c r="AV154" s="5">
        <f t="shared" si="371"/>
        <v>9.8725719931874818E-5</v>
      </c>
      <c r="AW154" s="5">
        <f t="shared" si="372"/>
        <v>1.2750222193886819E-6</v>
      </c>
      <c r="AX154" s="5">
        <f t="shared" si="373"/>
        <v>2.2154514542397793E-3</v>
      </c>
      <c r="AY154" s="5">
        <f t="shared" si="374"/>
        <v>1.9129057530899208E-3</v>
      </c>
      <c r="AZ154" s="5">
        <f t="shared" si="375"/>
        <v>8.2583809570771114E-4</v>
      </c>
      <c r="BA154" s="5">
        <f t="shared" si="376"/>
        <v>2.3768676152165848E-4</v>
      </c>
      <c r="BB154" s="5">
        <f t="shared" si="377"/>
        <v>5.1306966428667575E-5</v>
      </c>
      <c r="BC154" s="5">
        <f t="shared" si="378"/>
        <v>8.8600805101972095E-6</v>
      </c>
      <c r="BD154" s="5">
        <f t="shared" si="379"/>
        <v>4.7039685429143024E-5</v>
      </c>
      <c r="BE154" s="5">
        <f t="shared" si="380"/>
        <v>7.7184254820361452E-5</v>
      </c>
      <c r="BF154" s="5">
        <f t="shared" si="381"/>
        <v>6.3323225249329907E-5</v>
      </c>
      <c r="BG154" s="5">
        <f t="shared" si="382"/>
        <v>3.4634273231933526E-5</v>
      </c>
      <c r="BH154" s="5">
        <f t="shared" si="383"/>
        <v>1.420726215675016E-5</v>
      </c>
      <c r="BI154" s="5">
        <f t="shared" si="384"/>
        <v>4.6623481113966206E-6</v>
      </c>
      <c r="BJ154" s="8">
        <f t="shared" si="385"/>
        <v>0.55599681895284014</v>
      </c>
      <c r="BK154" s="8">
        <f t="shared" si="386"/>
        <v>0.24752229210028223</v>
      </c>
      <c r="BL154" s="8">
        <f t="shared" si="387"/>
        <v>0.18805110639034786</v>
      </c>
      <c r="BM154" s="8">
        <f t="shared" si="388"/>
        <v>0.45570962965915168</v>
      </c>
      <c r="BN154" s="8">
        <f t="shared" si="389"/>
        <v>0.54271798893589751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1.2963</v>
      </c>
      <c r="F155">
        <f>VLOOKUP(B155,home!$B$2:$E$405,3,FALSE)</f>
        <v>0.61709999999999998</v>
      </c>
      <c r="G155">
        <f>VLOOKUP(C155,away!$B$2:$E$405,4,FALSE)</f>
        <v>1.08</v>
      </c>
      <c r="H155">
        <f>VLOOKUP(A155,away!$A$2:$E$405,3,FALSE)</f>
        <v>1.1852</v>
      </c>
      <c r="I155">
        <f>VLOOKUP(C155,away!$B$2:$E$405,3,FALSE)</f>
        <v>1.0125</v>
      </c>
      <c r="J155">
        <f>VLOOKUP(B155,home!$B$2:$E$405,4,FALSE)</f>
        <v>1.0125</v>
      </c>
      <c r="K155" s="3">
        <f t="shared" si="334"/>
        <v>0.8639424684</v>
      </c>
      <c r="L155" s="3">
        <f t="shared" si="335"/>
        <v>1.2150151874999999</v>
      </c>
      <c r="M155" s="5">
        <f t="shared" si="336"/>
        <v>0.12506050035893068</v>
      </c>
      <c r="N155" s="5">
        <f t="shared" si="337"/>
        <v>0.10804507737943365</v>
      </c>
      <c r="O155" s="5">
        <f t="shared" si="338"/>
        <v>0.15195040729244996</v>
      </c>
      <c r="P155" s="5">
        <f t="shared" si="339"/>
        <v>0.13127640995062459</v>
      </c>
      <c r="Q155" s="5">
        <f t="shared" si="340"/>
        <v>4.6672365424828458E-2</v>
      </c>
      <c r="R155" s="5">
        <f t="shared" si="341"/>
        <v>9.2311026303568744E-2</v>
      </c>
      <c r="S155" s="5">
        <f t="shared" si="342"/>
        <v>3.445031756642454E-2</v>
      </c>
      <c r="T155" s="5">
        <f t="shared" si="343"/>
        <v>5.6707632827716459E-2</v>
      </c>
      <c r="U155" s="5">
        <f t="shared" si="344"/>
        <v>7.97514159252425E-2</v>
      </c>
      <c r="V155" s="5">
        <f t="shared" si="345"/>
        <v>4.0180676986110121E-3</v>
      </c>
      <c r="W155" s="5">
        <f t="shared" si="346"/>
        <v>1.3440746197064372E-2</v>
      </c>
      <c r="X155" s="5">
        <f t="shared" si="347"/>
        <v>1.6330710760766077E-2</v>
      </c>
      <c r="Y155" s="5">
        <f t="shared" si="348"/>
        <v>9.921030798500232E-3</v>
      </c>
      <c r="Z155" s="5">
        <f t="shared" si="349"/>
        <v>3.738643297751601E-2</v>
      </c>
      <c r="AA155" s="5">
        <f t="shared" si="350"/>
        <v>3.2299727191266343E-2</v>
      </c>
      <c r="AB155" s="5">
        <f t="shared" si="351"/>
        <v>1.3952553019134622E-2</v>
      </c>
      <c r="AC155" s="5">
        <f t="shared" si="352"/>
        <v>2.6361116264644494E-4</v>
      </c>
      <c r="AD155" s="5">
        <f t="shared" si="353"/>
        <v>2.9030078616574264E-3</v>
      </c>
      <c r="AE155" s="5">
        <f t="shared" si="354"/>
        <v>3.5271986413456715E-3</v>
      </c>
      <c r="AF155" s="5">
        <f t="shared" si="355"/>
        <v>2.1427999592821784E-3</v>
      </c>
      <c r="AG155" s="5">
        <f t="shared" si="356"/>
        <v>8.6784483143407631E-4</v>
      </c>
      <c r="AH155" s="5">
        <f t="shared" si="357"/>
        <v>1.1356270968533196E-2</v>
      </c>
      <c r="AI155" s="5">
        <f t="shared" si="358"/>
        <v>9.8111647723738288E-3</v>
      </c>
      <c r="AJ155" s="5">
        <f t="shared" si="359"/>
        <v>4.2381409556618852E-3</v>
      </c>
      <c r="AK155" s="5">
        <f t="shared" si="360"/>
        <v>1.2205033195538879E-3</v>
      </c>
      <c r="AL155" s="5">
        <f t="shared" si="361"/>
        <v>1.1068539452765508E-5</v>
      </c>
      <c r="AM155" s="5">
        <f t="shared" si="362"/>
        <v>5.0160635555698461E-4</v>
      </c>
      <c r="AN155" s="5">
        <f t="shared" si="363"/>
        <v>6.0945934014826125E-4</v>
      </c>
      <c r="AO155" s="5">
        <f t="shared" si="364"/>
        <v>3.7025117722193303E-4</v>
      </c>
      <c r="AP155" s="5">
        <f t="shared" si="365"/>
        <v>1.4995360117146757E-4</v>
      </c>
      <c r="AQ155" s="5">
        <f t="shared" si="366"/>
        <v>4.5548975710912712E-5</v>
      </c>
      <c r="AR155" s="5">
        <f t="shared" si="367"/>
        <v>2.7596083400266329E-3</v>
      </c>
      <c r="AS155" s="5">
        <f t="shared" si="368"/>
        <v>2.3841428410998357E-3</v>
      </c>
      <c r="AT155" s="5">
        <f t="shared" si="369"/>
        <v>1.0298811255789906E-3</v>
      </c>
      <c r="AU155" s="5">
        <f t="shared" si="370"/>
        <v>2.9658601393042782E-4</v>
      </c>
      <c r="AV155" s="5">
        <f t="shared" si="371"/>
        <v>6.4058313241992649E-5</v>
      </c>
      <c r="AW155" s="5">
        <f t="shared" si="372"/>
        <v>3.2274115296765387E-7</v>
      </c>
      <c r="AX155" s="5">
        <f t="shared" si="373"/>
        <v>7.2226505497504867E-5</v>
      </c>
      <c r="AY155" s="5">
        <f t="shared" si="374"/>
        <v>8.7756301119520653E-5</v>
      </c>
      <c r="AZ155" s="5">
        <f t="shared" si="375"/>
        <v>5.3312619329520428E-5</v>
      </c>
      <c r="BA155" s="5">
        <f t="shared" si="376"/>
        <v>2.1591880723591134E-5</v>
      </c>
      <c r="BB155" s="5">
        <f t="shared" si="377"/>
        <v>6.5586157514629275E-6</v>
      </c>
      <c r="BC155" s="5">
        <f t="shared" si="378"/>
        <v>1.593763549400836E-6</v>
      </c>
      <c r="BD155" s="5">
        <f t="shared" si="379"/>
        <v>5.5882767411400411E-4</v>
      </c>
      <c r="BE155" s="5">
        <f t="shared" si="380"/>
        <v>4.8279496018428352E-4</v>
      </c>
      <c r="BF155" s="5">
        <f t="shared" si="381"/>
        <v>2.085535348163448E-4</v>
      </c>
      <c r="BG155" s="5">
        <f t="shared" si="382"/>
        <v>6.0059418554259423E-5</v>
      </c>
      <c r="BH155" s="5">
        <f t="shared" si="383"/>
        <v>1.2971970579108911E-5</v>
      </c>
      <c r="BI155" s="5">
        <f t="shared" si="384"/>
        <v>2.2414072564255065E-6</v>
      </c>
      <c r="BJ155" s="8">
        <f t="shared" si="385"/>
        <v>0.26247827381780914</v>
      </c>
      <c r="BK155" s="8">
        <f t="shared" si="386"/>
        <v>0.29516773157780957</v>
      </c>
      <c r="BL155" s="8">
        <f t="shared" si="387"/>
        <v>0.40475093534716722</v>
      </c>
      <c r="BM155" s="8">
        <f t="shared" si="388"/>
        <v>0.34438015345049927</v>
      </c>
      <c r="BN155" s="8">
        <f t="shared" si="389"/>
        <v>0.65531578670983603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1.1933</v>
      </c>
      <c r="F156">
        <f>VLOOKUP(B156,home!$B$2:$E$405,3,FALSE)</f>
        <v>1.3408</v>
      </c>
      <c r="G156">
        <f>VLOOKUP(C156,away!$B$2:$E$405,4,FALSE)</f>
        <v>1.3408</v>
      </c>
      <c r="H156">
        <f>VLOOKUP(A156,away!$A$2:$E$405,3,FALSE)</f>
        <v>1.1513</v>
      </c>
      <c r="I156">
        <f>VLOOKUP(C156,away!$B$2:$E$405,3,FALSE)</f>
        <v>1.3896999999999999</v>
      </c>
      <c r="J156">
        <f>VLOOKUP(B156,home!$B$2:$E$405,4,FALSE)</f>
        <v>0.78169999999999995</v>
      </c>
      <c r="K156" s="3">
        <f t="shared" si="334"/>
        <v>2.145248678912</v>
      </c>
      <c r="L156" s="3">
        <f t="shared" si="335"/>
        <v>1.2506899905369997</v>
      </c>
      <c r="M156" s="5">
        <f t="shared" si="336"/>
        <v>3.35090854503192E-2</v>
      </c>
      <c r="N156" s="5">
        <f t="shared" si="337"/>
        <v>7.1885321293846588E-2</v>
      </c>
      <c r="O156" s="5">
        <f t="shared" si="338"/>
        <v>4.1909477764763239E-2</v>
      </c>
      <c r="P156" s="5">
        <f t="shared" si="339"/>
        <v>8.9906251808750171E-2</v>
      </c>
      <c r="Q156" s="5">
        <f t="shared" si="340"/>
        <v>7.7105945269394544E-2</v>
      </c>
      <c r="R156" s="5">
        <f t="shared" si="341"/>
        <v>2.6207882174511171E-2</v>
      </c>
      <c r="S156" s="5">
        <f t="shared" si="342"/>
        <v>6.0305541062009187E-2</v>
      </c>
      <c r="T156" s="5">
        <f t="shared" si="343"/>
        <v>9.6435633959325487E-2</v>
      </c>
      <c r="U156" s="5">
        <f t="shared" si="344"/>
        <v>5.6222424611951441E-2</v>
      </c>
      <c r="V156" s="5">
        <f t="shared" si="345"/>
        <v>1.7978026911942991E-2</v>
      </c>
      <c r="W156" s="5">
        <f t="shared" si="346"/>
        <v>5.5137142408476544E-2</v>
      </c>
      <c r="X156" s="5">
        <f t="shared" si="347"/>
        <v>6.8959472117094744E-2</v>
      </c>
      <c r="Y156" s="5">
        <f t="shared" si="348"/>
        <v>4.3123460764782857E-2</v>
      </c>
      <c r="Z156" s="5">
        <f t="shared" si="349"/>
        <v>1.0925978636278063E-2</v>
      </c>
      <c r="AA156" s="5">
        <f t="shared" si="350"/>
        <v>2.3438941235296249E-2</v>
      </c>
      <c r="AB156" s="5">
        <f t="shared" si="351"/>
        <v>2.5141178860057647E-2</v>
      </c>
      <c r="AC156" s="5">
        <f t="shared" si="352"/>
        <v>3.0147365125907902E-3</v>
      </c>
      <c r="AD156" s="5">
        <f t="shared" si="353"/>
        <v>2.9570720477691777E-2</v>
      </c>
      <c r="AE156" s="5">
        <f t="shared" si="354"/>
        <v>3.6983804114416596E-2</v>
      </c>
      <c r="AF156" s="5">
        <f t="shared" si="355"/>
        <v>2.3127636808940973E-2</v>
      </c>
      <c r="AG156" s="5">
        <f t="shared" si="356"/>
        <v>9.6418346205725206E-3</v>
      </c>
      <c r="AH156" s="5">
        <f t="shared" si="357"/>
        <v>3.4162530293035177E-3</v>
      </c>
      <c r="AI156" s="5">
        <f t="shared" si="358"/>
        <v>7.3287122979424895E-3</v>
      </c>
      <c r="AJ156" s="5">
        <f t="shared" si="359"/>
        <v>7.8609551876436291E-3</v>
      </c>
      <c r="AK156" s="5">
        <f t="shared" si="360"/>
        <v>5.621234577092976E-3</v>
      </c>
      <c r="AL156" s="5">
        <f t="shared" si="361"/>
        <v>3.2354647271991001E-4</v>
      </c>
      <c r="AM156" s="5">
        <f t="shared" si="362"/>
        <v>1.2687309807848865E-2</v>
      </c>
      <c r="AN156" s="5">
        <f t="shared" si="363"/>
        <v>1.5867891383518479E-2</v>
      </c>
      <c r="AO156" s="5">
        <f t="shared" si="364"/>
        <v>9.9229064621474353E-3</v>
      </c>
      <c r="AP156" s="5">
        <f t="shared" si="365"/>
        <v>4.1368265964142371E-3</v>
      </c>
      <c r="AQ156" s="5">
        <f t="shared" si="366"/>
        <v>1.2934719041806327E-3</v>
      </c>
      <c r="AR156" s="5">
        <f t="shared" si="367"/>
        <v>8.5453469377832234E-4</v>
      </c>
      <c r="AS156" s="5">
        <f t="shared" si="368"/>
        <v>1.8331894229124165E-3</v>
      </c>
      <c r="AT156" s="5">
        <f t="shared" si="369"/>
        <v>1.9663235938491572E-3</v>
      </c>
      <c r="AU156" s="5">
        <f t="shared" si="370"/>
        <v>1.4060843640061335E-3</v>
      </c>
      <c r="AV156" s="5">
        <f t="shared" si="371"/>
        <v>7.5410015608074431E-4</v>
      </c>
      <c r="AW156" s="5">
        <f t="shared" si="372"/>
        <v>2.4113568551858779E-5</v>
      </c>
      <c r="AX156" s="5">
        <f t="shared" si="373"/>
        <v>4.5362391007058387E-3</v>
      </c>
      <c r="AY156" s="5">
        <f t="shared" si="374"/>
        <v>5.6734288379353542E-3</v>
      </c>
      <c r="AZ156" s="5">
        <f t="shared" si="375"/>
        <v>3.5478503298148551E-3</v>
      </c>
      <c r="BA156" s="5">
        <f t="shared" si="376"/>
        <v>1.4790869651409445E-3</v>
      </c>
      <c r="BB156" s="5">
        <f t="shared" si="377"/>
        <v>4.6246981560888188E-4</v>
      </c>
      <c r="BC156" s="5">
        <f t="shared" si="378"/>
        <v>1.1568127386150406E-4</v>
      </c>
      <c r="BD156" s="5">
        <f t="shared" si="379"/>
        <v>1.7812633134585811E-4</v>
      </c>
      <c r="BE156" s="5">
        <f t="shared" si="380"/>
        <v>3.8212527699914327E-4</v>
      </c>
      <c r="BF156" s="5">
        <f t="shared" si="381"/>
        <v>4.0987687283064721E-4</v>
      </c>
      <c r="BG156" s="5">
        <f t="shared" si="382"/>
        <v>2.9309593998550924E-4</v>
      </c>
      <c r="BH156" s="5">
        <f t="shared" si="383"/>
        <v>1.5719091951209613E-4</v>
      </c>
      <c r="BI156" s="5">
        <f t="shared" si="384"/>
        <v>6.7442722484057358E-5</v>
      </c>
      <c r="BJ156" s="8">
        <f t="shared" si="385"/>
        <v>0.57169413431171978</v>
      </c>
      <c r="BK156" s="8">
        <f t="shared" si="386"/>
        <v>0.21071061705626759</v>
      </c>
      <c r="BL156" s="8">
        <f t="shared" si="387"/>
        <v>0.20544915003234646</v>
      </c>
      <c r="BM156" s="8">
        <f t="shared" si="388"/>
        <v>0.65260660100564338</v>
      </c>
      <c r="BN156" s="8">
        <f t="shared" si="389"/>
        <v>0.34052396376158489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1.3533999999999999</v>
      </c>
      <c r="F157">
        <f>VLOOKUP(B157,home!$B$2:$E$405,3,FALSE)</f>
        <v>0.7389</v>
      </c>
      <c r="G157">
        <f>VLOOKUP(C157,away!$B$2:$E$405,4,FALSE)</f>
        <v>0.98519999999999996</v>
      </c>
      <c r="H157">
        <f>VLOOKUP(A157,away!$A$2:$E$405,3,FALSE)</f>
        <v>1.2030000000000001</v>
      </c>
      <c r="I157">
        <f>VLOOKUP(C157,away!$B$2:$E$405,3,FALSE)</f>
        <v>0.83130000000000004</v>
      </c>
      <c r="J157">
        <f>VLOOKUP(B157,home!$B$2:$E$405,4,FALSE)</f>
        <v>1.087</v>
      </c>
      <c r="K157" s="3">
        <f t="shared" si="334"/>
        <v>0.98522685655199993</v>
      </c>
      <c r="L157" s="3">
        <f t="shared" si="335"/>
        <v>1.0870585893000002</v>
      </c>
      <c r="M157" s="5">
        <f t="shared" si="336"/>
        <v>0.12589772023349227</v>
      </c>
      <c r="N157" s="5">
        <f t="shared" si="337"/>
        <v>0.12403781515270669</v>
      </c>
      <c r="O157" s="5">
        <f t="shared" si="338"/>
        <v>0.13685819815310618</v>
      </c>
      <c r="P157" s="5">
        <f t="shared" si="339"/>
        <v>0.13483637235975551</v>
      </c>
      <c r="Q157" s="5">
        <f t="shared" si="340"/>
        <v>6.1102693358239611E-2</v>
      </c>
      <c r="R157" s="5">
        <f t="shared" si="341"/>
        <v>7.4386439909227733E-2</v>
      </c>
      <c r="S157" s="5">
        <f t="shared" si="342"/>
        <v>3.6102415670077465E-2</v>
      </c>
      <c r="T157" s="5">
        <f t="shared" si="343"/>
        <v>6.6422207644438444E-2</v>
      </c>
      <c r="U157" s="5">
        <f t="shared" si="344"/>
        <v>7.3287518361862675E-2</v>
      </c>
      <c r="V157" s="5">
        <f t="shared" si="345"/>
        <v>4.296184724260568E-3</v>
      </c>
      <c r="W157" s="5">
        <f t="shared" si="346"/>
        <v>2.0066671501399732E-2</v>
      </c>
      <c r="X157" s="5">
        <f t="shared" si="347"/>
        <v>2.1813647614258108E-2</v>
      </c>
      <c r="Y157" s="5">
        <f t="shared" si="348"/>
        <v>1.1856356501521366E-2</v>
      </c>
      <c r="Z157" s="5">
        <f t="shared" si="349"/>
        <v>2.6954139476924783E-2</v>
      </c>
      <c r="AA157" s="5">
        <f t="shared" si="350"/>
        <v>2.655594210791477E-2</v>
      </c>
      <c r="AB157" s="5">
        <f t="shared" si="351"/>
        <v>1.3081813682878878E-2</v>
      </c>
      <c r="AC157" s="5">
        <f t="shared" si="352"/>
        <v>2.8757568153951887E-4</v>
      </c>
      <c r="AD157" s="5">
        <f t="shared" si="353"/>
        <v>4.9425559211964138E-3</v>
      </c>
      <c r="AE157" s="5">
        <f t="shared" si="354"/>
        <v>5.372847867232136E-3</v>
      </c>
      <c r="AF157" s="5">
        <f t="shared" si="355"/>
        <v>2.9203002115384402E-3</v>
      </c>
      <c r="AG157" s="5">
        <f t="shared" si="356"/>
        <v>1.0581791427624898E-3</v>
      </c>
      <c r="AH157" s="5">
        <f t="shared" si="357"/>
        <v>7.3251822088953242E-3</v>
      </c>
      <c r="AI157" s="5">
        <f t="shared" si="358"/>
        <v>7.2169662413405751E-3</v>
      </c>
      <c r="AJ157" s="5">
        <f t="shared" si="359"/>
        <v>3.5551744818989382E-3</v>
      </c>
      <c r="AK157" s="5">
        <f t="shared" si="360"/>
        <v>1.1675511264317257E-3</v>
      </c>
      <c r="AL157" s="5">
        <f t="shared" si="361"/>
        <v>1.2319734338559585E-5</v>
      </c>
      <c r="AM157" s="5">
        <f t="shared" si="362"/>
        <v>9.7390776671456378E-4</v>
      </c>
      <c r="AN157" s="5">
        <f t="shared" si="363"/>
        <v>1.0586948029930473E-3</v>
      </c>
      <c r="AO157" s="5">
        <f t="shared" si="364"/>
        <v>5.7543163952043178E-4</v>
      </c>
      <c r="AP157" s="5">
        <f t="shared" si="365"/>
        <v>2.0850930209855562E-4</v>
      </c>
      <c r="AQ157" s="5">
        <f t="shared" si="366"/>
        <v>5.6665456948795853E-5</v>
      </c>
      <c r="AR157" s="5">
        <f t="shared" si="367"/>
        <v>1.5925804476734425E-3</v>
      </c>
      <c r="AS157" s="5">
        <f t="shared" si="368"/>
        <v>1.5690530282674825E-3</v>
      </c>
      <c r="AT157" s="5">
        <f t="shared" si="369"/>
        <v>7.7293659140168392E-4</v>
      </c>
      <c r="AU157" s="5">
        <f t="shared" si="370"/>
        <v>2.5383929608689963E-4</v>
      </c>
      <c r="AV157" s="5">
        <f t="shared" si="371"/>
        <v>6.252232293826712E-5</v>
      </c>
      <c r="AW157" s="5">
        <f t="shared" si="372"/>
        <v>3.6651186277914262E-7</v>
      </c>
      <c r="AX157" s="5">
        <f t="shared" si="373"/>
        <v>1.5992001459529459E-4</v>
      </c>
      <c r="AY157" s="5">
        <f t="shared" si="374"/>
        <v>1.7384242546679638E-4</v>
      </c>
      <c r="AZ157" s="5">
        <f t="shared" si="375"/>
        <v>9.4488450894213047E-5</v>
      </c>
      <c r="BA157" s="5">
        <f t="shared" si="376"/>
        <v>3.4238160711401862E-5</v>
      </c>
      <c r="BB157" s="5">
        <f t="shared" si="377"/>
        <v>9.3047216707907985E-6</v>
      </c>
      <c r="BC157" s="5">
        <f t="shared" si="378"/>
        <v>2.0229555226557976E-6</v>
      </c>
      <c r="BD157" s="5">
        <f t="shared" si="379"/>
        <v>2.8853804246577582E-4</v>
      </c>
      <c r="BE157" s="5">
        <f t="shared" si="380"/>
        <v>2.8427542857422376E-4</v>
      </c>
      <c r="BF157" s="5">
        <f t="shared" si="381"/>
        <v>1.4003789344457749E-4</v>
      </c>
      <c r="BG157" s="5">
        <f t="shared" si="382"/>
        <v>4.5989697852188352E-5</v>
      </c>
      <c r="BH157" s="5">
        <f t="shared" si="383"/>
        <v>1.1327571362171946E-5</v>
      </c>
      <c r="BI157" s="5">
        <f t="shared" si="384"/>
        <v>2.2320455051042251E-6</v>
      </c>
      <c r="BJ157" s="8">
        <f t="shared" si="385"/>
        <v>0.32294030061243001</v>
      </c>
      <c r="BK157" s="8">
        <f t="shared" si="386"/>
        <v>0.30160643082893068</v>
      </c>
      <c r="BL157" s="8">
        <f t="shared" si="387"/>
        <v>0.34845811863912868</v>
      </c>
      <c r="BM157" s="8">
        <f t="shared" si="388"/>
        <v>0.34266627447728221</v>
      </c>
      <c r="BN157" s="8">
        <f t="shared" si="389"/>
        <v>0.65711923916652804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1.3533999999999999</v>
      </c>
      <c r="F158">
        <f>VLOOKUP(B158,home!$B$2:$E$405,3,FALSE)</f>
        <v>1.0027999999999999</v>
      </c>
      <c r="G158">
        <f>VLOOKUP(C158,away!$B$2:$E$405,4,FALSE)</f>
        <v>1.0555000000000001</v>
      </c>
      <c r="H158">
        <f>VLOOKUP(A158,away!$A$2:$E$405,3,FALSE)</f>
        <v>1.2030000000000001</v>
      </c>
      <c r="I158">
        <f>VLOOKUP(C158,away!$B$2:$E$405,3,FALSE)</f>
        <v>0.95</v>
      </c>
      <c r="J158">
        <f>VLOOKUP(B158,home!$B$2:$E$405,4,FALSE)</f>
        <v>0.65310000000000001</v>
      </c>
      <c r="K158" s="3">
        <f t="shared" si="334"/>
        <v>1.4325135383600001</v>
      </c>
      <c r="L158" s="3">
        <f t="shared" si="335"/>
        <v>0.74639533499999999</v>
      </c>
      <c r="M158" s="5">
        <f t="shared" si="336"/>
        <v>0.11316494058165139</v>
      </c>
      <c r="N158" s="5">
        <f t="shared" si="337"/>
        <v>0.16211030945092059</v>
      </c>
      <c r="O158" s="5">
        <f t="shared" si="338"/>
        <v>8.446578373569677E-2</v>
      </c>
      <c r="P158" s="5">
        <f t="shared" si="339"/>
        <v>0.12099837872957353</v>
      </c>
      <c r="Q158" s="5">
        <f t="shared" si="340"/>
        <v>0.11611260649808643</v>
      </c>
      <c r="R158" s="5">
        <f t="shared" si="341"/>
        <v>3.1522433473721467E-2</v>
      </c>
      <c r="S158" s="5">
        <f t="shared" si="342"/>
        <v>3.2343514652008638E-2</v>
      </c>
      <c r="T158" s="5">
        <f t="shared" si="343"/>
        <v>8.6665907824862387E-2</v>
      </c>
      <c r="U158" s="5">
        <f t="shared" si="344"/>
        <v>4.5156312713158453E-2</v>
      </c>
      <c r="V158" s="5">
        <f t="shared" si="345"/>
        <v>3.8424865266912019E-3</v>
      </c>
      <c r="W158" s="5">
        <f t="shared" si="346"/>
        <v>5.5444293594258717E-2</v>
      </c>
      <c r="X158" s="5">
        <f t="shared" si="347"/>
        <v>4.1383362091125087E-2</v>
      </c>
      <c r="Y158" s="5">
        <f t="shared" si="348"/>
        <v>1.5444174205715804E-2</v>
      </c>
      <c r="Z158" s="5">
        <f t="shared" si="349"/>
        <v>7.8427324308778506E-3</v>
      </c>
      <c r="AA158" s="5">
        <f t="shared" si="350"/>
        <v>1.1234820384967554E-2</v>
      </c>
      <c r="AB158" s="5">
        <f t="shared" si="351"/>
        <v>8.0470161512544661E-3</v>
      </c>
      <c r="AC158" s="5">
        <f t="shared" si="352"/>
        <v>2.5677930684084272E-4</v>
      </c>
      <c r="AD158" s="5">
        <f t="shared" si="353"/>
        <v>1.9856175299645562E-2</v>
      </c>
      <c r="AE158" s="5">
        <f t="shared" si="354"/>
        <v>1.4820556614597673E-2</v>
      </c>
      <c r="AF158" s="5">
        <f t="shared" si="355"/>
        <v>5.5309971596195469E-3</v>
      </c>
      <c r="AG158" s="5">
        <f t="shared" si="356"/>
        <v>1.3761034926127601E-3</v>
      </c>
      <c r="AH158" s="5">
        <f t="shared" si="357"/>
        <v>1.4634447250151091E-3</v>
      </c>
      <c r="AI158" s="5">
        <f t="shared" si="358"/>
        <v>2.0964043812256709E-3</v>
      </c>
      <c r="AJ158" s="5">
        <f t="shared" si="359"/>
        <v>1.5015638289914966E-3</v>
      </c>
      <c r="AK158" s="5">
        <f t="shared" si="360"/>
        <v>7.1700350458066633E-4</v>
      </c>
      <c r="AL158" s="5">
        <f t="shared" si="361"/>
        <v>1.0982157427680684E-5</v>
      </c>
      <c r="AM158" s="5">
        <f t="shared" si="362"/>
        <v>5.6888479873583352E-3</v>
      </c>
      <c r="AN158" s="5">
        <f t="shared" si="363"/>
        <v>4.2461295992883997E-3</v>
      </c>
      <c r="AO158" s="5">
        <f t="shared" si="364"/>
        <v>1.5846456623571405E-3</v>
      </c>
      <c r="AP158" s="5">
        <f t="shared" si="365"/>
        <v>3.9425737667045157E-4</v>
      </c>
      <c r="AQ158" s="5">
        <f t="shared" si="366"/>
        <v>7.3567966684040699E-5</v>
      </c>
      <c r="AR158" s="5">
        <f t="shared" si="367"/>
        <v>2.1846166315632711E-4</v>
      </c>
      <c r="AS158" s="5">
        <f t="shared" si="368"/>
        <v>3.1294929008408059E-4</v>
      </c>
      <c r="AT158" s="5">
        <f t="shared" si="369"/>
        <v>2.2415204743279825E-4</v>
      </c>
      <c r="AU158" s="5">
        <f t="shared" si="370"/>
        <v>1.0703361419953214E-4</v>
      </c>
      <c r="AV158" s="5">
        <f t="shared" si="371"/>
        <v>3.8331775350107736E-5</v>
      </c>
      <c r="AW158" s="5">
        <f t="shared" si="372"/>
        <v>3.261766107045824E-7</v>
      </c>
      <c r="AX158" s="5">
        <f t="shared" si="373"/>
        <v>1.3582252932604758E-3</v>
      </c>
      <c r="AY158" s="5">
        <f t="shared" si="374"/>
        <v>1.0137730227686261E-3</v>
      </c>
      <c r="AZ158" s="5">
        <f t="shared" si="375"/>
        <v>3.7833772747167558E-4</v>
      </c>
      <c r="BA158" s="5">
        <f t="shared" si="376"/>
        <v>9.412983827978667E-5</v>
      </c>
      <c r="BB158" s="5">
        <f t="shared" si="377"/>
        <v>1.7564518044084294E-5</v>
      </c>
      <c r="BC158" s="5">
        <f t="shared" si="378"/>
        <v>2.6220148659255695E-6</v>
      </c>
      <c r="BD158" s="5">
        <f t="shared" si="379"/>
        <v>2.7176461042703972E-5</v>
      </c>
      <c r="BE158" s="5">
        <f t="shared" si="380"/>
        <v>3.8930648368386563E-5</v>
      </c>
      <c r="BF158" s="5">
        <f t="shared" si="381"/>
        <v>2.7884340422423208E-5</v>
      </c>
      <c r="BG158" s="5">
        <f t="shared" si="382"/>
        <v>1.331489838778675E-5</v>
      </c>
      <c r="BH158" s="5">
        <f t="shared" si="383"/>
        <v>4.7684430505980646E-6</v>
      </c>
      <c r="BI158" s="5">
        <f t="shared" si="384"/>
        <v>1.3661718453760763E-6</v>
      </c>
      <c r="BJ158" s="8">
        <f t="shared" si="385"/>
        <v>0.53359658723849346</v>
      </c>
      <c r="BK158" s="8">
        <f t="shared" si="386"/>
        <v>0.27163085497696188</v>
      </c>
      <c r="BL158" s="8">
        <f t="shared" si="387"/>
        <v>0.18721915225195176</v>
      </c>
      <c r="BM158" s="8">
        <f t="shared" si="388"/>
        <v>0.37090142758247691</v>
      </c>
      <c r="BN158" s="8">
        <f t="shared" si="389"/>
        <v>0.62837445246965018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1.5146999999999999</v>
      </c>
      <c r="F160">
        <f>VLOOKUP(B160,home!$B$2:$E$405,3,FALSE)</f>
        <v>1.1553</v>
      </c>
      <c r="G160">
        <f>VLOOKUP(C160,away!$B$2:$E$405,4,FALSE)</f>
        <v>1.4854000000000001</v>
      </c>
      <c r="H160">
        <f>VLOOKUP(A160,away!$A$2:$E$405,3,FALSE)</f>
        <v>1.0882000000000001</v>
      </c>
      <c r="I160">
        <f>VLOOKUP(C160,away!$B$2:$E$405,3,FALSE)</f>
        <v>1.1487000000000001</v>
      </c>
      <c r="J160">
        <f>VLOOKUP(B160,home!$B$2:$E$405,4,FALSE)</f>
        <v>0.45950000000000002</v>
      </c>
      <c r="K160" s="3">
        <f t="shared" si="334"/>
        <v>2.5993503445139998</v>
      </c>
      <c r="L160" s="3">
        <f t="shared" si="335"/>
        <v>0.57438204872999998</v>
      </c>
      <c r="M160" s="5">
        <f t="shared" si="336"/>
        <v>4.1847116165756405E-2</v>
      </c>
      <c r="N160" s="5">
        <f t="shared" si="337"/>
        <v>0.10877531582237628</v>
      </c>
      <c r="O160" s="5">
        <f t="shared" si="338"/>
        <v>2.4036232316729463E-2</v>
      </c>
      <c r="P160" s="5">
        <f t="shared" si="339"/>
        <v>6.2478588753309264E-2</v>
      </c>
      <c r="Q160" s="5">
        <f t="shared" si="340"/>
        <v>0.14137257732875649</v>
      </c>
      <c r="R160" s="5">
        <f t="shared" si="341"/>
        <v>6.9029901809166518E-3</v>
      </c>
      <c r="S160" s="5">
        <f t="shared" si="342"/>
        <v>2.3320448398063381E-2</v>
      </c>
      <c r="T160" s="5">
        <f t="shared" si="343"/>
        <v>8.1201870600331502E-2</v>
      </c>
      <c r="U160" s="5">
        <f t="shared" si="344"/>
        <v>1.7943289904942455E-2</v>
      </c>
      <c r="V160" s="5">
        <f t="shared" si="345"/>
        <v>3.868655553053543E-3</v>
      </c>
      <c r="W160" s="5">
        <f t="shared" si="346"/>
        <v>0.12249228586144506</v>
      </c>
      <c r="X160" s="5">
        <f t="shared" si="347"/>
        <v>7.0357370106717609E-2</v>
      </c>
      <c r="Y160" s="5">
        <f t="shared" si="348"/>
        <v>2.0206005192575663E-2</v>
      </c>
      <c r="Z160" s="5">
        <f t="shared" si="349"/>
        <v>1.3216512141593268E-3</v>
      </c>
      <c r="AA160" s="5">
        <f t="shared" si="350"/>
        <v>3.4354345388523922E-3</v>
      </c>
      <c r="AB160" s="5">
        <f t="shared" si="351"/>
        <v>4.4649489760606315E-3</v>
      </c>
      <c r="AC160" s="5">
        <f t="shared" si="352"/>
        <v>3.6099879972916274E-4</v>
      </c>
      <c r="AD160" s="5">
        <f t="shared" si="353"/>
        <v>7.9600091363563649E-2</v>
      </c>
      <c r="AE160" s="5">
        <f t="shared" si="354"/>
        <v>4.5720863556498868E-2</v>
      </c>
      <c r="AF160" s="5">
        <f t="shared" si="355"/>
        <v>1.3130621639643307E-2</v>
      </c>
      <c r="AG160" s="5">
        <f t="shared" si="356"/>
        <v>2.5139977861589318E-3</v>
      </c>
      <c r="AH160" s="5">
        <f t="shared" si="357"/>
        <v>1.8978318302383145E-4</v>
      </c>
      <c r="AI160" s="5">
        <f t="shared" si="358"/>
        <v>4.9331298217595969E-4</v>
      </c>
      <c r="AJ160" s="5">
        <f t="shared" si="359"/>
        <v>6.4114663508615499E-4</v>
      </c>
      <c r="AK160" s="5">
        <f t="shared" si="360"/>
        <v>5.55521575598396E-4</v>
      </c>
      <c r="AL160" s="5">
        <f t="shared" si="361"/>
        <v>2.1559139663892232E-5</v>
      </c>
      <c r="AM160" s="5">
        <f t="shared" si="362"/>
        <v>4.1381704981844999E-2</v>
      </c>
      <c r="AN160" s="5">
        <f t="shared" si="363"/>
        <v>2.3768908487412577E-2</v>
      </c>
      <c r="AO160" s="5">
        <f t="shared" si="364"/>
        <v>6.8262171765379612E-3</v>
      </c>
      <c r="AP160" s="5">
        <f t="shared" si="365"/>
        <v>1.3069522023119303E-3</v>
      </c>
      <c r="AQ160" s="5">
        <f t="shared" si="366"/>
        <v>1.8767247088902789E-4</v>
      </c>
      <c r="AR160" s="5">
        <f t="shared" si="367"/>
        <v>2.1801610695945778E-5</v>
      </c>
      <c r="AS160" s="5">
        <f t="shared" si="368"/>
        <v>5.6670024273466759E-5</v>
      </c>
      <c r="AT160" s="5">
        <f t="shared" si="369"/>
        <v>7.3652623559426295E-5</v>
      </c>
      <c r="AU160" s="5">
        <f t="shared" si="370"/>
        <v>6.3816324141184881E-5</v>
      </c>
      <c r="AV160" s="5">
        <f t="shared" si="371"/>
        <v>4.147024603550151E-5</v>
      </c>
      <c r="AW160" s="5">
        <f t="shared" si="372"/>
        <v>8.9411751391002218E-7</v>
      </c>
      <c r="AX160" s="5">
        <f t="shared" si="373"/>
        <v>1.7927591516855915E-2</v>
      </c>
      <c r="AY160" s="5">
        <f t="shared" si="374"/>
        <v>1.0297286744246268E-2</v>
      </c>
      <c r="AZ160" s="5">
        <f t="shared" si="375"/>
        <v>2.9572883282602213E-3</v>
      </c>
      <c r="BA160" s="5">
        <f t="shared" si="376"/>
        <v>5.6620444289047435E-4</v>
      </c>
      <c r="BB160" s="5">
        <f t="shared" si="377"/>
        <v>8.1304416976864691E-5</v>
      </c>
      <c r="BC160" s="5">
        <f t="shared" si="378"/>
        <v>9.3399595187939497E-6</v>
      </c>
      <c r="BD160" s="5">
        <f t="shared" si="379"/>
        <v>2.0870756361918695E-6</v>
      </c>
      <c r="BE160" s="5">
        <f t="shared" si="380"/>
        <v>5.4250407739621101E-6</v>
      </c>
      <c r="BF160" s="5">
        <f t="shared" si="381"/>
        <v>7.0507908024004566E-6</v>
      </c>
      <c r="BG160" s="5">
        <f t="shared" si="382"/>
        <v>6.1091585004385874E-6</v>
      </c>
      <c r="BH160" s="5">
        <f t="shared" si="383"/>
        <v>3.9699608132014187E-6</v>
      </c>
      <c r="BI160" s="5">
        <f t="shared" si="384"/>
        <v>2.0638638015004369E-6</v>
      </c>
      <c r="BJ160" s="8">
        <f t="shared" si="385"/>
        <v>0.79068146998581224</v>
      </c>
      <c r="BK160" s="8">
        <f t="shared" si="386"/>
        <v>0.14219465355382194</v>
      </c>
      <c r="BL160" s="8">
        <f t="shared" si="387"/>
        <v>5.8946777012419155E-2</v>
      </c>
      <c r="BM160" s="8">
        <f t="shared" si="388"/>
        <v>0.59743533857163589</v>
      </c>
      <c r="BN160" s="8">
        <f t="shared" si="389"/>
        <v>0.38541282056784454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1.2639</v>
      </c>
      <c r="F161">
        <f>VLOOKUP(B161,home!$B$2:$E$405,3,FALSE)</f>
        <v>0.63300000000000001</v>
      </c>
      <c r="G161">
        <f>VLOOKUP(C161,away!$B$2:$E$405,4,FALSE)</f>
        <v>1.1076999999999999</v>
      </c>
      <c r="H161">
        <f>VLOOKUP(A161,away!$A$2:$E$405,3,FALSE)</f>
        <v>0.81940000000000002</v>
      </c>
      <c r="I161">
        <f>VLOOKUP(C161,away!$B$2:$E$405,3,FALSE)</f>
        <v>0.97629999999999995</v>
      </c>
      <c r="J161">
        <f>VLOOKUP(B161,home!$B$2:$E$405,4,FALSE)</f>
        <v>1.2203999999999999</v>
      </c>
      <c r="K161" s="3">
        <f t="shared" si="334"/>
        <v>0.88621394498999995</v>
      </c>
      <c r="L161" s="3">
        <f t="shared" si="335"/>
        <v>0.97629586048799999</v>
      </c>
      <c r="M161" s="5">
        <f t="shared" si="336"/>
        <v>0.155282412238161</v>
      </c>
      <c r="N161" s="5">
        <f t="shared" si="337"/>
        <v>0.13761343913714411</v>
      </c>
      <c r="O161" s="5">
        <f t="shared" si="338"/>
        <v>0.15160157627470772</v>
      </c>
      <c r="P161" s="5">
        <f t="shared" si="339"/>
        <v>0.13435143097711108</v>
      </c>
      <c r="Q161" s="5">
        <f t="shared" si="340"/>
        <v>6.0977474390684849E-2</v>
      </c>
      <c r="R161" s="5">
        <f t="shared" si="341"/>
        <v>7.4003995680226461E-2</v>
      </c>
      <c r="S161" s="5">
        <f t="shared" si="342"/>
        <v>2.9060449836896506E-2</v>
      </c>
      <c r="T161" s="5">
        <f t="shared" si="343"/>
        <v>5.9532055830638642E-2</v>
      </c>
      <c r="U161" s="5">
        <f t="shared" si="344"/>
        <v>6.5583372956796407E-2</v>
      </c>
      <c r="V161" s="5">
        <f t="shared" si="345"/>
        <v>2.7937005329342545E-3</v>
      </c>
      <c r="W161" s="5">
        <f t="shared" si="346"/>
        <v>1.8013029378431845E-2</v>
      </c>
      <c r="X161" s="5">
        <f t="shared" si="347"/>
        <v>1.7586046017011737E-2</v>
      </c>
      <c r="Y161" s="5">
        <f t="shared" si="348"/>
        <v>8.5845919643800211E-3</v>
      </c>
      <c r="Z161" s="5">
        <f t="shared" si="349"/>
        <v>2.4083264880725645E-2</v>
      </c>
      <c r="AA161" s="5">
        <f t="shared" si="350"/>
        <v>2.1342925178186995E-2</v>
      </c>
      <c r="AB161" s="5">
        <f t="shared" si="351"/>
        <v>9.4571989598937461E-3</v>
      </c>
      <c r="AC161" s="5">
        <f t="shared" si="352"/>
        <v>1.510705796101239E-4</v>
      </c>
      <c r="AD161" s="5">
        <f t="shared" si="353"/>
        <v>3.9908494566702115E-3</v>
      </c>
      <c r="AE161" s="5">
        <f t="shared" si="354"/>
        <v>3.8962498043779107E-3</v>
      </c>
      <c r="AF161" s="5">
        <f t="shared" si="355"/>
        <v>1.9019462777206671E-3</v>
      </c>
      <c r="AG161" s="5">
        <f t="shared" si="356"/>
        <v>6.1895409260308255E-4</v>
      </c>
      <c r="AH161" s="5">
        <f t="shared" si="357"/>
        <v>5.8780979525221181E-3</v>
      </c>
      <c r="AI161" s="5">
        <f t="shared" si="358"/>
        <v>5.2092523755422676E-3</v>
      </c>
      <c r="AJ161" s="5">
        <f t="shared" si="359"/>
        <v>2.3082560490889203E-3</v>
      </c>
      <c r="AK161" s="5">
        <f t="shared" si="360"/>
        <v>6.8186956643670785E-4</v>
      </c>
      <c r="AL161" s="5">
        <f t="shared" si="361"/>
        <v>5.2282929551692833E-6</v>
      </c>
      <c r="AM161" s="5">
        <f t="shared" si="362"/>
        <v>7.0734928817138142E-4</v>
      </c>
      <c r="AN161" s="5">
        <f t="shared" si="363"/>
        <v>6.9058218196085298E-4</v>
      </c>
      <c r="AO161" s="5">
        <f t="shared" si="364"/>
        <v>3.3710626278757582E-4</v>
      </c>
      <c r="AP161" s="5">
        <f t="shared" si="365"/>
        <v>1.0970514963469673E-4</v>
      </c>
      <c r="AQ161" s="5">
        <f t="shared" si="366"/>
        <v>2.6776170865642757E-5</v>
      </c>
      <c r="AR161" s="5">
        <f t="shared" si="367"/>
        <v>1.1477525397180666E-3</v>
      </c>
      <c r="AS161" s="5">
        <f t="shared" si="368"/>
        <v>1.0171543060958394E-3</v>
      </c>
      <c r="AT161" s="5">
        <f t="shared" si="369"/>
        <v>4.5070816513437983E-4</v>
      </c>
      <c r="AU161" s="5">
        <f t="shared" si="370"/>
        <v>1.3314128702098107E-4</v>
      </c>
      <c r="AV161" s="5">
        <f t="shared" si="371"/>
        <v>2.9497916302977371E-5</v>
      </c>
      <c r="AW161" s="5">
        <f t="shared" si="372"/>
        <v>1.2565432483987219E-7</v>
      </c>
      <c r="AX161" s="5">
        <f t="shared" si="373"/>
        <v>1.0447713385937135E-4</v>
      </c>
      <c r="AY161" s="5">
        <f t="shared" si="374"/>
        <v>1.0200059330255488E-4</v>
      </c>
      <c r="AZ161" s="5">
        <f t="shared" si="375"/>
        <v>4.9791378504302179E-5</v>
      </c>
      <c r="BA161" s="5">
        <f t="shared" si="376"/>
        <v>1.6203705573913803E-5</v>
      </c>
      <c r="BB161" s="5">
        <f t="shared" si="377"/>
        <v>3.9549026690945935E-6</v>
      </c>
      <c r="BC161" s="5">
        <f t="shared" si="378"/>
        <v>7.7223102089399909E-7</v>
      </c>
      <c r="BD161" s="5">
        <f t="shared" si="379"/>
        <v>1.8675767556522281E-4</v>
      </c>
      <c r="BE161" s="5">
        <f t="shared" si="380"/>
        <v>1.6550725641981861E-4</v>
      </c>
      <c r="BF161" s="5">
        <f t="shared" si="381"/>
        <v>7.3337419318139462E-5</v>
      </c>
      <c r="BG161" s="5">
        <f t="shared" si="382"/>
        <v>2.1664214563104742E-5</v>
      </c>
      <c r="BH161" s="5">
        <f t="shared" si="383"/>
        <v>4.7997822632697138E-6</v>
      </c>
      <c r="BI161" s="5">
        <f t="shared" si="384"/>
        <v>8.5072679492505692E-7</v>
      </c>
      <c r="BJ161" s="8">
        <f t="shared" si="385"/>
        <v>0.31486335534801341</v>
      </c>
      <c r="BK161" s="8">
        <f t="shared" si="386"/>
        <v>0.32174629305097069</v>
      </c>
      <c r="BL161" s="8">
        <f t="shared" si="387"/>
        <v>0.33929771628259797</v>
      </c>
      <c r="BM161" s="8">
        <f t="shared" si="388"/>
        <v>0.2860584259252949</v>
      </c>
      <c r="BN161" s="8">
        <f t="shared" si="389"/>
        <v>0.71383032869803509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1.2639</v>
      </c>
      <c r="F162">
        <f>VLOOKUP(B162,home!$B$2:$E$405,3,FALSE)</f>
        <v>1.1076999999999999</v>
      </c>
      <c r="G162">
        <f>VLOOKUP(C162,away!$B$2:$E$405,4,FALSE)</f>
        <v>2.0571000000000002</v>
      </c>
      <c r="H162">
        <f>VLOOKUP(A162,away!$A$2:$E$405,3,FALSE)</f>
        <v>0.81940000000000002</v>
      </c>
      <c r="I162">
        <f>VLOOKUP(C162,away!$B$2:$E$405,3,FALSE)</f>
        <v>0.73219999999999996</v>
      </c>
      <c r="J162">
        <f>VLOOKUP(B162,home!$B$2:$E$405,4,FALSE)</f>
        <v>1.9525999999999999</v>
      </c>
      <c r="K162" s="3">
        <f t="shared" si="334"/>
        <v>2.8799853179129999</v>
      </c>
      <c r="L162" s="3">
        <f t="shared" si="335"/>
        <v>1.171491034168</v>
      </c>
      <c r="M162" s="5">
        <f t="shared" si="336"/>
        <v>1.7396672058136747E-2</v>
      </c>
      <c r="N162" s="5">
        <f t="shared" si="337"/>
        <v>5.0102160107981165E-2</v>
      </c>
      <c r="O162" s="5">
        <f t="shared" si="338"/>
        <v>2.038004534046817E-2</v>
      </c>
      <c r="P162" s="5">
        <f t="shared" si="339"/>
        <v>5.8694231358949571E-2</v>
      </c>
      <c r="Q162" s="5">
        <f t="shared" si="340"/>
        <v>7.2146742753356086E-2</v>
      </c>
      <c r="R162" s="5">
        <f t="shared" si="341"/>
        <v>1.1937520196147898E-2</v>
      </c>
      <c r="S162" s="5">
        <f t="shared" si="342"/>
        <v>4.9506778987746171E-2</v>
      </c>
      <c r="T162" s="5">
        <f t="shared" si="343"/>
        <v>8.4519262279981786E-2</v>
      </c>
      <c r="U162" s="5">
        <f t="shared" si="344"/>
        <v>3.437988289719586E-2</v>
      </c>
      <c r="V162" s="5">
        <f t="shared" si="345"/>
        <v>1.8558864656109626E-2</v>
      </c>
      <c r="W162" s="5">
        <f t="shared" si="346"/>
        <v>6.9260519954970554E-2</v>
      </c>
      <c r="X162" s="5">
        <f t="shared" si="347"/>
        <v>8.1138078149061862E-2</v>
      </c>
      <c r="Y162" s="5">
        <f t="shared" si="348"/>
        <v>4.7526265540624259E-2</v>
      </c>
      <c r="Z162" s="5">
        <f t="shared" si="349"/>
        <v>4.6615659599955617E-3</v>
      </c>
      <c r="AA162" s="5">
        <f t="shared" si="350"/>
        <v>1.3425241523270234E-2</v>
      </c>
      <c r="AB162" s="5">
        <f t="shared" si="351"/>
        <v>1.9332249238227121E-2</v>
      </c>
      <c r="AC162" s="5">
        <f t="shared" si="352"/>
        <v>3.9134578881124503E-3</v>
      </c>
      <c r="AD162" s="5">
        <f t="shared" si="353"/>
        <v>4.986732014533389E-2</v>
      </c>
      <c r="AE162" s="5">
        <f t="shared" si="354"/>
        <v>5.8419118448243941E-2</v>
      </c>
      <c r="AF162" s="5">
        <f t="shared" si="355"/>
        <v>3.4218736743058108E-2</v>
      </c>
      <c r="AG162" s="5">
        <f t="shared" si="356"/>
        <v>1.3362314431682558E-2</v>
      </c>
      <c r="AH162" s="5">
        <f t="shared" si="357"/>
        <v>1.3652456818293876E-3</v>
      </c>
      <c r="AI162" s="5">
        <f t="shared" si="358"/>
        <v>3.9318875190127583E-3</v>
      </c>
      <c r="AJ162" s="5">
        <f t="shared" si="359"/>
        <v>5.6618891632210589E-3</v>
      </c>
      <c r="AK162" s="5">
        <f t="shared" si="360"/>
        <v>5.4353858872424566E-3</v>
      </c>
      <c r="AL162" s="5">
        <f t="shared" si="361"/>
        <v>5.2814101899666306E-4</v>
      </c>
      <c r="AM162" s="5">
        <f t="shared" si="362"/>
        <v>2.872342997244574E-2</v>
      </c>
      <c r="AN162" s="5">
        <f t="shared" si="363"/>
        <v>3.3649240683272588E-2</v>
      </c>
      <c r="AO162" s="5">
        <f t="shared" si="364"/>
        <v>1.9709891883507479E-2</v>
      </c>
      <c r="AP162" s="5">
        <f t="shared" si="365"/>
        <v>7.696653875316547E-3</v>
      </c>
      <c r="AQ162" s="5">
        <f t="shared" si="366"/>
        <v>2.2541402520069335E-3</v>
      </c>
      <c r="AR162" s="5">
        <f t="shared" si="367"/>
        <v>3.1987461513994071E-4</v>
      </c>
      <c r="AS162" s="5">
        <f t="shared" si="368"/>
        <v>9.2123419517610059E-4</v>
      </c>
      <c r="AT162" s="5">
        <f t="shared" si="369"/>
        <v>1.3265704782332846E-3</v>
      </c>
      <c r="AU162" s="5">
        <f t="shared" si="370"/>
        <v>1.2735011668295621E-3</v>
      </c>
      <c r="AV162" s="5">
        <f t="shared" si="371"/>
        <v>9.1691616570355324E-4</v>
      </c>
      <c r="AW162" s="5">
        <f t="shared" si="372"/>
        <v>4.9496745149411719E-5</v>
      </c>
      <c r="AX162" s="5">
        <f t="shared" si="373"/>
        <v>1.3787176100124329E-2</v>
      </c>
      <c r="AY162" s="5">
        <f t="shared" si="374"/>
        <v>1.6151553187790987E-2</v>
      </c>
      <c r="AZ162" s="5">
        <f t="shared" si="375"/>
        <v>9.4606998736923627E-3</v>
      </c>
      <c r="BA162" s="5">
        <f t="shared" si="376"/>
        <v>3.6943750263283104E-3</v>
      </c>
      <c r="BB162" s="5">
        <f t="shared" si="377"/>
        <v>1.0819818050494469E-3</v>
      </c>
      <c r="BC162" s="5">
        <f t="shared" si="378"/>
        <v>2.5350639674966689E-4</v>
      </c>
      <c r="BD162" s="5">
        <f t="shared" si="379"/>
        <v>6.2455040615729974E-5</v>
      </c>
      <c r="BE162" s="5">
        <f t="shared" si="380"/>
        <v>1.7986960000296239E-4</v>
      </c>
      <c r="BF162" s="5">
        <f t="shared" si="381"/>
        <v>2.5901090357370794E-4</v>
      </c>
      <c r="BG162" s="5">
        <f t="shared" si="382"/>
        <v>2.4864919982388621E-4</v>
      </c>
      <c r="BH162" s="5">
        <f t="shared" si="383"/>
        <v>1.7902651120090199E-4</v>
      </c>
      <c r="BI162" s="5">
        <f t="shared" si="384"/>
        <v>1.0311874475515694E-4</v>
      </c>
      <c r="BJ162" s="8">
        <f t="shared" si="385"/>
        <v>0.6970231676105787</v>
      </c>
      <c r="BK162" s="8">
        <f t="shared" si="386"/>
        <v>0.16474969915584223</v>
      </c>
      <c r="BL162" s="8">
        <f t="shared" si="387"/>
        <v>0.12163957406766975</v>
      </c>
      <c r="BM162" s="8">
        <f t="shared" si="388"/>
        <v>0.74131457853640503</v>
      </c>
      <c r="BN162" s="8">
        <f t="shared" si="389"/>
        <v>0.23065737181503965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1.4218999999999999</v>
      </c>
      <c r="F163">
        <f>VLOOKUP(B163,home!$B$2:$E$405,3,FALSE)</f>
        <v>0.87909999999999999</v>
      </c>
      <c r="G163">
        <f>VLOOKUP(C163,away!$B$2:$E$405,4,FALSE)</f>
        <v>0.70330000000000004</v>
      </c>
      <c r="H163">
        <f>VLOOKUP(A163,away!$A$2:$E$405,3,FALSE)</f>
        <v>1.2968999999999999</v>
      </c>
      <c r="I163">
        <f>VLOOKUP(C163,away!$B$2:$E$405,3,FALSE)</f>
        <v>0.77110000000000001</v>
      </c>
      <c r="J163">
        <f>VLOOKUP(B163,home!$B$2:$E$405,4,FALSE)</f>
        <v>1.1566000000000001</v>
      </c>
      <c r="K163" s="3">
        <f t="shared" si="334"/>
        <v>0.8791195775570001</v>
      </c>
      <c r="L163" s="3">
        <f t="shared" si="335"/>
        <v>1.1566457897939999</v>
      </c>
      <c r="M163" s="5">
        <f t="shared" si="336"/>
        <v>0.13058050219501627</v>
      </c>
      <c r="N163" s="5">
        <f t="shared" si="337"/>
        <v>0.11479587592686363</v>
      </c>
      <c r="O163" s="5">
        <f t="shared" si="338"/>
        <v>0.15103538809305175</v>
      </c>
      <c r="P163" s="5">
        <f t="shared" si="339"/>
        <v>0.13277816657652119</v>
      </c>
      <c r="Q163" s="5">
        <f t="shared" si="340"/>
        <v>5.0459650975055073E-2</v>
      </c>
      <c r="R163" s="5">
        <f t="shared" si="341"/>
        <v>8.7347222873865593E-2</v>
      </c>
      <c r="S163" s="5">
        <f t="shared" si="342"/>
        <v>3.3753204389374916E-2</v>
      </c>
      <c r="T163" s="5">
        <f t="shared" si="343"/>
        <v>5.8363942854772151E-2</v>
      </c>
      <c r="U163" s="5">
        <f t="shared" si="344"/>
        <v>7.6788653673649843E-2</v>
      </c>
      <c r="V163" s="5">
        <f t="shared" si="345"/>
        <v>3.8134743783575348E-3</v>
      </c>
      <c r="W163" s="5">
        <f t="shared" si="346"/>
        <v>1.4786689016288029E-2</v>
      </c>
      <c r="X163" s="5">
        <f t="shared" si="347"/>
        <v>1.7102961595682732E-2</v>
      </c>
      <c r="Y163" s="5">
        <f t="shared" si="348"/>
        <v>9.8910342613274544E-3</v>
      </c>
      <c r="Z163" s="5">
        <f t="shared" si="349"/>
        <v>3.3676599195751597E-2</v>
      </c>
      <c r="AA163" s="5">
        <f t="shared" si="350"/>
        <v>2.9605757658525553E-2</v>
      </c>
      <c r="AB163" s="5">
        <f t="shared" si="351"/>
        <v>1.3013500583008951E-2</v>
      </c>
      <c r="AC163" s="5">
        <f t="shared" si="352"/>
        <v>2.423534370241616E-4</v>
      </c>
      <c r="AD163" s="5">
        <f t="shared" si="353"/>
        <v>3.2498169503664656E-3</v>
      </c>
      <c r="AE163" s="5">
        <f t="shared" si="354"/>
        <v>3.7588870932425489E-3</v>
      </c>
      <c r="AF163" s="5">
        <f t="shared" si="355"/>
        <v>2.1738504653550008E-3</v>
      </c>
      <c r="AG163" s="5">
        <f t="shared" si="356"/>
        <v>8.3812499613152979E-4</v>
      </c>
      <c r="AH163" s="5">
        <f t="shared" si="357"/>
        <v>9.7379741685865231E-3</v>
      </c>
      <c r="AI163" s="5">
        <f t="shared" si="358"/>
        <v>8.5608437373487622E-3</v>
      </c>
      <c r="AJ163" s="5">
        <f t="shared" si="359"/>
        <v>3.7630026649547667E-3</v>
      </c>
      <c r="AK163" s="5">
        <f t="shared" si="360"/>
        <v>1.1027097710536336E-3</v>
      </c>
      <c r="AL163" s="5">
        <f t="shared" si="361"/>
        <v>9.8572894086525272E-6</v>
      </c>
      <c r="AM163" s="5">
        <f t="shared" si="362"/>
        <v>5.7139554090874926E-4</v>
      </c>
      <c r="AN163" s="5">
        <f t="shared" si="363"/>
        <v>6.609022466991702E-4</v>
      </c>
      <c r="AO163" s="5">
        <f t="shared" si="364"/>
        <v>3.822149005549954E-4</v>
      </c>
      <c r="AP163" s="5">
        <f t="shared" si="365"/>
        <v>1.4736241850782261E-4</v>
      </c>
      <c r="AQ163" s="5">
        <f t="shared" si="366"/>
        <v>4.2611530235233612E-5</v>
      </c>
      <c r="AR163" s="5">
        <f t="shared" si="367"/>
        <v>2.2526773646436636E-3</v>
      </c>
      <c r="AS163" s="5">
        <f t="shared" si="368"/>
        <v>1.9803727731777538E-3</v>
      </c>
      <c r="AT163" s="5">
        <f t="shared" si="369"/>
        <v>8.7049223788070575E-4</v>
      </c>
      <c r="AU163" s="5">
        <f t="shared" si="370"/>
        <v>2.5508892281077793E-4</v>
      </c>
      <c r="AV163" s="5">
        <f t="shared" si="371"/>
        <v>5.6063416515220306E-5</v>
      </c>
      <c r="AW163" s="5">
        <f t="shared" si="372"/>
        <v>2.7842186601240551E-7</v>
      </c>
      <c r="AX163" s="5">
        <f t="shared" si="373"/>
        <v>8.3720834423608827E-5</v>
      </c>
      <c r="AY163" s="5">
        <f t="shared" si="374"/>
        <v>9.6835350654107737E-5</v>
      </c>
      <c r="AZ163" s="5">
        <f t="shared" si="375"/>
        <v>5.6002100318649699E-5</v>
      </c>
      <c r="BA163" s="5">
        <f t="shared" si="376"/>
        <v>2.1591531184395799E-5</v>
      </c>
      <c r="BB163" s="5">
        <f t="shared" si="377"/>
        <v>6.2434384099093145E-6</v>
      </c>
      <c r="BC163" s="5">
        <f t="shared" si="378"/>
        <v>1.4442893501319493E-6</v>
      </c>
      <c r="BD163" s="5">
        <f t="shared" si="379"/>
        <v>4.3425829826322323E-4</v>
      </c>
      <c r="BE163" s="5">
        <f t="shared" si="380"/>
        <v>3.8176497171978649E-4</v>
      </c>
      <c r="BF163" s="5">
        <f t="shared" si="381"/>
        <v>1.6780853033217938E-4</v>
      </c>
      <c r="BG163" s="5">
        <f t="shared" si="382"/>
        <v>4.9174588098695536E-5</v>
      </c>
      <c r="BH163" s="5">
        <f t="shared" si="383"/>
        <v>1.0807585778966173E-5</v>
      </c>
      <c r="BI163" s="5">
        <f t="shared" si="384"/>
        <v>1.9002320488831575E-6</v>
      </c>
      <c r="BJ163" s="8">
        <f t="shared" si="385"/>
        <v>0.27749115831633142</v>
      </c>
      <c r="BK163" s="8">
        <f t="shared" si="386"/>
        <v>0.30127439361635688</v>
      </c>
      <c r="BL163" s="8">
        <f t="shared" si="387"/>
        <v>0.3874154621453153</v>
      </c>
      <c r="BM163" s="8">
        <f t="shared" si="388"/>
        <v>0.33276424970459351</v>
      </c>
      <c r="BN163" s="8">
        <f t="shared" si="389"/>
        <v>0.66699680664037353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1.4867999999999999</v>
      </c>
      <c r="F164">
        <f>VLOOKUP(B164,home!$B$2:$E$405,3,FALSE)</f>
        <v>1.2229000000000001</v>
      </c>
      <c r="G164">
        <f>VLOOKUP(C164,away!$B$2:$E$405,4,FALSE)</f>
        <v>0.80710000000000004</v>
      </c>
      <c r="H164">
        <f>VLOOKUP(A164,away!$A$2:$E$405,3,FALSE)</f>
        <v>1.0461</v>
      </c>
      <c r="I164">
        <f>VLOOKUP(C164,away!$B$2:$E$405,3,FALSE)</f>
        <v>0.66920000000000002</v>
      </c>
      <c r="J164">
        <f>VLOOKUP(B164,home!$B$2:$E$405,4,FALSE)</f>
        <v>0.52139999999999997</v>
      </c>
      <c r="K164" s="3">
        <f t="shared" si="334"/>
        <v>1.467475450812</v>
      </c>
      <c r="L164" s="3">
        <f t="shared" si="335"/>
        <v>0.36500613256799996</v>
      </c>
      <c r="M164" s="5">
        <f t="shared" si="336"/>
        <v>0.16001598165704323</v>
      </c>
      <c r="N164" s="5">
        <f t="shared" si="337"/>
        <v>0.23481952481929425</v>
      </c>
      <c r="O164" s="5">
        <f t="shared" si="338"/>
        <v>5.8406814613709362E-2</v>
      </c>
      <c r="P164" s="5">
        <f t="shared" si="339"/>
        <v>8.5710566605746052E-2</v>
      </c>
      <c r="Q164" s="5">
        <f t="shared" si="340"/>
        <v>0.17229594402182677</v>
      </c>
      <c r="R164" s="5">
        <f t="shared" si="341"/>
        <v>1.0659422758883097E-2</v>
      </c>
      <c r="S164" s="5">
        <f t="shared" si="342"/>
        <v>1.1477449239450202E-2</v>
      </c>
      <c r="T164" s="5">
        <f t="shared" si="343"/>
        <v>6.2889076184559592E-2</v>
      </c>
      <c r="U164" s="5">
        <f t="shared" si="344"/>
        <v>1.5642441218487665E-2</v>
      </c>
      <c r="V164" s="5">
        <f t="shared" si="345"/>
        <v>6.8308362932451754E-4</v>
      </c>
      <c r="W164" s="5">
        <f t="shared" si="346"/>
        <v>8.4280022708836472E-2</v>
      </c>
      <c r="X164" s="5">
        <f t="shared" si="347"/>
        <v>3.0762725141695604E-2</v>
      </c>
      <c r="Y164" s="5">
        <f t="shared" si="348"/>
        <v>5.6142916656113451E-3</v>
      </c>
      <c r="Z164" s="5">
        <f t="shared" si="349"/>
        <v>1.2969182255424135E-3</v>
      </c>
      <c r="AA164" s="5">
        <f t="shared" si="350"/>
        <v>1.9031956576941523E-3</v>
      </c>
      <c r="AB164" s="5">
        <f t="shared" si="351"/>
        <v>1.396446452879084E-3</v>
      </c>
      <c r="AC164" s="5">
        <f t="shared" si="352"/>
        <v>2.2867827131322344E-5</v>
      </c>
      <c r="AD164" s="5">
        <f t="shared" si="353"/>
        <v>3.091971607977384E-2</v>
      </c>
      <c r="AE164" s="5">
        <f t="shared" si="354"/>
        <v>1.1285885986378849E-2</v>
      </c>
      <c r="AF164" s="5">
        <f t="shared" si="355"/>
        <v>2.0597087982457654E-3</v>
      </c>
      <c r="AG164" s="5">
        <f t="shared" si="356"/>
        <v>2.5060211422132331E-4</v>
      </c>
      <c r="AH164" s="5">
        <f t="shared" si="357"/>
        <v>1.1834577644054733E-4</v>
      </c>
      <c r="AI164" s="5">
        <f t="shared" si="358"/>
        <v>1.7366952163378835E-4</v>
      </c>
      <c r="AJ164" s="5">
        <f t="shared" si="359"/>
        <v>1.2742787977592401E-4</v>
      </c>
      <c r="AK164" s="5">
        <f t="shared" si="360"/>
        <v>6.2332428440063821E-5</v>
      </c>
      <c r="AL164" s="5">
        <f t="shared" si="361"/>
        <v>4.8995466582049842E-7</v>
      </c>
      <c r="AM164" s="5">
        <f t="shared" si="362"/>
        <v>9.0747848586290314E-3</v>
      </c>
      <c r="AN164" s="5">
        <f t="shared" si="363"/>
        <v>3.3123521251348263E-3</v>
      </c>
      <c r="AO164" s="5">
        <f t="shared" si="364"/>
        <v>6.0451441944942941E-4</v>
      </c>
      <c r="AP164" s="5">
        <f t="shared" si="365"/>
        <v>7.3550490108275333E-5</v>
      </c>
      <c r="AQ164" s="5">
        <f t="shared" si="366"/>
        <v>6.711594985725627E-6</v>
      </c>
      <c r="AR164" s="5">
        <f t="shared" si="367"/>
        <v>8.6393868328642602E-6</v>
      </c>
      <c r="AS164" s="5">
        <f t="shared" si="368"/>
        <v>1.2678088087296737E-5</v>
      </c>
      <c r="AT164" s="5">
        <f t="shared" si="369"/>
        <v>9.3023915156700174E-6</v>
      </c>
      <c r="AU164" s="5">
        <f t="shared" si="370"/>
        <v>4.5503437276958615E-6</v>
      </c>
      <c r="AV164" s="5">
        <f t="shared" si="371"/>
        <v>1.6693794282875098E-6</v>
      </c>
      <c r="AW164" s="5">
        <f t="shared" si="372"/>
        <v>7.2899475386653791E-9</v>
      </c>
      <c r="AX164" s="5">
        <f t="shared" si="373"/>
        <v>2.2195040002397598E-3</v>
      </c>
      <c r="AY164" s="5">
        <f t="shared" si="374"/>
        <v>8.101325713467198E-4</v>
      </c>
      <c r="AZ164" s="5">
        <f t="shared" si="375"/>
        <v>1.4785167836731773E-4</v>
      </c>
      <c r="BA164" s="5">
        <f t="shared" si="376"/>
        <v>1.7988923104847496E-5</v>
      </c>
      <c r="BB164" s="5">
        <f t="shared" si="377"/>
        <v>1.6415168128908799E-6</v>
      </c>
      <c r="BC164" s="5">
        <f t="shared" si="378"/>
        <v>1.1983274068372986E-7</v>
      </c>
      <c r="BD164" s="5">
        <f t="shared" si="379"/>
        <v>5.2557152927044772E-7</v>
      </c>
      <c r="BE164" s="5">
        <f t="shared" si="380"/>
        <v>7.7126331685010254E-7</v>
      </c>
      <c r="BF164" s="5">
        <f t="shared" si="381"/>
        <v>5.659049917946815E-7</v>
      </c>
      <c r="BG164" s="5">
        <f t="shared" si="382"/>
        <v>2.7681722765022051E-7</v>
      </c>
      <c r="BH164" s="5">
        <f t="shared" si="383"/>
        <v>1.0155562148463382E-7</v>
      </c>
      <c r="BI164" s="5">
        <f t="shared" si="384"/>
        <v>2.9806076284131167E-8</v>
      </c>
      <c r="BJ164" s="8">
        <f t="shared" si="385"/>
        <v>0.65144664953136344</v>
      </c>
      <c r="BK164" s="8">
        <f t="shared" si="386"/>
        <v>0.2587205714847079</v>
      </c>
      <c r="BL164" s="8">
        <f t="shared" si="387"/>
        <v>8.8529206816298819E-2</v>
      </c>
      <c r="BM164" s="8">
        <f t="shared" si="388"/>
        <v>0.27727496630001042</v>
      </c>
      <c r="BN164" s="8">
        <f t="shared" si="389"/>
        <v>0.72190825447650275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1.4867999999999999</v>
      </c>
      <c r="F165">
        <f>VLOOKUP(B165,home!$B$2:$E$405,3,FALSE)</f>
        <v>0.94159999999999999</v>
      </c>
      <c r="G165">
        <f>VLOOKUP(C165,away!$B$2:$E$405,4,FALSE)</f>
        <v>0.73980000000000001</v>
      </c>
      <c r="H165">
        <f>VLOOKUP(A165,away!$A$2:$E$405,3,FALSE)</f>
        <v>1.0461</v>
      </c>
      <c r="I165">
        <f>VLOOKUP(C165,away!$B$2:$E$405,3,FALSE)</f>
        <v>1.1471</v>
      </c>
      <c r="J165">
        <f>VLOOKUP(B165,home!$B$2:$E$405,4,FALSE)</f>
        <v>1.2426999999999999</v>
      </c>
      <c r="K165" s="3">
        <f t="shared" si="334"/>
        <v>1.035698457024</v>
      </c>
      <c r="L165" s="3">
        <f t="shared" si="335"/>
        <v>1.4912167739369999</v>
      </c>
      <c r="M165" s="5">
        <f t="shared" si="336"/>
        <v>7.9905129365026431E-2</v>
      </c>
      <c r="N165" s="5">
        <f t="shared" si="337"/>
        <v>8.2757619191660997E-2</v>
      </c>
      <c r="O165" s="5">
        <f t="shared" si="338"/>
        <v>0.11915586923273336</v>
      </c>
      <c r="P165" s="5">
        <f t="shared" si="339"/>
        <v>0.12340954990969547</v>
      </c>
      <c r="Q165" s="5">
        <f t="shared" si="340"/>
        <v>4.2855969251891522E-2</v>
      </c>
      <c r="R165" s="5">
        <f t="shared" si="341"/>
        <v>8.8843615456447839E-2</v>
      </c>
      <c r="S165" s="5">
        <f t="shared" si="342"/>
        <v>4.7649997972406682E-2</v>
      </c>
      <c r="T165" s="5">
        <f t="shared" si="343"/>
        <v>6.390754021174895E-2</v>
      </c>
      <c r="U165" s="5">
        <f t="shared" si="344"/>
        <v>9.2015195444676637E-2</v>
      </c>
      <c r="V165" s="5">
        <f t="shared" si="345"/>
        <v>8.1770092020406297E-3</v>
      </c>
      <c r="W165" s="5">
        <f t="shared" si="346"/>
        <v>1.4795287076150682E-2</v>
      </c>
      <c r="X165" s="5">
        <f t="shared" si="347"/>
        <v>2.2062980263169208E-2</v>
      </c>
      <c r="Y165" s="5">
        <f t="shared" si="348"/>
        <v>1.6450343125739446E-2</v>
      </c>
      <c r="Z165" s="5">
        <f t="shared" si="349"/>
        <v>4.4161696541954523E-2</v>
      </c>
      <c r="AA165" s="5">
        <f t="shared" si="350"/>
        <v>4.573820096806442E-2</v>
      </c>
      <c r="AB165" s="5">
        <f t="shared" si="351"/>
        <v>2.3685492084838968E-2</v>
      </c>
      <c r="AC165" s="5">
        <f t="shared" si="352"/>
        <v>7.8931183239607536E-4</v>
      </c>
      <c r="AD165" s="5">
        <f t="shared" si="353"/>
        <v>3.8308639989990964E-3</v>
      </c>
      <c r="AE165" s="5">
        <f t="shared" si="354"/>
        <v>5.7126486539788275E-3</v>
      </c>
      <c r="AF165" s="5">
        <f t="shared" si="355"/>
        <v>4.2593987482109266E-3</v>
      </c>
      <c r="AG165" s="5">
        <f t="shared" si="356"/>
        <v>2.1172289534061319E-3</v>
      </c>
      <c r="AH165" s="5">
        <f t="shared" si="357"/>
        <v>1.6463665662219542E-2</v>
      </c>
      <c r="AI165" s="5">
        <f t="shared" si="358"/>
        <v>1.7051393123319793E-2</v>
      </c>
      <c r="AJ165" s="5">
        <f t="shared" si="359"/>
        <v>8.8300507739659754E-3</v>
      </c>
      <c r="AK165" s="5">
        <f t="shared" si="360"/>
        <v>3.0484233206800461E-3</v>
      </c>
      <c r="AL165" s="5">
        <f t="shared" si="361"/>
        <v>4.876213517127789E-5</v>
      </c>
      <c r="AM165" s="5">
        <f t="shared" si="362"/>
        <v>7.9352398656643128E-4</v>
      </c>
      <c r="AN165" s="5">
        <f t="shared" si="363"/>
        <v>1.1833162792892209E-3</v>
      </c>
      <c r="AO165" s="5">
        <f t="shared" si="364"/>
        <v>8.822905422744031E-4</v>
      </c>
      <c r="AP165" s="5">
        <f t="shared" si="365"/>
        <v>4.3856215204185402E-4</v>
      </c>
      <c r="AQ165" s="5">
        <f t="shared" si="366"/>
        <v>1.6349780938468034E-4</v>
      </c>
      <c r="AR165" s="5">
        <f t="shared" si="367"/>
        <v>4.9101788791984756E-3</v>
      </c>
      <c r="AS165" s="5">
        <f t="shared" si="368"/>
        <v>5.0854646888976946E-3</v>
      </c>
      <c r="AT165" s="5">
        <f t="shared" si="369"/>
        <v>2.6335039657706888E-3</v>
      </c>
      <c r="AU165" s="5">
        <f t="shared" si="370"/>
        <v>9.0917199797176259E-4</v>
      </c>
      <c r="AV165" s="5">
        <f t="shared" si="371"/>
        <v>2.3540700886719539E-4</v>
      </c>
      <c r="AW165" s="5">
        <f t="shared" si="372"/>
        <v>2.0919645591463909E-6</v>
      </c>
      <c r="AX165" s="5">
        <f t="shared" si="373"/>
        <v>1.3697526141639763E-4</v>
      </c>
      <c r="AY165" s="5">
        <f t="shared" si="374"/>
        <v>2.042598074385377E-4</v>
      </c>
      <c r="AZ165" s="5">
        <f t="shared" si="375"/>
        <v>1.5229782554674451E-4</v>
      </c>
      <c r="BA165" s="5">
        <f t="shared" si="376"/>
        <v>7.5703024029812147E-5</v>
      </c>
      <c r="BB165" s="5">
        <f t="shared" si="377"/>
        <v>2.8222404817752902E-5</v>
      </c>
      <c r="BC165" s="5">
        <f t="shared" si="378"/>
        <v>8.4171446930147016E-6</v>
      </c>
      <c r="BD165" s="5">
        <f t="shared" si="379"/>
        <v>1.2203568512819929E-3</v>
      </c>
      <c r="BE165" s="5">
        <f t="shared" si="380"/>
        <v>1.2639217078914272E-3</v>
      </c>
      <c r="BF165" s="5">
        <f t="shared" si="381"/>
        <v>6.545208813311448E-4</v>
      </c>
      <c r="BG165" s="5">
        <f t="shared" si="382"/>
        <v>2.2596208896155182E-4</v>
      </c>
      <c r="BH165" s="5">
        <f t="shared" si="383"/>
        <v>5.8507146720849744E-5</v>
      </c>
      <c r="BI165" s="5">
        <f t="shared" si="384"/>
        <v>1.2119152316732178E-5</v>
      </c>
      <c r="BJ165" s="8">
        <f t="shared" si="385"/>
        <v>0.26281694571245473</v>
      </c>
      <c r="BK165" s="8">
        <f t="shared" si="386"/>
        <v>0.26018402022417508</v>
      </c>
      <c r="BL165" s="8">
        <f t="shared" si="387"/>
        <v>0.432041020436156</v>
      </c>
      <c r="BM165" s="8">
        <f t="shared" si="388"/>
        <v>0.46207376266440531</v>
      </c>
      <c r="BN165" s="8">
        <f t="shared" si="389"/>
        <v>0.53692775240745561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1.4867999999999999</v>
      </c>
      <c r="F166">
        <f>VLOOKUP(B166,home!$B$2:$E$405,3,FALSE)</f>
        <v>0.67259999999999998</v>
      </c>
      <c r="G166">
        <f>VLOOKUP(C166,away!$B$2:$E$405,4,FALSE)</f>
        <v>1.5468999999999999</v>
      </c>
      <c r="H166">
        <f>VLOOKUP(A166,away!$A$2:$E$405,3,FALSE)</f>
        <v>1.0461</v>
      </c>
      <c r="I166">
        <f>VLOOKUP(C166,away!$B$2:$E$405,3,FALSE)</f>
        <v>0.5736</v>
      </c>
      <c r="J166">
        <f>VLOOKUP(B166,home!$B$2:$E$405,4,FALSE)</f>
        <v>0.74350000000000005</v>
      </c>
      <c r="K166" s="3">
        <f t="shared" si="334"/>
        <v>1.5469335367919999</v>
      </c>
      <c r="L166" s="3">
        <f t="shared" si="335"/>
        <v>0.44613194076000007</v>
      </c>
      <c r="M166" s="5">
        <f t="shared" si="336"/>
        <v>0.13627703030545793</v>
      </c>
      <c r="N166" s="5">
        <f t="shared" si="337"/>
        <v>0.21081150847393257</v>
      </c>
      <c r="O166" s="5">
        <f t="shared" si="338"/>
        <v>6.079753601118329E-2</v>
      </c>
      <c r="P166" s="5">
        <f t="shared" si="339"/>
        <v>9.404974741001873E-2</v>
      </c>
      <c r="Q166" s="5">
        <f t="shared" si="340"/>
        <v>0.16305569620001864</v>
      </c>
      <c r="R166" s="5">
        <f t="shared" si="341"/>
        <v>1.3561861367047597E-2</v>
      </c>
      <c r="S166" s="5">
        <f t="shared" si="342"/>
        <v>1.6226789958773542E-2</v>
      </c>
      <c r="T166" s="5">
        <f t="shared" si="343"/>
        <v>7.274435419768728E-2</v>
      </c>
      <c r="U166" s="5">
        <f t="shared" si="344"/>
        <v>2.0979298170009722E-2</v>
      </c>
      <c r="V166" s="5">
        <f t="shared" si="345"/>
        <v>1.2442999328299194E-3</v>
      </c>
      <c r="W166" s="5">
        <f t="shared" si="346"/>
        <v>8.4078774938925557E-2</v>
      </c>
      <c r="X166" s="5">
        <f t="shared" si="347"/>
        <v>3.7510227040226107E-2</v>
      </c>
      <c r="Y166" s="5">
        <f t="shared" si="348"/>
        <v>8.3672551939021535E-3</v>
      </c>
      <c r="Z166" s="5">
        <f t="shared" si="349"/>
        <v>2.016793177333004E-3</v>
      </c>
      <c r="AA166" s="5">
        <f t="shared" si="350"/>
        <v>3.1198450027897185E-3</v>
      </c>
      <c r="AB166" s="5">
        <f t="shared" si="351"/>
        <v>2.4130964322041735E-3</v>
      </c>
      <c r="AC166" s="5">
        <f t="shared" si="352"/>
        <v>5.3671047003780298E-5</v>
      </c>
      <c r="AD166" s="5">
        <f t="shared" si="353"/>
        <v>3.2516069171352663E-2</v>
      </c>
      <c r="AE166" s="5">
        <f t="shared" si="354"/>
        <v>1.4506457045301971E-2</v>
      </c>
      <c r="AF166" s="5">
        <f t="shared" si="355"/>
        <v>3.2358969175860721E-3</v>
      </c>
      <c r="AG166" s="5">
        <f t="shared" si="356"/>
        <v>4.8121232398065877E-4</v>
      </c>
      <c r="AH166" s="5">
        <f t="shared" si="357"/>
        <v>2.2493896357877498E-4</v>
      </c>
      <c r="AI166" s="5">
        <f t="shared" si="358"/>
        <v>3.479656264912412E-4</v>
      </c>
      <c r="AJ166" s="5">
        <f t="shared" si="359"/>
        <v>2.6913984863506993E-4</v>
      </c>
      <c r="AK166" s="5">
        <f t="shared" si="360"/>
        <v>1.3878048598023741E-4</v>
      </c>
      <c r="AL166" s="5">
        <f t="shared" si="361"/>
        <v>1.4816138574850108E-6</v>
      </c>
      <c r="AM166" s="5">
        <f t="shared" si="362"/>
        <v>1.0060039577162777E-2</v>
      </c>
      <c r="AN166" s="5">
        <f t="shared" si="363"/>
        <v>4.4881049806820405E-3</v>
      </c>
      <c r="AO166" s="5">
        <f t="shared" si="364"/>
        <v>1.0011434926831507E-3</v>
      </c>
      <c r="AP166" s="5">
        <f t="shared" si="365"/>
        <v>1.4888069645665962E-4</v>
      </c>
      <c r="AQ166" s="5">
        <f t="shared" si="366"/>
        <v>1.6605108512977505E-5</v>
      </c>
      <c r="AR166" s="5">
        <f t="shared" si="367"/>
        <v>2.0070491274788373E-5</v>
      </c>
      <c r="AS166" s="5">
        <f t="shared" si="368"/>
        <v>3.1047716052861349E-5</v>
      </c>
      <c r="AT166" s="5">
        <f t="shared" si="369"/>
        <v>2.4014376601483286E-5</v>
      </c>
      <c r="AU166" s="5">
        <f t="shared" si="370"/>
        <v>1.238288150999586E-5</v>
      </c>
      <c r="AV166" s="5">
        <f t="shared" si="371"/>
        <v>4.7888736724835391E-6</v>
      </c>
      <c r="AW166" s="5">
        <f t="shared" si="372"/>
        <v>2.84032151157489E-8</v>
      </c>
      <c r="AX166" s="5">
        <f t="shared" si="373"/>
        <v>2.5937021005613182E-3</v>
      </c>
      <c r="AY166" s="5">
        <f t="shared" si="374"/>
        <v>1.1571333518767097E-3</v>
      </c>
      <c r="AZ166" s="5">
        <f t="shared" si="375"/>
        <v>2.5811707399544029E-4</v>
      </c>
      <c r="BA166" s="5">
        <f t="shared" si="376"/>
        <v>3.8384757054959436E-5</v>
      </c>
      <c r="BB166" s="5">
        <f t="shared" si="377"/>
        <v>4.2811665401325394E-6</v>
      </c>
      <c r="BC166" s="5">
        <f t="shared" si="378"/>
        <v>3.8199302745322093E-7</v>
      </c>
      <c r="BD166" s="5">
        <f t="shared" si="379"/>
        <v>1.492347870737997E-6</v>
      </c>
      <c r="BE166" s="5">
        <f t="shared" si="380"/>
        <v>2.3085629698047398E-6</v>
      </c>
      <c r="BF166" s="5">
        <f t="shared" si="381"/>
        <v>1.785596739893545E-6</v>
      </c>
      <c r="BG166" s="5">
        <f t="shared" si="382"/>
        <v>9.2073316004259542E-7</v>
      </c>
      <c r="BH166" s="5">
        <f t="shared" si="383"/>
        <v>3.5607825092659163E-7</v>
      </c>
      <c r="BI166" s="5">
        <f t="shared" si="384"/>
        <v>1.1016587761611632E-7</v>
      </c>
      <c r="BJ166" s="8">
        <f t="shared" si="385"/>
        <v>0.64707422580146723</v>
      </c>
      <c r="BK166" s="8">
        <f t="shared" si="386"/>
        <v>0.2490101536198181</v>
      </c>
      <c r="BL166" s="8">
        <f t="shared" si="387"/>
        <v>0.10195173973190047</v>
      </c>
      <c r="BM166" s="8">
        <f t="shared" si="388"/>
        <v>0.32034242761419851</v>
      </c>
      <c r="BN166" s="8">
        <f t="shared" si="389"/>
        <v>0.67855337976765884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1.6108</v>
      </c>
      <c r="F167">
        <f>VLOOKUP(B167,home!$B$2:$E$405,3,FALSE)</f>
        <v>0.79010000000000002</v>
      </c>
      <c r="G167">
        <f>VLOOKUP(C167,away!$B$2:$E$405,4,FALSE)</f>
        <v>0.55869999999999997</v>
      </c>
      <c r="H167">
        <f>VLOOKUP(A167,away!$A$2:$E$405,3,FALSE)</f>
        <v>1.1347</v>
      </c>
      <c r="I167">
        <f>VLOOKUP(C167,away!$B$2:$E$405,3,FALSE)</f>
        <v>0.70499999999999996</v>
      </c>
      <c r="J167">
        <f>VLOOKUP(B167,home!$B$2:$E$405,4,FALSE)</f>
        <v>1.2819</v>
      </c>
      <c r="K167" s="3">
        <f t="shared" si="334"/>
        <v>0.71105362379600001</v>
      </c>
      <c r="L167" s="3">
        <f t="shared" si="335"/>
        <v>1.02547321065</v>
      </c>
      <c r="M167" s="5">
        <f t="shared" si="336"/>
        <v>0.17613107189379482</v>
      </c>
      <c r="N167" s="5">
        <f t="shared" si="337"/>
        <v>0.12523863693315657</v>
      </c>
      <c r="O167" s="5">
        <f t="shared" si="338"/>
        <v>0.18061769579015571</v>
      </c>
      <c r="P167" s="5">
        <f t="shared" si="339"/>
        <v>0.12842886711327373</v>
      </c>
      <c r="Q167" s="5">
        <f t="shared" si="340"/>
        <v>4.452569331529628E-2</v>
      </c>
      <c r="R167" s="5">
        <f t="shared" si="341"/>
        <v>9.2609304201067971E-2</v>
      </c>
      <c r="S167" s="5">
        <f t="shared" si="342"/>
        <v>2.3411505038055721E-2</v>
      </c>
      <c r="T167" s="5">
        <f t="shared" si="343"/>
        <v>4.565990568045411E-2</v>
      </c>
      <c r="U167" s="5">
        <f t="shared" si="344"/>
        <v>6.5850181349395492E-2</v>
      </c>
      <c r="V167" s="5">
        <f t="shared" si="345"/>
        <v>1.896764871452106E-3</v>
      </c>
      <c r="W167" s="5">
        <f t="shared" si="346"/>
        <v>1.0553385194623585E-2</v>
      </c>
      <c r="X167" s="5">
        <f t="shared" si="347"/>
        <v>1.0822213798756822E-2</v>
      </c>
      <c r="Y167" s="5">
        <f t="shared" si="348"/>
        <v>5.5489451652759444E-3</v>
      </c>
      <c r="Z167" s="5">
        <f t="shared" si="349"/>
        <v>3.1656120171710572E-2</v>
      </c>
      <c r="AA167" s="5">
        <f t="shared" si="350"/>
        <v>2.2509198963416452E-2</v>
      </c>
      <c r="AB167" s="5">
        <f t="shared" si="351"/>
        <v>8.0026237458412173E-3</v>
      </c>
      <c r="AC167" s="5">
        <f t="shared" si="352"/>
        <v>8.6441080853033749E-5</v>
      </c>
      <c r="AD167" s="5">
        <f t="shared" si="353"/>
        <v>1.8760056964880385E-3</v>
      </c>
      <c r="AE167" s="5">
        <f t="shared" si="354"/>
        <v>1.9237935847752779E-3</v>
      </c>
      <c r="AF167" s="5">
        <f t="shared" si="355"/>
        <v>9.8639939200368841E-4</v>
      </c>
      <c r="AG167" s="5">
        <f t="shared" si="356"/>
        <v>3.3717538383374349E-4</v>
      </c>
      <c r="AH167" s="5">
        <f t="shared" si="357"/>
        <v>8.1156257973015664E-3</v>
      </c>
      <c r="AI167" s="5">
        <f t="shared" si="358"/>
        <v>5.770645132543579E-3</v>
      </c>
      <c r="AJ167" s="5">
        <f t="shared" si="359"/>
        <v>2.0516190665679306E-3</v>
      </c>
      <c r="AK167" s="5">
        <f t="shared" si="360"/>
        <v>4.8627039064403136E-4</v>
      </c>
      <c r="AL167" s="5">
        <f t="shared" si="361"/>
        <v>2.5211974165912392E-6</v>
      </c>
      <c r="AM167" s="5">
        <f t="shared" si="362"/>
        <v>2.6678812974995184E-4</v>
      </c>
      <c r="AN167" s="5">
        <f t="shared" si="363"/>
        <v>2.7358407997799184E-4</v>
      </c>
      <c r="AO167" s="5">
        <f t="shared" si="364"/>
        <v>1.4027657243887882E-4</v>
      </c>
      <c r="AP167" s="5">
        <f t="shared" si="365"/>
        <v>4.7949955705958123E-5</v>
      </c>
      <c r="AQ167" s="5">
        <f t="shared" si="366"/>
        <v>1.2292848757078539E-5</v>
      </c>
      <c r="AR167" s="5">
        <f t="shared" si="367"/>
        <v>1.6644713685585611E-3</v>
      </c>
      <c r="AS167" s="5">
        <f t="shared" si="368"/>
        <v>1.1835283983182522E-3</v>
      </c>
      <c r="AT167" s="5">
        <f t="shared" si="369"/>
        <v>4.2077607824483448E-4</v>
      </c>
      <c r="AU167" s="5">
        <f t="shared" si="370"/>
        <v>9.9731451747552951E-5</v>
      </c>
      <c r="AV167" s="5">
        <f t="shared" si="371"/>
        <v>1.7728602542883356E-5</v>
      </c>
      <c r="AW167" s="5">
        <f t="shared" si="372"/>
        <v>5.1065904199801114E-8</v>
      </c>
      <c r="AX167" s="5">
        <f t="shared" si="373"/>
        <v>3.1616777740743434E-5</v>
      </c>
      <c r="AY167" s="5">
        <f t="shared" si="374"/>
        <v>3.2422158580207622E-5</v>
      </c>
      <c r="AZ167" s="5">
        <f t="shared" si="375"/>
        <v>1.6624027527724477E-5</v>
      </c>
      <c r="BA167" s="5">
        <f t="shared" si="376"/>
        <v>5.6824982942632004E-6</v>
      </c>
      <c r="BB167" s="5">
        <f t="shared" si="377"/>
        <v>1.4568124425828078E-6</v>
      </c>
      <c r="BC167" s="5">
        <f t="shared" si="378"/>
        <v>2.9878442656205225E-7</v>
      </c>
      <c r="BD167" s="5">
        <f t="shared" si="379"/>
        <v>2.8447846639179103E-4</v>
      </c>
      <c r="BE167" s="5">
        <f t="shared" si="380"/>
        <v>2.0227944441981156E-4</v>
      </c>
      <c r="BF167" s="5">
        <f t="shared" si="381"/>
        <v>7.1915765987074298E-5</v>
      </c>
      <c r="BG167" s="5">
        <f t="shared" si="382"/>
        <v>1.7045322004391437E-5</v>
      </c>
      <c r="BH167" s="5">
        <f t="shared" si="383"/>
        <v>3.0300344949980566E-6</v>
      </c>
      <c r="BI167" s="5">
        <f t="shared" si="384"/>
        <v>4.3090340157905033E-7</v>
      </c>
      <c r="BJ167" s="8">
        <f t="shared" si="385"/>
        <v>0.24830114679030599</v>
      </c>
      <c r="BK167" s="8">
        <f t="shared" si="386"/>
        <v>0.32998959335342626</v>
      </c>
      <c r="BL167" s="8">
        <f t="shared" si="387"/>
        <v>0.38997858027304572</v>
      </c>
      <c r="BM167" s="8">
        <f t="shared" si="388"/>
        <v>0.25234180024906733</v>
      </c>
      <c r="BN167" s="8">
        <f t="shared" si="389"/>
        <v>0.74755126924674509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1.2436</v>
      </c>
      <c r="F168">
        <f>VLOOKUP(B168,home!$B$2:$E$405,3,FALSE)</f>
        <v>0.80410000000000004</v>
      </c>
      <c r="G168">
        <f>VLOOKUP(C168,away!$B$2:$E$405,4,FALSE)</f>
        <v>0.64329999999999998</v>
      </c>
      <c r="H168">
        <f>VLOOKUP(A168,away!$A$2:$E$405,3,FALSE)</f>
        <v>0.89739999999999998</v>
      </c>
      <c r="I168">
        <f>VLOOKUP(C168,away!$B$2:$E$405,3,FALSE)</f>
        <v>0.22289999999999999</v>
      </c>
      <c r="J168">
        <f>VLOOKUP(B168,home!$B$2:$E$405,4,FALSE)</f>
        <v>0.7429</v>
      </c>
      <c r="K168" s="3">
        <f t="shared" si="334"/>
        <v>0.64328633630800003</v>
      </c>
      <c r="L168" s="3">
        <f t="shared" si="335"/>
        <v>0.14860262873399999</v>
      </c>
      <c r="M168" s="5">
        <f t="shared" si="336"/>
        <v>0.45298830752196878</v>
      </c>
      <c r="N168" s="5">
        <f t="shared" si="337"/>
        <v>0.29140118873616888</v>
      </c>
      <c r="O168" s="5">
        <f t="shared" si="338"/>
        <v>6.7315253283530121E-2</v>
      </c>
      <c r="P168" s="5">
        <f t="shared" si="339"/>
        <v>4.3302982662407154E-2</v>
      </c>
      <c r="Q168" s="5">
        <f t="shared" si="340"/>
        <v>9.3727201548943082E-2</v>
      </c>
      <c r="R168" s="5">
        <f t="shared" si="341"/>
        <v>5.0016117959138014E-3</v>
      </c>
      <c r="S168" s="5">
        <f t="shared" si="342"/>
        <v>1.0348767707264695E-3</v>
      </c>
      <c r="T168" s="5">
        <f t="shared" si="343"/>
        <v>1.3928108534054373E-2</v>
      </c>
      <c r="U168" s="5">
        <f t="shared" si="344"/>
        <v>3.2174685278282648E-3</v>
      </c>
      <c r="V168" s="5">
        <f t="shared" si="345"/>
        <v>1.0992005782332936E-5</v>
      </c>
      <c r="W168" s="5">
        <f t="shared" si="346"/>
        <v>2.0097809365607032E-2</v>
      </c>
      <c r="X168" s="5">
        <f t="shared" si="347"/>
        <v>2.9865873035240091E-3</v>
      </c>
      <c r="Y168" s="5">
        <f t="shared" si="348"/>
        <v>2.2190736212362826E-4</v>
      </c>
      <c r="Z168" s="5">
        <f t="shared" si="349"/>
        <v>2.4775088692659112E-4</v>
      </c>
      <c r="AA168" s="5">
        <f t="shared" si="350"/>
        <v>1.5937476036806435E-4</v>
      </c>
      <c r="AB168" s="5">
        <f t="shared" si="351"/>
        <v>5.1261802848568784E-5</v>
      </c>
      <c r="AC168" s="5">
        <f t="shared" si="352"/>
        <v>6.5673140442256138E-8</v>
      </c>
      <c r="AD168" s="5">
        <f t="shared" si="353"/>
        <v>3.2321615386544898E-3</v>
      </c>
      <c r="AE168" s="5">
        <f t="shared" si="354"/>
        <v>4.8030770113698714E-4</v>
      </c>
      <c r="AF168" s="5">
        <f t="shared" si="355"/>
        <v>3.5687493495070369E-5</v>
      </c>
      <c r="AG168" s="5">
        <f t="shared" si="356"/>
        <v>1.7677517820983268E-6</v>
      </c>
      <c r="AH168" s="5">
        <f t="shared" si="357"/>
        <v>9.2041082671178597E-6</v>
      </c>
      <c r="AI168" s="5">
        <f t="shared" si="358"/>
        <v>5.9208770861364219E-6</v>
      </c>
      <c r="AJ168" s="5">
        <f t="shared" si="359"/>
        <v>1.9044096642353426E-6</v>
      </c>
      <c r="AK168" s="5">
        <f t="shared" si="360"/>
        <v>4.0836023857850069E-7</v>
      </c>
      <c r="AL168" s="5">
        <f t="shared" si="361"/>
        <v>2.5111843416125547E-10</v>
      </c>
      <c r="AM168" s="5">
        <f t="shared" si="362"/>
        <v>4.1584107091133504E-4</v>
      </c>
      <c r="AN168" s="5">
        <f t="shared" si="363"/>
        <v>6.1795076272986069E-5</v>
      </c>
      <c r="AO168" s="5">
        <f t="shared" si="364"/>
        <v>4.5914553884918809E-6</v>
      </c>
      <c r="AP168" s="5">
        <f t="shared" si="365"/>
        <v>2.2743411348159414E-7</v>
      </c>
      <c r="AQ168" s="5">
        <f t="shared" si="366"/>
        <v>8.4493267817879413E-9</v>
      </c>
      <c r="AR168" s="5">
        <f t="shared" si="367"/>
        <v>2.7355093672921126E-7</v>
      </c>
      <c r="AS168" s="5">
        <f t="shared" si="368"/>
        <v>1.7597157988215582E-7</v>
      </c>
      <c r="AT168" s="5">
        <f t="shared" si="369"/>
        <v>5.6600056458361293E-8</v>
      </c>
      <c r="AU168" s="5">
        <f t="shared" si="370"/>
        <v>1.213668098464173E-8</v>
      </c>
      <c r="AV168" s="5">
        <f t="shared" si="371"/>
        <v>1.9518402613872874E-9</v>
      </c>
      <c r="AW168" s="5">
        <f t="shared" si="372"/>
        <v>6.6681738310089284E-13</v>
      </c>
      <c r="AX168" s="5">
        <f t="shared" si="373"/>
        <v>4.4584146498824653E-5</v>
      </c>
      <c r="AY168" s="5">
        <f t="shared" si="374"/>
        <v>6.6253213695871038E-6</v>
      </c>
      <c r="AZ168" s="5">
        <f t="shared" si="375"/>
        <v>4.9227008586409446E-7</v>
      </c>
      <c r="BA168" s="5">
        <f t="shared" si="376"/>
        <v>2.4384209602172099E-8</v>
      </c>
      <c r="BB168" s="5">
        <f t="shared" si="377"/>
        <v>9.0588941162090468E-10</v>
      </c>
      <c r="BC168" s="5">
        <f t="shared" si="378"/>
        <v>2.6923509581832622E-11</v>
      </c>
      <c r="BD168" s="5">
        <f t="shared" si="379"/>
        <v>6.7750647151014711E-9</v>
      </c>
      <c r="BE168" s="5">
        <f t="shared" si="380"/>
        <v>4.3583065588272291E-9</v>
      </c>
      <c r="BF168" s="5">
        <f t="shared" si="381"/>
        <v>1.4018195293675476E-9</v>
      </c>
      <c r="BG168" s="5">
        <f t="shared" si="382"/>
        <v>3.0059044973728483E-10</v>
      </c>
      <c r="BH168" s="5">
        <f t="shared" si="383"/>
        <v>4.8341432285168E-11</v>
      </c>
      <c r="BI168" s="5">
        <f t="shared" si="384"/>
        <v>6.2194765733213998E-12</v>
      </c>
      <c r="BJ168" s="8">
        <f t="shared" si="385"/>
        <v>0.42664691787647957</v>
      </c>
      <c r="BK168" s="8">
        <f t="shared" si="386"/>
        <v>0.49734385020651317</v>
      </c>
      <c r="BL168" s="8">
        <f t="shared" si="387"/>
        <v>7.5762941027181369E-2</v>
      </c>
      <c r="BM168" s="8">
        <f t="shared" si="388"/>
        <v>4.6258289127466101E-2</v>
      </c>
      <c r="BN168" s="8">
        <f t="shared" si="389"/>
        <v>0.95373654554893195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1.2907</v>
      </c>
      <c r="F169">
        <f>VLOOKUP(B169,home!$B$2:$E$405,3,FALSE)</f>
        <v>0.49809999999999999</v>
      </c>
      <c r="G169">
        <f>VLOOKUP(C169,away!$B$2:$E$405,4,FALSE)</f>
        <v>0.72309999999999997</v>
      </c>
      <c r="H169">
        <f>VLOOKUP(A169,away!$A$2:$E$405,3,FALSE)</f>
        <v>1.1246</v>
      </c>
      <c r="I169">
        <f>VLOOKUP(C169,away!$B$2:$E$405,3,FALSE)</f>
        <v>0.59279999999999999</v>
      </c>
      <c r="J169">
        <f>VLOOKUP(B169,home!$B$2:$E$405,4,FALSE)</f>
        <v>1.1433</v>
      </c>
      <c r="K169" s="3">
        <f t="shared" si="334"/>
        <v>0.46487930517699994</v>
      </c>
      <c r="L169" s="3">
        <f t="shared" si="335"/>
        <v>0.76219567070400007</v>
      </c>
      <c r="M169" s="5">
        <f t="shared" si="336"/>
        <v>0.29314879213387951</v>
      </c>
      <c r="N169" s="5">
        <f t="shared" si="337"/>
        <v>0.1362788068006747</v>
      </c>
      <c r="O169" s="5">
        <f t="shared" si="338"/>
        <v>0.22343674023654977</v>
      </c>
      <c r="P169" s="5">
        <f t="shared" si="339"/>
        <v>0.10387111655218109</v>
      </c>
      <c r="Q169" s="5">
        <f t="shared" si="340"/>
        <v>3.1676598507924134E-2</v>
      </c>
      <c r="R169" s="5">
        <f t="shared" si="341"/>
        <v>8.5151258042256248E-2</v>
      </c>
      <c r="S169" s="5">
        <f t="shared" si="342"/>
        <v>9.2011370533546435E-3</v>
      </c>
      <c r="T169" s="5">
        <f t="shared" si="343"/>
        <v>2.4143766245368563E-2</v>
      </c>
      <c r="U169" s="5">
        <f t="shared" si="344"/>
        <v>3.9585057673631512E-2</v>
      </c>
      <c r="V169" s="5">
        <f t="shared" si="345"/>
        <v>3.6224773710937235E-4</v>
      </c>
      <c r="W169" s="5">
        <f t="shared" si="346"/>
        <v>4.9085983682448557E-3</v>
      </c>
      <c r="X169" s="5">
        <f t="shared" si="347"/>
        <v>3.7413124255009484E-3</v>
      </c>
      <c r="Y169" s="5">
        <f t="shared" si="348"/>
        <v>1.4258060667339523E-3</v>
      </c>
      <c r="Z169" s="5">
        <f t="shared" si="349"/>
        <v>2.1633973411602295E-2</v>
      </c>
      <c r="AA169" s="5">
        <f t="shared" si="350"/>
        <v>1.0057186527803366E-2</v>
      </c>
      <c r="AB169" s="5">
        <f t="shared" si="351"/>
        <v>2.3376889425403571E-3</v>
      </c>
      <c r="AC169" s="5">
        <f t="shared" si="352"/>
        <v>8.0221797623993296E-6</v>
      </c>
      <c r="AD169" s="5">
        <f t="shared" si="353"/>
        <v>5.7047644970565595E-4</v>
      </c>
      <c r="AE169" s="5">
        <f t="shared" si="354"/>
        <v>4.3481468020423918E-4</v>
      </c>
      <c r="AF169" s="5">
        <f t="shared" si="355"/>
        <v>1.6570693340510768E-4</v>
      </c>
      <c r="AG169" s="5">
        <f t="shared" si="356"/>
        <v>4.2100369082336376E-5</v>
      </c>
      <c r="AH169" s="5">
        <f t="shared" si="357"/>
        <v>4.1223302186121791E-3</v>
      </c>
      <c r="AI169" s="5">
        <f t="shared" si="358"/>
        <v>1.9163860077385799E-3</v>
      </c>
      <c r="AJ169" s="5">
        <f t="shared" si="359"/>
        <v>4.45444097864218E-4</v>
      </c>
      <c r="AK169" s="5">
        <f t="shared" si="360"/>
        <v>6.9025914236771097E-5</v>
      </c>
      <c r="AL169" s="5">
        <f t="shared" si="361"/>
        <v>1.1369963533360608E-7</v>
      </c>
      <c r="AM169" s="5">
        <f t="shared" si="362"/>
        <v>5.3040539111801432E-5</v>
      </c>
      <c r="AN169" s="5">
        <f t="shared" si="363"/>
        <v>4.0427269282821238E-5</v>
      </c>
      <c r="AO169" s="5">
        <f t="shared" si="364"/>
        <v>1.5406744812875574E-5</v>
      </c>
      <c r="AP169" s="5">
        <f t="shared" si="365"/>
        <v>3.914318065338358E-6</v>
      </c>
      <c r="AQ169" s="5">
        <f t="shared" si="366"/>
        <v>7.4586907078983849E-7</v>
      </c>
      <c r="AR169" s="5">
        <f t="shared" si="367"/>
        <v>6.2840444916769549E-4</v>
      </c>
      <c r="AS169" s="5">
        <f t="shared" si="368"/>
        <v>2.9213222369921368E-4</v>
      </c>
      <c r="AT169" s="5">
        <f t="shared" si="369"/>
        <v>6.7903112586551197E-5</v>
      </c>
      <c r="AU169" s="5">
        <f t="shared" si="370"/>
        <v>1.0522250599530509E-5</v>
      </c>
      <c r="AV169" s="5">
        <f t="shared" si="371"/>
        <v>1.2228941369020029E-6</v>
      </c>
      <c r="AW169" s="5">
        <f t="shared" si="372"/>
        <v>1.1190854828845056E-9</v>
      </c>
      <c r="AX169" s="5">
        <f t="shared" si="373"/>
        <v>4.1095748280846222E-6</v>
      </c>
      <c r="AY169" s="5">
        <f t="shared" si="374"/>
        <v>3.1323001424002344E-6</v>
      </c>
      <c r="AZ169" s="5">
        <f t="shared" si="375"/>
        <v>1.1937128039414907E-6</v>
      </c>
      <c r="BA169" s="5">
        <f t="shared" si="376"/>
        <v>3.0328091040937904E-7</v>
      </c>
      <c r="BB169" s="5">
        <f t="shared" si="377"/>
        <v>5.7789849230299098E-8</v>
      </c>
      <c r="BC169" s="5">
        <f t="shared" si="378"/>
        <v>8.8094345787941754E-9</v>
      </c>
      <c r="BD169" s="5">
        <f t="shared" si="379"/>
        <v>7.9827858434458195E-5</v>
      </c>
      <c r="BE169" s="5">
        <f t="shared" si="380"/>
        <v>3.7110319362778839E-5</v>
      </c>
      <c r="BF169" s="5">
        <f t="shared" si="381"/>
        <v>8.625909740132598E-6</v>
      </c>
      <c r="BG169" s="5">
        <f t="shared" si="382"/>
        <v>1.3366689755041198E-6</v>
      </c>
      <c r="BH169" s="5">
        <f t="shared" si="383"/>
        <v>1.5534743614600184E-7</v>
      </c>
      <c r="BI169" s="5">
        <f t="shared" si="384"/>
        <v>1.4443561635316345E-8</v>
      </c>
      <c r="BJ169" s="8">
        <f t="shared" si="385"/>
        <v>0.20351032705515676</v>
      </c>
      <c r="BK169" s="8">
        <f t="shared" si="386"/>
        <v>0.40659456165606478</v>
      </c>
      <c r="BL169" s="8">
        <f t="shared" si="387"/>
        <v>0.3682483731389336</v>
      </c>
      <c r="BM169" s="8">
        <f t="shared" si="388"/>
        <v>0.12642079180723501</v>
      </c>
      <c r="BN169" s="8">
        <f t="shared" si="389"/>
        <v>0.8735633122734654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1.4554</v>
      </c>
      <c r="F171">
        <f>VLOOKUP(B171,home!$B$2:$E$405,3,FALSE)</f>
        <v>1.3742000000000001</v>
      </c>
      <c r="G171">
        <f>VLOOKUP(C171,away!$B$2:$E$405,4,FALSE)</f>
        <v>1.5705</v>
      </c>
      <c r="H171">
        <f>VLOOKUP(A171,away!$A$2:$E$405,3,FALSE)</f>
        <v>1.2321</v>
      </c>
      <c r="I171">
        <f>VLOOKUP(C171,away!$B$2:$E$405,3,FALSE)</f>
        <v>0.2319</v>
      </c>
      <c r="J171">
        <f>VLOOKUP(B171,home!$B$2:$E$405,4,FALSE)</f>
        <v>1.6232</v>
      </c>
      <c r="K171" s="3">
        <f t="shared" si="334"/>
        <v>3.1410167729400005</v>
      </c>
      <c r="L171" s="3">
        <f t="shared" si="335"/>
        <v>0.46378718056799995</v>
      </c>
      <c r="M171" s="5">
        <f t="shared" si="336"/>
        <v>2.7192775338733703E-2</v>
      </c>
      <c r="N171" s="5">
        <f t="shared" si="337"/>
        <v>8.5412963441751769E-2</v>
      </c>
      <c r="O171" s="5">
        <f t="shared" si="338"/>
        <v>1.2611660606170343E-2</v>
      </c>
      <c r="P171" s="5">
        <f t="shared" si="339"/>
        <v>3.9613437498607705E-2</v>
      </c>
      <c r="Q171" s="5">
        <f t="shared" si="340"/>
        <v>0.1341417753985267</v>
      </c>
      <c r="R171" s="5">
        <f t="shared" si="341"/>
        <v>2.924563257408128E-3</v>
      </c>
      <c r="S171" s="5">
        <f t="shared" si="342"/>
        <v>1.4426850614810891E-2</v>
      </c>
      <c r="T171" s="5">
        <f t="shared" si="343"/>
        <v>6.2213235808468596E-2</v>
      </c>
      <c r="U171" s="5">
        <f t="shared" si="344"/>
        <v>9.1861022450429736E-3</v>
      </c>
      <c r="V171" s="5">
        <f t="shared" si="345"/>
        <v>2.3351674112478708E-3</v>
      </c>
      <c r="W171" s="5">
        <f t="shared" si="346"/>
        <v>0.14044718882624091</v>
      </c>
      <c r="X171" s="5">
        <f t="shared" si="347"/>
        <v>6.5137605724423772E-2</v>
      </c>
      <c r="Y171" s="5">
        <f t="shared" si="348"/>
        <v>1.5104993253940257E-2</v>
      </c>
      <c r="Z171" s="5">
        <f t="shared" si="349"/>
        <v>4.5212498251536067E-4</v>
      </c>
      <c r="AA171" s="5">
        <f t="shared" si="350"/>
        <v>1.4201321535459524E-3</v>
      </c>
      <c r="AB171" s="5">
        <f t="shared" si="351"/>
        <v>2.2303294570396206E-3</v>
      </c>
      <c r="AC171" s="5">
        <f t="shared" si="352"/>
        <v>2.1261163843602163E-4</v>
      </c>
      <c r="AD171" s="5">
        <f t="shared" si="353"/>
        <v>0.11028674395387353</v>
      </c>
      <c r="AE171" s="5">
        <f t="shared" si="354"/>
        <v>5.1149578032391917E-2</v>
      </c>
      <c r="AF171" s="5">
        <f t="shared" si="355"/>
        <v>1.1861259291442976E-2</v>
      </c>
      <c r="AG171" s="5">
        <f t="shared" si="356"/>
        <v>1.8337000015881107E-3</v>
      </c>
      <c r="AH171" s="5">
        <f t="shared" si="357"/>
        <v>5.2422442726288824E-5</v>
      </c>
      <c r="AI171" s="5">
        <f t="shared" si="358"/>
        <v>1.6465977188175973E-4</v>
      </c>
      <c r="AJ171" s="5">
        <f t="shared" si="359"/>
        <v>2.5859955265454082E-4</v>
      </c>
      <c r="AK171" s="5">
        <f t="shared" si="360"/>
        <v>2.7075517745423123E-4</v>
      </c>
      <c r="AL171" s="5">
        <f t="shared" si="361"/>
        <v>1.2388993393646187E-5</v>
      </c>
      <c r="AM171" s="5">
        <f t="shared" si="362"/>
        <v>6.9282502518411157E-2</v>
      </c>
      <c r="AN171" s="5">
        <f t="shared" si="363"/>
        <v>3.2132336505709264E-2</v>
      </c>
      <c r="AO171" s="5">
        <f t="shared" si="364"/>
        <v>7.4512828765225586E-3</v>
      </c>
      <c r="AP171" s="5">
        <f t="shared" si="365"/>
        <v>1.1519364923056716E-3</v>
      </c>
      <c r="AQ171" s="5">
        <f t="shared" si="366"/>
        <v>1.3356334448995971E-4</v>
      </c>
      <c r="AR171" s="5">
        <f t="shared" si="367"/>
        <v>4.8625713821025913E-6</v>
      </c>
      <c r="AS171" s="5">
        <f t="shared" si="368"/>
        <v>1.5273418270802279E-5</v>
      </c>
      <c r="AT171" s="5">
        <f t="shared" si="369"/>
        <v>2.3987031484359115E-5</v>
      </c>
      <c r="AU171" s="5">
        <f t="shared" si="370"/>
        <v>2.5114556075137285E-5</v>
      </c>
      <c r="AV171" s="5">
        <f t="shared" si="371"/>
        <v>1.9721310469237101E-5</v>
      </c>
      <c r="AW171" s="5">
        <f t="shared" si="372"/>
        <v>5.0132864066165703E-7</v>
      </c>
      <c r="AX171" s="5">
        <f t="shared" si="373"/>
        <v>3.6269583746931205E-2</v>
      </c>
      <c r="AY171" s="5">
        <f t="shared" si="374"/>
        <v>1.6821367986364178E-2</v>
      </c>
      <c r="AZ171" s="5">
        <f t="shared" si="375"/>
        <v>3.9007674158463282E-3</v>
      </c>
      <c r="BA171" s="5">
        <f t="shared" si="376"/>
        <v>6.0304197394896403E-4</v>
      </c>
      <c r="BB171" s="5">
        <f t="shared" si="377"/>
        <v>6.992078421548779E-5</v>
      </c>
      <c r="BC171" s="5">
        <f t="shared" si="378"/>
        <v>6.4856726748809212E-6</v>
      </c>
      <c r="BD171" s="5">
        <f t="shared" si="379"/>
        <v>3.7586637860266742E-7</v>
      </c>
      <c r="BE171" s="5">
        <f t="shared" si="380"/>
        <v>1.1806025995751949E-6</v>
      </c>
      <c r="BF171" s="5">
        <f t="shared" si="381"/>
        <v>1.8541462837211275E-6</v>
      </c>
      <c r="BG171" s="5">
        <f t="shared" si="382"/>
        <v>1.9413015255508101E-6</v>
      </c>
      <c r="BH171" s="5">
        <f t="shared" si="383"/>
        <v>1.5244151632722764E-6</v>
      </c>
      <c r="BI171" s="5">
        <f t="shared" si="384"/>
        <v>9.576427193524574E-7</v>
      </c>
      <c r="BJ171" s="8">
        <f t="shared" si="385"/>
        <v>0.8454118330500684</v>
      </c>
      <c r="BK171" s="8">
        <f t="shared" si="386"/>
        <v>0.10061459948159401</v>
      </c>
      <c r="BL171" s="8">
        <f t="shared" si="387"/>
        <v>2.9216017526275551E-2</v>
      </c>
      <c r="BM171" s="8">
        <f t="shared" si="388"/>
        <v>0.65697653284153135</v>
      </c>
      <c r="BN171" s="8">
        <f t="shared" si="389"/>
        <v>0.30189717554119838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1.4554</v>
      </c>
      <c r="F172">
        <f>VLOOKUP(B172,home!$B$2:$E$405,3,FALSE)</f>
        <v>1.3742000000000001</v>
      </c>
      <c r="G172">
        <f>VLOOKUP(C172,away!$B$2:$E$405,4,FALSE)</f>
        <v>0.7853</v>
      </c>
      <c r="H172">
        <f>VLOOKUP(A172,away!$A$2:$E$405,3,FALSE)</f>
        <v>1.2321</v>
      </c>
      <c r="I172">
        <f>VLOOKUP(C172,away!$B$2:$E$405,3,FALSE)</f>
        <v>0.46379999999999999</v>
      </c>
      <c r="J172">
        <f>VLOOKUP(B172,home!$B$2:$E$405,4,FALSE)</f>
        <v>0.46379999999999999</v>
      </c>
      <c r="K172" s="3">
        <f t="shared" si="334"/>
        <v>1.5706083870040002</v>
      </c>
      <c r="L172" s="3">
        <f t="shared" si="335"/>
        <v>0.265037573124</v>
      </c>
      <c r="M172" s="5">
        <f t="shared" si="336"/>
        <v>0.15951043110343918</v>
      </c>
      <c r="N172" s="5">
        <f t="shared" si="337"/>
        <v>0.25052842090568533</v>
      </c>
      <c r="O172" s="5">
        <f t="shared" si="338"/>
        <v>4.2276257547618525E-2</v>
      </c>
      <c r="P172" s="5">
        <f t="shared" si="339"/>
        <v>6.6399444675430824E-2</v>
      </c>
      <c r="Q172" s="5">
        <f t="shared" si="340"/>
        <v>0.19674101952866888</v>
      </c>
      <c r="R172" s="5">
        <f t="shared" si="341"/>
        <v>5.6023983505930006E-3</v>
      </c>
      <c r="S172" s="5">
        <f t="shared" si="342"/>
        <v>6.9100281133754335E-3</v>
      </c>
      <c r="T172" s="5">
        <f t="shared" si="343"/>
        <v>5.2143762349819885E-2</v>
      </c>
      <c r="U172" s="5">
        <f t="shared" si="344"/>
        <v>8.7991738367787457E-3</v>
      </c>
      <c r="V172" s="5">
        <f t="shared" si="345"/>
        <v>3.1960433645886801E-4</v>
      </c>
      <c r="W172" s="5">
        <f t="shared" si="346"/>
        <v>0.10300103177981508</v>
      </c>
      <c r="X172" s="5">
        <f t="shared" si="347"/>
        <v>2.7299143492190189E-2</v>
      </c>
      <c r="Y172" s="5">
        <f t="shared" si="348"/>
        <v>3.6176493697669628E-3</v>
      </c>
      <c r="Z172" s="5">
        <f t="shared" si="349"/>
        <v>4.9494868750502323E-4</v>
      </c>
      <c r="AA172" s="5">
        <f t="shared" si="350"/>
        <v>7.7737055973201138E-4</v>
      </c>
      <c r="AB172" s="5">
        <f t="shared" si="351"/>
        <v>6.104723604625457E-4</v>
      </c>
      <c r="AC172" s="5">
        <f t="shared" si="352"/>
        <v>8.3151107696863743E-6</v>
      </c>
      <c r="AD172" s="5">
        <f t="shared" si="353"/>
        <v>4.0443571095860775E-2</v>
      </c>
      <c r="AE172" s="5">
        <f t="shared" si="354"/>
        <v>1.0719065931714893E-2</v>
      </c>
      <c r="AF172" s="5">
        <f t="shared" si="355"/>
        <v>1.4204776103489314E-3</v>
      </c>
      <c r="AG172" s="5">
        <f t="shared" si="356"/>
        <v>1.2549331284128658E-4</v>
      </c>
      <c r="AH172" s="5">
        <f t="shared" si="357"/>
        <v>3.27949997393101E-5</v>
      </c>
      <c r="AI172" s="5">
        <f t="shared" si="358"/>
        <v>5.1508101642354447E-5</v>
      </c>
      <c r="AJ172" s="5">
        <f t="shared" si="359"/>
        <v>4.0449528219068215E-5</v>
      </c>
      <c r="AK172" s="5">
        <f t="shared" si="360"/>
        <v>2.1176789423741181E-5</v>
      </c>
      <c r="AL172" s="5">
        <f t="shared" si="361"/>
        <v>1.3845332463902189E-7</v>
      </c>
      <c r="AM172" s="5">
        <f t="shared" si="362"/>
        <v>1.27042023927103E-2</v>
      </c>
      <c r="AN172" s="5">
        <f t="shared" si="363"/>
        <v>3.3670909706400519E-3</v>
      </c>
      <c r="AO172" s="5">
        <f t="shared" si="364"/>
        <v>4.4620280967308642E-4</v>
      </c>
      <c r="AP172" s="5">
        <f t="shared" si="365"/>
        <v>3.9420169932288305E-5</v>
      </c>
      <c r="AQ172" s="5">
        <f t="shared" si="366"/>
        <v>2.6119565427473417E-6</v>
      </c>
      <c r="AR172" s="5">
        <f t="shared" si="367"/>
        <v>1.7383814283017939E-6</v>
      </c>
      <c r="AS172" s="5">
        <f t="shared" si="368"/>
        <v>2.7303164511027908E-6</v>
      </c>
      <c r="AT172" s="5">
        <f t="shared" si="369"/>
        <v>2.1441289586385207E-6</v>
      </c>
      <c r="AU172" s="5">
        <f t="shared" si="370"/>
        <v>1.1225289750852717E-6</v>
      </c>
      <c r="AV172" s="5">
        <f t="shared" si="371"/>
        <v>4.407633557309829E-7</v>
      </c>
      <c r="AW172" s="5">
        <f t="shared" si="372"/>
        <v>1.6009443892900189E-9</v>
      </c>
      <c r="AX172" s="5">
        <f t="shared" si="373"/>
        <v>3.3255544713645152E-3</v>
      </c>
      <c r="AY172" s="5">
        <f t="shared" si="374"/>
        <v>8.8139688638211799E-4</v>
      </c>
      <c r="AZ172" s="5">
        <f t="shared" si="375"/>
        <v>1.1680164586288324E-4</v>
      </c>
      <c r="BA172" s="5">
        <f t="shared" si="376"/>
        <v>1.0318941585462491E-5</v>
      </c>
      <c r="BB172" s="5">
        <f t="shared" si="377"/>
        <v>6.837268087548249E-7</v>
      </c>
      <c r="BC172" s="5">
        <f t="shared" si="378"/>
        <v>3.6242658814439244E-8</v>
      </c>
      <c r="BD172" s="5">
        <f t="shared" si="379"/>
        <v>7.6789399153489959E-8</v>
      </c>
      <c r="BE172" s="5">
        <f t="shared" si="380"/>
        <v>1.2060607434346921E-7</v>
      </c>
      <c r="BF172" s="5">
        <f t="shared" si="381"/>
        <v>9.4712455943740371E-8</v>
      </c>
      <c r="BG172" s="5">
        <f t="shared" si="382"/>
        <v>4.9585392552995183E-8</v>
      </c>
      <c r="BH172" s="5">
        <f t="shared" si="383"/>
        <v>1.9469808354154977E-8</v>
      </c>
      <c r="BI172" s="5">
        <f t="shared" si="384"/>
        <v>6.115888858879272E-9</v>
      </c>
      <c r="BJ172" s="8">
        <f t="shared" si="385"/>
        <v>0.70693395559087313</v>
      </c>
      <c r="BK172" s="8">
        <f t="shared" si="386"/>
        <v>0.23402935867918073</v>
      </c>
      <c r="BL172" s="8">
        <f t="shared" si="387"/>
        <v>5.8220145472397351E-2</v>
      </c>
      <c r="BM172" s="8">
        <f t="shared" si="388"/>
        <v>0.277739041033083</v>
      </c>
      <c r="BN172" s="8">
        <f t="shared" si="389"/>
        <v>0.72105797211143563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1.4554</v>
      </c>
      <c r="F173">
        <f>VLOOKUP(B173,home!$B$2:$E$405,3,FALSE)</f>
        <v>0.49080000000000001</v>
      </c>
      <c r="G173">
        <f>VLOOKUP(C173,away!$B$2:$E$405,4,FALSE)</f>
        <v>1.3742000000000001</v>
      </c>
      <c r="H173">
        <f>VLOOKUP(A173,away!$A$2:$E$405,3,FALSE)</f>
        <v>1.2321</v>
      </c>
      <c r="I173">
        <f>VLOOKUP(C173,away!$B$2:$E$405,3,FALSE)</f>
        <v>0.57969999999999999</v>
      </c>
      <c r="J173">
        <f>VLOOKUP(B173,home!$B$2:$E$405,4,FALSE)</f>
        <v>0.92759999999999998</v>
      </c>
      <c r="K173" s="3">
        <f t="shared" si="334"/>
        <v>0.9816052417440001</v>
      </c>
      <c r="L173" s="3">
        <f t="shared" si="335"/>
        <v>0.662536788012</v>
      </c>
      <c r="M173" s="5">
        <f t="shared" si="336"/>
        <v>0.19317823288920036</v>
      </c>
      <c r="N173" s="5">
        <f t="shared" si="337"/>
        <v>0.18962476599488229</v>
      </c>
      <c r="O173" s="5">
        <f t="shared" si="338"/>
        <v>0.12798768593224488</v>
      </c>
      <c r="P173" s="5">
        <f t="shared" si="339"/>
        <v>0.12563338338977642</v>
      </c>
      <c r="Q173" s="5">
        <f t="shared" si="340"/>
        <v>9.3068332132527923E-2</v>
      </c>
      <c r="R173" s="5">
        <f t="shared" si="341"/>
        <v>4.239827517131909E-2</v>
      </c>
      <c r="S173" s="5">
        <f t="shared" si="342"/>
        <v>2.0426404654782588E-2</v>
      </c>
      <c r="T173" s="5">
        <f t="shared" si="343"/>
        <v>6.1661193836719051E-2</v>
      </c>
      <c r="U173" s="5">
        <f t="shared" si="344"/>
        <v>4.1618369149071313E-2</v>
      </c>
      <c r="V173" s="5">
        <f t="shared" si="345"/>
        <v>1.4760337521170072E-3</v>
      </c>
      <c r="W173" s="5">
        <f t="shared" si="346"/>
        <v>3.0452120887220328E-2</v>
      </c>
      <c r="X173" s="5">
        <f t="shared" si="347"/>
        <v>2.0175650360772089E-2</v>
      </c>
      <c r="Y173" s="5">
        <f t="shared" si="348"/>
        <v>6.6835552930395448E-3</v>
      </c>
      <c r="Z173" s="5">
        <f t="shared" si="349"/>
        <v>9.3634723497515587E-3</v>
      </c>
      <c r="AA173" s="5">
        <f t="shared" si="350"/>
        <v>9.1912335394411394E-3</v>
      </c>
      <c r="AB173" s="5">
        <f t="shared" si="351"/>
        <v>4.5110815102043407E-3</v>
      </c>
      <c r="AC173" s="5">
        <f t="shared" si="352"/>
        <v>5.9996121037588284E-5</v>
      </c>
      <c r="AD173" s="5">
        <f t="shared" si="353"/>
        <v>7.472990371279355E-3</v>
      </c>
      <c r="AE173" s="5">
        <f t="shared" si="354"/>
        <v>4.9511310374320263E-3</v>
      </c>
      <c r="AF173" s="5">
        <f t="shared" si="355"/>
        <v>1.6401532272833682E-3</v>
      </c>
      <c r="AG173" s="5">
        <f t="shared" si="356"/>
        <v>3.6222061701727957E-4</v>
      </c>
      <c r="AH173" s="5">
        <f t="shared" si="357"/>
        <v>1.5509112238108929E-3</v>
      </c>
      <c r="AI173" s="5">
        <f t="shared" si="358"/>
        <v>1.5223825867723745E-3</v>
      </c>
      <c r="AJ173" s="5">
        <f t="shared" si="359"/>
        <v>7.4718936355777632E-4</v>
      </c>
      <c r="AK173" s="5">
        <f t="shared" si="360"/>
        <v>2.4448166528122557E-4</v>
      </c>
      <c r="AL173" s="5">
        <f t="shared" si="361"/>
        <v>1.560738094242325E-6</v>
      </c>
      <c r="AM173" s="5">
        <f t="shared" si="362"/>
        <v>1.4671053039900519E-3</v>
      </c>
      <c r="AN173" s="5">
        <f t="shared" si="363"/>
        <v>9.7201123578093769E-4</v>
      </c>
      <c r="AO173" s="5">
        <f t="shared" si="364"/>
        <v>3.2199660103293865E-4</v>
      </c>
      <c r="AP173" s="5">
        <f t="shared" si="365"/>
        <v>7.1111531266381531E-5</v>
      </c>
      <c r="AQ173" s="5">
        <f t="shared" si="366"/>
        <v>1.1778501378960831E-5</v>
      </c>
      <c r="AR173" s="5">
        <f t="shared" si="367"/>
        <v>2.0550714814308586E-4</v>
      </c>
      <c r="AS173" s="5">
        <f t="shared" si="368"/>
        <v>2.0172689383311383E-4</v>
      </c>
      <c r="AT173" s="5">
        <f t="shared" si="369"/>
        <v>9.900808819365996E-5</v>
      </c>
      <c r="AU173" s="5">
        <f t="shared" si="370"/>
        <v>3.2395619448649626E-5</v>
      </c>
      <c r="AV173" s="5">
        <f t="shared" si="371"/>
        <v>7.9499274650845871E-6</v>
      </c>
      <c r="AW173" s="5">
        <f t="shared" si="372"/>
        <v>2.8195149173952407E-8</v>
      </c>
      <c r="AX173" s="5">
        <f t="shared" si="373"/>
        <v>2.4001970943117649E-4</v>
      </c>
      <c r="AY173" s="5">
        <f t="shared" si="374"/>
        <v>1.5902188734610517E-4</v>
      </c>
      <c r="AZ173" s="5">
        <f t="shared" si="375"/>
        <v>5.2678925232947325E-5</v>
      </c>
      <c r="BA173" s="5">
        <f t="shared" si="376"/>
        <v>1.1633908639920406E-5</v>
      </c>
      <c r="BB173" s="5">
        <f t="shared" si="377"/>
        <v>1.9269731155794797E-6</v>
      </c>
      <c r="BC173" s="5">
        <f t="shared" si="378"/>
        <v>2.5533811571630109E-7</v>
      </c>
      <c r="BD173" s="5">
        <f t="shared" si="379"/>
        <v>2.2692674307371051E-5</v>
      </c>
      <c r="BE173" s="5">
        <f t="shared" si="380"/>
        <v>2.227524804930482E-5</v>
      </c>
      <c r="BF173" s="5">
        <f t="shared" si="381"/>
        <v>1.093275012317271E-5</v>
      </c>
      <c r="BG173" s="5">
        <f t="shared" si="382"/>
        <v>3.5772149425278989E-6</v>
      </c>
      <c r="BH173" s="5">
        <f t="shared" si="383"/>
        <v>8.7785323460758687E-7</v>
      </c>
      <c r="BI173" s="5">
        <f t="shared" si="384"/>
        <v>1.7234106731454661E-7</v>
      </c>
      <c r="BJ173" s="8">
        <f t="shared" si="385"/>
        <v>0.41940165367350396</v>
      </c>
      <c r="BK173" s="8">
        <f t="shared" si="386"/>
        <v>0.34093463343235436</v>
      </c>
      <c r="BL173" s="8">
        <f t="shared" si="387"/>
        <v>0.23037872590051092</v>
      </c>
      <c r="BM173" s="8">
        <f t="shared" si="388"/>
        <v>0.22802881615397283</v>
      </c>
      <c r="BN173" s="8">
        <f t="shared" si="389"/>
        <v>0.77189067550995105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1.4554</v>
      </c>
      <c r="F174">
        <f>VLOOKUP(B174,home!$B$2:$E$405,3,FALSE)</f>
        <v>0.7853</v>
      </c>
      <c r="G174">
        <f>VLOOKUP(C174,away!$B$2:$E$405,4,FALSE)</f>
        <v>0.7853</v>
      </c>
      <c r="H174">
        <f>VLOOKUP(A174,away!$A$2:$E$405,3,FALSE)</f>
        <v>1.2321</v>
      </c>
      <c r="I174">
        <f>VLOOKUP(C174,away!$B$2:$E$405,3,FALSE)</f>
        <v>2.0870000000000002</v>
      </c>
      <c r="J174">
        <f>VLOOKUP(B174,home!$B$2:$E$405,4,FALSE)</f>
        <v>0.69569999999999999</v>
      </c>
      <c r="K174" s="3">
        <f t="shared" si="334"/>
        <v>0.89753948938600003</v>
      </c>
      <c r="L174" s="3">
        <f t="shared" si="335"/>
        <v>1.7889179013900001</v>
      </c>
      <c r="M174" s="5">
        <f t="shared" si="336"/>
        <v>6.8121841472771172E-2</v>
      </c>
      <c r="N174" s="5">
        <f t="shared" si="337"/>
        <v>6.1142042811505065E-2</v>
      </c>
      <c r="O174" s="5">
        <f t="shared" si="338"/>
        <v>0.12186438168629209</v>
      </c>
      <c r="P174" s="5">
        <f t="shared" si="339"/>
        <v>0.1093780949130552</v>
      </c>
      <c r="Q174" s="5">
        <f t="shared" si="340"/>
        <v>2.7438698942527602E-2</v>
      </c>
      <c r="R174" s="5">
        <f t="shared" si="341"/>
        <v>0.10900268697021583</v>
      </c>
      <c r="S174" s="5">
        <f t="shared" si="342"/>
        <v>4.3905036138780995E-2</v>
      </c>
      <c r="T174" s="5">
        <f t="shared" si="343"/>
        <v>4.9085579729138497E-2</v>
      </c>
      <c r="U174" s="5">
        <f t="shared" si="344"/>
        <v>9.7834216004949487E-2</v>
      </c>
      <c r="V174" s="5">
        <f t="shared" si="345"/>
        <v>7.8327777701537003E-3</v>
      </c>
      <c r="W174" s="5">
        <f t="shared" si="346"/>
        <v>8.2091052794308027E-3</v>
      </c>
      <c r="X174" s="5">
        <f t="shared" si="347"/>
        <v>1.4685415388768924E-2</v>
      </c>
      <c r="Y174" s="5">
        <f t="shared" si="348"/>
        <v>1.3135501239158459E-2</v>
      </c>
      <c r="Z174" s="5">
        <f t="shared" si="349"/>
        <v>6.4998952673543206E-2</v>
      </c>
      <c r="AA174" s="5">
        <f t="shared" si="350"/>
        <v>5.8339126793236738E-2</v>
      </c>
      <c r="AB174" s="5">
        <f t="shared" si="351"/>
        <v>2.6180835036613403E-2</v>
      </c>
      <c r="AC174" s="5">
        <f t="shared" si="352"/>
        <v>7.8603122347990165E-4</v>
      </c>
      <c r="AD174" s="5">
        <f t="shared" si="353"/>
        <v>1.8419990402040595E-3</v>
      </c>
      <c r="AE174" s="5">
        <f t="shared" si="354"/>
        <v>3.2951850573642409E-3</v>
      </c>
      <c r="AF174" s="5">
        <f t="shared" si="355"/>
        <v>2.9474077687558632E-3</v>
      </c>
      <c r="AG174" s="5">
        <f t="shared" si="356"/>
        <v>1.7575568400744405E-3</v>
      </c>
      <c r="AH174" s="5">
        <f t="shared" si="357"/>
        <v>2.9069447502325697E-2</v>
      </c>
      <c r="AI174" s="5">
        <f t="shared" si="358"/>
        <v>2.6090977067970537E-2</v>
      </c>
      <c r="AJ174" s="5">
        <f t="shared" si="359"/>
        <v>1.1708841117584055E-2</v>
      </c>
      <c r="AK174" s="5">
        <f t="shared" si="360"/>
        <v>3.5030490926593987E-3</v>
      </c>
      <c r="AL174" s="5">
        <f t="shared" si="361"/>
        <v>5.0482838342398162E-5</v>
      </c>
      <c r="AM174" s="5">
        <f t="shared" si="362"/>
        <v>3.3065337559885088E-4</v>
      </c>
      <c r="AN174" s="5">
        <f t="shared" si="363"/>
        <v>5.9151174276381581E-4</v>
      </c>
      <c r="AO174" s="5">
        <f t="shared" si="364"/>
        <v>5.2908297275629354E-4</v>
      </c>
      <c r="AP174" s="5">
        <f t="shared" si="365"/>
        <v>3.1549533376145711E-4</v>
      </c>
      <c r="AQ174" s="5">
        <f t="shared" si="366"/>
        <v>1.4109881259272082E-4</v>
      </c>
      <c r="AR174" s="5">
        <f t="shared" si="367"/>
        <v>1.0400571004085445E-2</v>
      </c>
      <c r="AS174" s="5">
        <f t="shared" si="368"/>
        <v>9.3349231883296854E-3</v>
      </c>
      <c r="AT174" s="5">
        <f t="shared" si="369"/>
        <v>4.1892310959554778E-3</v>
      </c>
      <c r="AU174" s="5">
        <f t="shared" si="370"/>
        <v>1.2533334462612781E-3</v>
      </c>
      <c r="AV174" s="5">
        <f t="shared" si="371"/>
        <v>2.8122906534693574E-4</v>
      </c>
      <c r="AW174" s="5">
        <f t="shared" si="372"/>
        <v>2.2515688900283508E-6</v>
      </c>
      <c r="AX174" s="5">
        <f t="shared" si="373"/>
        <v>4.9462410316458295E-5</v>
      </c>
      <c r="AY174" s="5">
        <f t="shared" si="374"/>
        <v>8.8484191261009677E-5</v>
      </c>
      <c r="AZ174" s="5">
        <f t="shared" si="375"/>
        <v>7.9145476868418412E-5</v>
      </c>
      <c r="BA174" s="5">
        <f t="shared" si="376"/>
        <v>4.7194920127987294E-5</v>
      </c>
      <c r="BB174" s="5">
        <f t="shared" si="377"/>
        <v>2.1106959367906918E-5</v>
      </c>
      <c r="BC174" s="5">
        <f t="shared" si="378"/>
        <v>7.5517234914320019E-6</v>
      </c>
      <c r="BD174" s="5">
        <f t="shared" si="379"/>
        <v>3.1009612756477036E-3</v>
      </c>
      <c r="BE174" s="5">
        <f t="shared" si="380"/>
        <v>2.7832351999505988E-3</v>
      </c>
      <c r="BF174" s="5">
        <f t="shared" si="381"/>
        <v>1.2490317501024008E-3</v>
      </c>
      <c r="BG174" s="5">
        <f t="shared" si="382"/>
        <v>3.7368510640460373E-4</v>
      </c>
      <c r="BH174" s="5">
        <f t="shared" si="383"/>
        <v>8.3849284898385255E-5</v>
      </c>
      <c r="BI174" s="5">
        <f t="shared" si="384"/>
        <v>1.5051608870615595E-5</v>
      </c>
      <c r="BJ174" s="8">
        <f t="shared" si="385"/>
        <v>0.18573928001583426</v>
      </c>
      <c r="BK174" s="8">
        <f t="shared" si="386"/>
        <v>0.23016274854784435</v>
      </c>
      <c r="BL174" s="8">
        <f t="shared" si="387"/>
        <v>0.51665866329770038</v>
      </c>
      <c r="BM174" s="8">
        <f t="shared" si="388"/>
        <v>0.50052566511618435</v>
      </c>
      <c r="BN174" s="8">
        <f t="shared" si="389"/>
        <v>0.49694774679636694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1.1933</v>
      </c>
      <c r="F175">
        <f>VLOOKUP(B175,home!$B$2:$E$405,3,FALSE)</f>
        <v>1.0242</v>
      </c>
      <c r="G175">
        <f>VLOOKUP(C175,away!$B$2:$E$405,4,FALSE)</f>
        <v>1.4246000000000001</v>
      </c>
      <c r="H175">
        <f>VLOOKUP(A175,away!$A$2:$E$405,3,FALSE)</f>
        <v>1.1513</v>
      </c>
      <c r="I175">
        <f>VLOOKUP(C175,away!$B$2:$E$405,3,FALSE)</f>
        <v>0.78169999999999995</v>
      </c>
      <c r="J175">
        <f>VLOOKUP(B175,home!$B$2:$E$405,4,FALSE)</f>
        <v>0.67559999999999998</v>
      </c>
      <c r="K175" s="3">
        <f t="shared" si="334"/>
        <v>1.7411145793560001</v>
      </c>
      <c r="L175" s="3">
        <f t="shared" si="335"/>
        <v>0.60802054947599993</v>
      </c>
      <c r="M175" s="5">
        <f t="shared" si="336"/>
        <v>9.545167993271976E-2</v>
      </c>
      <c r="N175" s="5">
        <f t="shared" si="337"/>
        <v>0.16619231155488093</v>
      </c>
      <c r="O175" s="5">
        <f t="shared" si="338"/>
        <v>5.8036582881099551E-2</v>
      </c>
      <c r="P175" s="5">
        <f t="shared" si="339"/>
        <v>0.10104834059028528</v>
      </c>
      <c r="Q175" s="5">
        <f t="shared" si="340"/>
        <v>0.14467992831253892</v>
      </c>
      <c r="R175" s="5">
        <f t="shared" si="341"/>
        <v>1.7643717506537777E-2</v>
      </c>
      <c r="S175" s="5">
        <f t="shared" si="342"/>
        <v>2.6743288183213414E-2</v>
      </c>
      <c r="T175" s="5">
        <f t="shared" si="343"/>
        <v>8.7968369510738192E-2</v>
      </c>
      <c r="U175" s="5">
        <f t="shared" si="344"/>
        <v>3.0719733784671615E-2</v>
      </c>
      <c r="V175" s="5">
        <f t="shared" si="345"/>
        <v>3.1457043614415334E-3</v>
      </c>
      <c r="W175" s="5">
        <f t="shared" si="346"/>
        <v>8.3968110841714155E-2</v>
      </c>
      <c r="X175" s="5">
        <f t="shared" si="347"/>
        <v>5.105433689244071E-2</v>
      </c>
      <c r="Y175" s="5">
        <f t="shared" si="348"/>
        <v>1.5521042985237304E-2</v>
      </c>
      <c r="Z175" s="5">
        <f t="shared" si="349"/>
        <v>3.575914271041473E-3</v>
      </c>
      <c r="AA175" s="5">
        <f t="shared" si="350"/>
        <v>6.2260764718374915E-3</v>
      </c>
      <c r="AB175" s="5">
        <f t="shared" si="351"/>
        <v>5.4201562586508123E-3</v>
      </c>
      <c r="AC175" s="5">
        <f t="shared" si="352"/>
        <v>2.0813423997313558E-4</v>
      </c>
      <c r="AD175" s="5">
        <f t="shared" si="353"/>
        <v>3.6549525496872293E-2</v>
      </c>
      <c r="AE175" s="5">
        <f t="shared" si="354"/>
        <v>2.2222862575695362E-2</v>
      </c>
      <c r="AF175" s="5">
        <f t="shared" si="355"/>
        <v>6.7559785571019637E-3</v>
      </c>
      <c r="AG175" s="5">
        <f t="shared" si="356"/>
        <v>1.369257931512403E-3</v>
      </c>
      <c r="AH175" s="5">
        <f t="shared" si="357"/>
        <v>5.4355733998942644E-4</v>
      </c>
      <c r="AI175" s="5">
        <f t="shared" si="358"/>
        <v>9.4639560937155652E-4</v>
      </c>
      <c r="AJ175" s="5">
        <f t="shared" si="359"/>
        <v>8.2389159665766164E-4</v>
      </c>
      <c r="AK175" s="5">
        <f t="shared" si="360"/>
        <v>4.781632235831826E-4</v>
      </c>
      <c r="AL175" s="5">
        <f t="shared" si="361"/>
        <v>8.8135146847619458E-6</v>
      </c>
      <c r="AM175" s="5">
        <f t="shared" si="362"/>
        <v>1.2727382342229638E-2</v>
      </c>
      <c r="AN175" s="5">
        <f t="shared" si="363"/>
        <v>7.7385100051136036E-3</v>
      </c>
      <c r="AO175" s="5">
        <f t="shared" si="364"/>
        <v>2.3525865527173478E-3</v>
      </c>
      <c r="AP175" s="5">
        <f t="shared" si="365"/>
        <v>4.7680698949101682E-4</v>
      </c>
      <c r="AQ175" s="5">
        <f t="shared" si="366"/>
        <v>7.2477111936081326E-5</v>
      </c>
      <c r="AR175" s="5">
        <f t="shared" si="367"/>
        <v>6.6098806506416802E-5</v>
      </c>
      <c r="AS175" s="5">
        <f t="shared" si="368"/>
        <v>1.1508559568635354E-4</v>
      </c>
      <c r="AT175" s="5">
        <f t="shared" si="369"/>
        <v>1.0018860426169008E-4</v>
      </c>
      <c r="AU175" s="5">
        <f t="shared" si="370"/>
        <v>5.8146613188452429E-5</v>
      </c>
      <c r="AV175" s="5">
        <f t="shared" si="371"/>
        <v>2.5309978990647109E-5</v>
      </c>
      <c r="AW175" s="5">
        <f t="shared" si="372"/>
        <v>2.5917448327172491E-7</v>
      </c>
      <c r="AX175" s="5">
        <f t="shared" si="373"/>
        <v>3.6933051588490242E-3</v>
      </c>
      <c r="AY175" s="5">
        <f t="shared" si="374"/>
        <v>2.245605432065929E-3</v>
      </c>
      <c r="AZ175" s="5">
        <f t="shared" si="375"/>
        <v>6.8268712435550806E-4</v>
      </c>
      <c r="BA175" s="5">
        <f t="shared" si="376"/>
        <v>1.3836260015694213E-4</v>
      </c>
      <c r="BB175" s="5">
        <f t="shared" si="377"/>
        <v>2.1031826043588002E-5</v>
      </c>
      <c r="BC175" s="5">
        <f t="shared" si="378"/>
        <v>2.557556485501205E-6</v>
      </c>
      <c r="BD175" s="5">
        <f t="shared" si="379"/>
        <v>6.6982387752898888E-6</v>
      </c>
      <c r="BE175" s="5">
        <f t="shared" si="380"/>
        <v>1.1662401187664904E-5</v>
      </c>
      <c r="BF175" s="5">
        <f t="shared" si="381"/>
        <v>1.0152788369071048E-5</v>
      </c>
      <c r="BG175" s="5">
        <f t="shared" si="382"/>
        <v>5.8923892835018762E-6</v>
      </c>
      <c r="BH175" s="5">
        <f t="shared" si="383"/>
        <v>2.5648312221865437E-6</v>
      </c>
      <c r="BI175" s="5">
        <f t="shared" si="384"/>
        <v>8.9313300690729177E-7</v>
      </c>
      <c r="BJ175" s="8">
        <f t="shared" si="385"/>
        <v>0.64643303735817637</v>
      </c>
      <c r="BK175" s="8">
        <f t="shared" si="386"/>
        <v>0.2288515662543838</v>
      </c>
      <c r="BL175" s="8">
        <f t="shared" si="387"/>
        <v>0.12124096805287728</v>
      </c>
      <c r="BM175" s="8">
        <f t="shared" si="388"/>
        <v>0.41480357890083408</v>
      </c>
      <c r="BN175" s="8">
        <f t="shared" si="389"/>
        <v>0.58305256077806222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1.1933</v>
      </c>
      <c r="F176">
        <f>VLOOKUP(B176,home!$B$2:$E$405,3,FALSE)</f>
        <v>1.0666</v>
      </c>
      <c r="G176">
        <f>VLOOKUP(C176,away!$B$2:$E$405,4,FALSE)</f>
        <v>1.6759999999999999</v>
      </c>
      <c r="H176">
        <f>VLOOKUP(A176,away!$A$2:$E$405,3,FALSE)</f>
        <v>1.1513</v>
      </c>
      <c r="I176">
        <f>VLOOKUP(C176,away!$B$2:$E$405,3,FALSE)</f>
        <v>0.78169999999999995</v>
      </c>
      <c r="J176">
        <f>VLOOKUP(B176,home!$B$2:$E$405,4,FALSE)</f>
        <v>0.86860000000000004</v>
      </c>
      <c r="K176" s="3">
        <f t="shared" ref="K176:K218" si="390">E176*F176*G176</f>
        <v>2.1331688552800001</v>
      </c>
      <c r="L176" s="3">
        <f t="shared" ref="L176:L218" si="391">H176*I176*J176</f>
        <v>0.781714993006</v>
      </c>
      <c r="M176" s="5">
        <f t="shared" ref="M176:M218" si="392">_xlfn.POISSON.DIST(0,K176,FALSE) * _xlfn.POISSON.DIST(0,L176,FALSE)</f>
        <v>5.4210327289737077E-2</v>
      </c>
      <c r="N176" s="5">
        <f t="shared" ref="N176:N218" si="393">_xlfn.POISSON.DIST(1,K176,FALSE) * _xlfn.POISSON.DIST(0,L176,FALSE)</f>
        <v>0.11563978180900258</v>
      </c>
      <c r="O176" s="5">
        <f t="shared" ref="O176:O218" si="394">_xlfn.POISSON.DIST(0,K176,FALSE) * _xlfn.POISSON.DIST(1,L176,FALSE)</f>
        <v>4.2377025618149787E-2</v>
      </c>
      <c r="P176" s="5">
        <f t="shared" ref="P176:P218" si="395">_xlfn.POISSON.DIST(1,K176,FALSE) * _xlfn.POISSON.DIST(1,L176,FALSE)</f>
        <v>9.0397351228039824E-2</v>
      </c>
      <c r="Q176" s="5">
        <f t="shared" ref="Q176:Q218" si="396">_xlfn.POISSON.DIST(2,K176,FALSE) * _xlfn.POISSON.DIST(0,L176,FALSE)</f>
        <v>0.12333959049316952</v>
      </c>
      <c r="R176" s="5">
        <f t="shared" ref="R176:R218" si="397">_xlfn.POISSON.DIST(0,K176,FALSE) * _xlfn.POISSON.DIST(2,L176,FALSE)</f>
        <v>1.6563378142353521E-2</v>
      </c>
      <c r="S176" s="5">
        <f t="shared" ref="S176:S218" si="398">_xlfn.POISSON.DIST(2,K176,FALSE) * _xlfn.POISSON.DIST(2,L176,FALSE)</f>
        <v>3.7685075508632052E-2</v>
      </c>
      <c r="T176" s="5">
        <f t="shared" ref="T176:T218" si="399">_xlfn.POISSON.DIST(2,K176,FALSE) * _xlfn.POISSON.DIST(1,L176,FALSE)</f>
        <v>9.6416407119730915E-2</v>
      </c>
      <c r="U176" s="5">
        <f t="shared" ref="U176:U218" si="400">_xlfn.POISSON.DIST(1,K176,FALSE) * _xlfn.POISSON.DIST(2,L176,FALSE)</f>
        <v>3.5332482391494037E-2</v>
      </c>
      <c r="V176" s="5">
        <f t="shared" ref="V176:V218" si="401">_xlfn.POISSON.DIST(3,K176,FALSE) * _xlfn.POISSON.DIST(3,L176,FALSE)</f>
        <v>6.9823329840654124E-3</v>
      </c>
      <c r="W176" s="5">
        <f t="shared" ref="W176:W218" si="402">_xlfn.POISSON.DIST(3,K176,FALSE) * _xlfn.POISSON.DIST(0,L176,FALSE)</f>
        <v>8.7701391021006131E-2</v>
      </c>
      <c r="X176" s="5">
        <f t="shared" ref="X176:X218" si="403">_xlfn.POISSON.DIST(3,K176,FALSE) * _xlfn.POISSON.DIST(1,L176,FALSE)</f>
        <v>6.8557492268602277E-2</v>
      </c>
      <c r="Y176" s="5">
        <f t="shared" ref="Y176:Y218" si="404">_xlfn.POISSON.DIST(3,K176,FALSE) * _xlfn.POISSON.DIST(2,L176,FALSE)</f>
        <v>2.6796209794629666E-2</v>
      </c>
      <c r="Z176" s="5">
        <f t="shared" ref="Z176:Z218" si="405">_xlfn.POISSON.DIST(0,K176,FALSE) * _xlfn.POISSON.DIST(3,L176,FALSE)</f>
        <v>4.3159470095685392E-3</v>
      </c>
      <c r="AA176" s="5">
        <f t="shared" ref="AA176:AA218" si="406">_xlfn.POISSON.DIST(1,K176,FALSE) * _xlfn.POISSON.DIST(3,L176,FALSE)</f>
        <v>9.20664374185046E-3</v>
      </c>
      <c r="AB176" s="5">
        <f t="shared" ref="AB176:AB218" si="407">_xlfn.POISSON.DIST(2,K176,FALSE) * _xlfn.POISSON.DIST(3,L176,FALSE)</f>
        <v>9.8196628458869627E-3</v>
      </c>
      <c r="AC176" s="5">
        <f t="shared" ref="AC176:AC218" si="408">_xlfn.POISSON.DIST(4,K176,FALSE) * _xlfn.POISSON.DIST(4,L176,FALSE)</f>
        <v>7.2770314106642374E-4</v>
      </c>
      <c r="AD176" s="5">
        <f t="shared" ref="AD176:AD218" si="409">_xlfn.POISSON.DIST(4,K176,FALSE) * _xlfn.POISSON.DIST(0,L176,FALSE)</f>
        <v>4.6770468972685844E-2</v>
      </c>
      <c r="AE176" s="5">
        <f t="shared" ref="AE176:AE218" si="410">_xlfn.POISSON.DIST(4,K176,FALSE) * _xlfn.POISSON.DIST(1,L176,FALSE)</f>
        <v>3.6561176825870456E-2</v>
      </c>
      <c r="AF176" s="5">
        <f t="shared" ref="AF176:AF218" si="411">_xlfn.POISSON.DIST(4,K176,FALSE) * _xlfn.POISSON.DIST(2,L176,FALSE)</f>
        <v>1.4290210043363226E-2</v>
      </c>
      <c r="AG176" s="5">
        <f t="shared" ref="AG176:AG218" si="412">_xlfn.POISSON.DIST(4,K176,FALSE) * _xlfn.POISSON.DIST(3,L176,FALSE)</f>
        <v>3.7236238147006521E-3</v>
      </c>
      <c r="AH176" s="5">
        <f t="shared" ref="AH176:AH218" si="413">_xlfn.POISSON.DIST(0,K176,FALSE) * _xlfn.POISSON.DIST(4,L176,FALSE)</f>
        <v>8.4346012159978415E-4</v>
      </c>
      <c r="AI176" s="5">
        <f t="shared" ref="AI176:AI218" si="414">_xlfn.POISSON.DIST(1,K176,FALSE) * _xlfn.POISSON.DIST(4,L176,FALSE)</f>
        <v>1.7992428620673413E-3</v>
      </c>
      <c r="AJ176" s="5">
        <f t="shared" ref="AJ176:AJ218" si="415">_xlfn.POISSON.DIST(2,K176,FALSE) * _xlfn.POISSON.DIST(4,L176,FALSE)</f>
        <v>1.9190444182234508E-3</v>
      </c>
      <c r="AK176" s="5">
        <f t="shared" ref="AK176:AK218" si="416">_xlfn.POISSON.DIST(3,K176,FALSE) * _xlfn.POISSON.DIST(4,L176,FALSE)</f>
        <v>1.364548594951064E-3</v>
      </c>
      <c r="AL176" s="5">
        <f t="shared" ref="AL176:AL218" si="417">_xlfn.POISSON.DIST(5,K176,FALSE) * _xlfn.POISSON.DIST(5,L176,FALSE)</f>
        <v>4.8538674987991121E-5</v>
      </c>
      <c r="AM176" s="5">
        <f t="shared" ref="AM176:AM218" si="418">_xlfn.POISSON.DIST(5,K176,FALSE) * _xlfn.POISSON.DIST(0,L176,FALSE)</f>
        <v>1.9953861551874605E-2</v>
      </c>
      <c r="AN176" s="5">
        <f t="shared" ref="AN176:AN218" si="419">_xlfn.POISSON.DIST(5,K176,FALSE) * _xlfn.POISSON.DIST(1,L176,FALSE)</f>
        <v>1.5598232743466349E-2</v>
      </c>
      <c r="AO176" s="5">
        <f t="shared" ref="AO176:AO218" si="420">_xlfn.POISSON.DIST(5,K176,FALSE) * _xlfn.POISSON.DIST(2,L176,FALSE)</f>
        <v>6.0966861999823783E-3</v>
      </c>
      <c r="AP176" s="5">
        <f t="shared" ref="AP176:AP218" si="421">_xlfn.POISSON.DIST(5,K176,FALSE) * _xlfn.POISSON.DIST(3,L176,FALSE)</f>
        <v>1.5886236700596674E-3</v>
      </c>
      <c r="AQ176" s="5">
        <f t="shared" ref="AQ176:AQ218" si="422">_xlfn.POISSON.DIST(5,K176,FALSE) * _xlfn.POISSON.DIST(4,L176,FALSE)</f>
        <v>3.104627352824647E-4</v>
      </c>
      <c r="AR176" s="5">
        <f t="shared" ref="AR176:AR218" si="423">_xlfn.POISSON.DIST(0,K176,FALSE) * _xlfn.POISSON.DIST(5,L176,FALSE)</f>
        <v>1.318690846114431E-4</v>
      </c>
      <c r="AS176" s="5">
        <f t="shared" ref="AS176:AS218" si="424">_xlfn.POISSON.DIST(1,K176,FALSE) * _xlfn.POISSON.DIST(5,L176,FALSE)</f>
        <v>2.8129902426741354E-4</v>
      </c>
      <c r="AT176" s="5">
        <f t="shared" ref="AT176:AT218" si="425">_xlfn.POISSON.DIST(2,K176,FALSE) * _xlfn.POISSON.DIST(5,L176,FALSE)</f>
        <v>3.0002915879394977E-4</v>
      </c>
      <c r="AU176" s="5">
        <f t="shared" ref="AU176:AU218" si="426">_xlfn.POISSON.DIST(3,K176,FALSE) * _xlfn.POISSON.DIST(5,L176,FALSE)</f>
        <v>2.1333761907170372E-4</v>
      </c>
      <c r="AV176" s="5">
        <f t="shared" ref="AV176:AV218" si="427">_xlfn.POISSON.DIST(4,K176,FALSE) * _xlfn.POISSON.DIST(5,L176,FALSE)</f>
        <v>1.1377129116583677E-4</v>
      </c>
      <c r="AW176" s="5">
        <f t="shared" ref="AW176:AW218" si="428">_xlfn.POISSON.DIST(6,K176,FALSE) * _xlfn.POISSON.DIST(6,L176,FALSE)</f>
        <v>2.2483250119390791E-6</v>
      </c>
      <c r="AX176" s="5">
        <f t="shared" ref="AX176:AX218" si="429">_xlfn.POISSON.DIST(6,K176,FALSE) * _xlfn.POISSON.DIST(0,L176,FALSE)</f>
        <v>7.0941593341713261E-3</v>
      </c>
      <c r="AY176" s="5">
        <f t="shared" ref="AY176:AY218" si="430">_xlfn.POISSON.DIST(6,K176,FALSE) * _xlfn.POISSON.DIST(1,L176,FALSE)</f>
        <v>5.5456107142951875E-3</v>
      </c>
      <c r="AZ176" s="5">
        <f t="shared" ref="AZ176:AZ218" si="431">_xlfn.POISSON.DIST(6,K176,FALSE) * _xlfn.POISSON.DIST(2,L176,FALSE)</f>
        <v>2.1675435203696307E-3</v>
      </c>
      <c r="BA176" s="5">
        <f t="shared" ref="BA176:BA218" si="432">_xlfn.POISSON.DIST(6,K176,FALSE) * _xlfn.POISSON.DIST(3,L176,FALSE)</f>
        <v>5.6480042262198218E-4</v>
      </c>
      <c r="BB176" s="5">
        <f t="shared" ref="BB176:BB218" si="433">_xlfn.POISSON.DIST(6,K176,FALSE) * _xlfn.POISSON.DIST(4,L176,FALSE)</f>
        <v>1.1037823960493213E-4</v>
      </c>
      <c r="BC176" s="5">
        <f t="shared" ref="BC176:BC218" si="434">_xlfn.POISSON.DIST(6,K176,FALSE) * _xlfn.POISSON.DIST(5,L176,FALSE)</f>
        <v>1.7256864960156832E-5</v>
      </c>
      <c r="BD176" s="5">
        <f t="shared" ref="BD176:BD218" si="435">_xlfn.POISSON.DIST(0,K176,FALSE) * _xlfn.POISSON.DIST(6,L176,FALSE)</f>
        <v>1.7180673425790299E-5</v>
      </c>
      <c r="BE176" s="5">
        <f t="shared" ref="BE176:BE218" si="436">_xlfn.POISSON.DIST(1,K176,FALSE) * _xlfn.POISSON.DIST(6,L176,FALSE)</f>
        <v>3.664927746463261E-5</v>
      </c>
      <c r="BF176" s="5">
        <f t="shared" ref="BF176:BF218" si="437">_xlfn.POISSON.DIST(2,K176,FALSE) * _xlfn.POISSON.DIST(6,L176,FALSE)</f>
        <v>3.9089548628034731E-5</v>
      </c>
      <c r="BG176" s="5">
        <f t="shared" ref="BG176:BG218" si="438">_xlfn.POISSON.DIST(3,K176,FALSE) * _xlfn.POISSON.DIST(6,L176,FALSE)</f>
        <v>2.7794869233425579E-5</v>
      </c>
      <c r="BH176" s="5">
        <f t="shared" ref="BH176:BH218" si="439">_xlfn.POISSON.DIST(4,K176,FALSE) * _xlfn.POISSON.DIST(6,L176,FALSE)</f>
        <v>1.4822787346330938E-5</v>
      </c>
      <c r="BI176" s="5">
        <f t="shared" ref="BI176:BI218" si="440">_xlfn.POISSON.DIST(5,K176,FALSE) * _xlfn.POISSON.DIST(6,L176,FALSE)</f>
        <v>6.3239016631263268E-6</v>
      </c>
      <c r="BJ176" s="8">
        <f t="shared" ref="BJ176:BJ218" si="441">SUM(N176,Q176,T176,W176,X176,Y176,AD176,AE176,AF176,AG176,AM176,AN176,AO176,AP176,AQ176,AX176,AY176,AZ176,BA176,BB176,BC176)</f>
        <v>0.67884396815945003</v>
      </c>
      <c r="BK176" s="8">
        <f t="shared" ref="BK176:BK218" si="442">SUM(M176,P176,S176,V176,AC176,AL176,AY176)</f>
        <v>0.19559693954082397</v>
      </c>
      <c r="BL176" s="8">
        <f t="shared" ref="BL176:BL218" si="443">SUM(O176,R176,U176,AA176,AB176,AH176,AI176,AJ176,AK176,AR176,AS176,AT176,AU176,AV176,BD176,BE176,BF176,BG176,BH176,BI176)</f>
        <v>0.1204076559722481</v>
      </c>
      <c r="BM176" s="8">
        <f t="shared" ref="BM176:BM218" si="444">SUM(S176:BI176)</f>
        <v>0.55109369371235495</v>
      </c>
      <c r="BN176" s="8">
        <f t="shared" ref="BN176:BN218" si="445">SUM(M176:R176)</f>
        <v>0.44252745458045234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1.3533999999999999</v>
      </c>
      <c r="F177">
        <f>VLOOKUP(B177,home!$B$2:$E$405,3,FALSE)</f>
        <v>1.0027999999999999</v>
      </c>
      <c r="G177">
        <f>VLOOKUP(C177,away!$B$2:$E$405,4,FALSE)</f>
        <v>1.2139</v>
      </c>
      <c r="H177">
        <f>VLOOKUP(A177,away!$A$2:$E$405,3,FALSE)</f>
        <v>1.2030000000000001</v>
      </c>
      <c r="I177">
        <f>VLOOKUP(C177,away!$B$2:$E$405,3,FALSE)</f>
        <v>0.71250000000000002</v>
      </c>
      <c r="J177">
        <f>VLOOKUP(B177,home!$B$2:$E$405,4,FALSE)</f>
        <v>0.89059999999999995</v>
      </c>
      <c r="K177" s="3">
        <f t="shared" si="390"/>
        <v>1.6474923583279999</v>
      </c>
      <c r="L177" s="3">
        <f t="shared" si="391"/>
        <v>0.7633666575000001</v>
      </c>
      <c r="M177" s="5">
        <f t="shared" si="392"/>
        <v>8.973817494084789E-2</v>
      </c>
      <c r="N177" s="5">
        <f t="shared" si="393"/>
        <v>0.14784295746534809</v>
      </c>
      <c r="O177" s="5">
        <f t="shared" si="394"/>
        <v>6.8503130654745309E-2</v>
      </c>
      <c r="P177" s="5">
        <f t="shared" si="395"/>
        <v>0.11285838427523745</v>
      </c>
      <c r="Q177" s="5">
        <f t="shared" si="396"/>
        <v>0.12178507132838627</v>
      </c>
      <c r="R177" s="5">
        <f t="shared" si="397"/>
        <v>2.6146502938099357E-2</v>
      </c>
      <c r="S177" s="5">
        <f t="shared" si="398"/>
        <v>3.548382533301167E-2</v>
      </c>
      <c r="T177" s="5">
        <f t="shared" si="399"/>
        <v>9.2966662833349312E-2</v>
      </c>
      <c r="U177" s="5">
        <f t="shared" si="400"/>
        <v>4.3076163787519293E-2</v>
      </c>
      <c r="V177" s="5">
        <f t="shared" si="401"/>
        <v>4.9584337962796958E-3</v>
      </c>
      <c r="W177" s="5">
        <f t="shared" si="402"/>
        <v>6.6879991457315588E-2</v>
      </c>
      <c r="X177" s="5">
        <f t="shared" si="403"/>
        <v>5.105395553239956E-2</v>
      </c>
      <c r="Y177" s="5">
        <f t="shared" si="404"/>
        <v>1.9486443693460743E-2</v>
      </c>
      <c r="Z177" s="5">
        <f t="shared" si="405"/>
        <v>6.653122851056948E-3</v>
      </c>
      <c r="AA177" s="5">
        <f t="shared" si="406"/>
        <v>1.0960969056133718E-2</v>
      </c>
      <c r="AB177" s="5">
        <f t="shared" si="407"/>
        <v>9.0290563799249862E-3</v>
      </c>
      <c r="AC177" s="5">
        <f t="shared" si="408"/>
        <v>3.8974552019857133E-4</v>
      </c>
      <c r="AD177" s="5">
        <f t="shared" si="409"/>
        <v>2.7546068712742348E-2</v>
      </c>
      <c r="AE177" s="5">
        <f t="shared" si="410"/>
        <v>2.1027750400511455E-2</v>
      </c>
      <c r="AF177" s="5">
        <f t="shared" si="411"/>
        <v>8.0259417689913584E-3</v>
      </c>
      <c r="AG177" s="5">
        <f t="shared" si="412"/>
        <v>2.0422454471615242E-3</v>
      </c>
      <c r="AH177" s="5">
        <f t="shared" si="413"/>
        <v>1.269693038187053E-3</v>
      </c>
      <c r="AI177" s="5">
        <f t="shared" si="414"/>
        <v>2.091809577835431E-3</v>
      </c>
      <c r="AJ177" s="5">
        <f t="shared" si="415"/>
        <v>1.7231201472805962E-3</v>
      </c>
      <c r="AK177" s="5">
        <f t="shared" si="416"/>
        <v>9.4627575837526667E-4</v>
      </c>
      <c r="AL177" s="5">
        <f t="shared" si="417"/>
        <v>1.9606393696825986E-5</v>
      </c>
      <c r="AM177" s="5">
        <f t="shared" si="418"/>
        <v>9.0763875412442005E-3</v>
      </c>
      <c r="AN177" s="5">
        <f t="shared" si="419"/>
        <v>6.9286116195342289E-3</v>
      </c>
      <c r="AO177" s="5">
        <f t="shared" si="420"/>
        <v>2.6445355465597531E-3</v>
      </c>
      <c r="AP177" s="5">
        <f t="shared" si="421"/>
        <v>6.7291675360575177E-4</v>
      </c>
      <c r="AQ177" s="5">
        <f t="shared" si="422"/>
        <v>1.2842055324394344E-4</v>
      </c>
      <c r="AR177" s="5">
        <f t="shared" si="423"/>
        <v>1.9384826612237421E-4</v>
      </c>
      <c r="AS177" s="5">
        <f t="shared" si="424"/>
        <v>3.19363537111744E-4</v>
      </c>
      <c r="AT177" s="5">
        <f t="shared" si="425"/>
        <v>2.6307449346009941E-4</v>
      </c>
      <c r="AU177" s="5">
        <f t="shared" si="426"/>
        <v>1.4447107254884106E-4</v>
      </c>
      <c r="AV177" s="5">
        <f t="shared" si="427"/>
        <v>5.950374700591645E-5</v>
      </c>
      <c r="AW177" s="5">
        <f t="shared" si="428"/>
        <v>6.8493887156427299E-7</v>
      </c>
      <c r="AX177" s="5">
        <f t="shared" si="429"/>
        <v>2.4922131859038809E-3</v>
      </c>
      <c r="AY177" s="5">
        <f t="shared" si="430"/>
        <v>1.9024724495008717E-3</v>
      </c>
      <c r="AZ177" s="5">
        <f t="shared" si="431"/>
        <v>7.2614201738065902E-4</v>
      </c>
      <c r="BA177" s="5">
        <f t="shared" si="432"/>
        <v>1.8477086822606028E-4</v>
      </c>
      <c r="BB177" s="5">
        <f t="shared" si="433"/>
        <v>3.5261980020275144E-5</v>
      </c>
      <c r="BC177" s="5">
        <f t="shared" si="434"/>
        <v>5.3835639649818456E-6</v>
      </c>
      <c r="BD177" s="5">
        <f t="shared" si="435"/>
        <v>2.4662883828667874E-5</v>
      </c>
      <c r="BE177" s="5">
        <f t="shared" si="436"/>
        <v>4.0631912642061524E-5</v>
      </c>
      <c r="BF177" s="5">
        <f t="shared" si="437"/>
        <v>3.3470382791023606E-5</v>
      </c>
      <c r="BG177" s="5">
        <f t="shared" si="438"/>
        <v>1.8380733292841464E-5</v>
      </c>
      <c r="BH177" s="5">
        <f t="shared" si="439"/>
        <v>7.5705294101053442E-6</v>
      </c>
      <c r="BI177" s="5">
        <f t="shared" si="440"/>
        <v>2.4944778703291862E-6</v>
      </c>
      <c r="BJ177" s="8">
        <f t="shared" si="441"/>
        <v>0.58345420471885068</v>
      </c>
      <c r="BK177" s="8">
        <f t="shared" si="442"/>
        <v>0.24535064270877296</v>
      </c>
      <c r="BL177" s="8">
        <f t="shared" si="443"/>
        <v>0.164854193374185</v>
      </c>
      <c r="BM177" s="8">
        <f t="shared" si="444"/>
        <v>0.431536154539572</v>
      </c>
      <c r="BN177" s="8">
        <f t="shared" si="445"/>
        <v>0.56687422160266432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1.3533999999999999</v>
      </c>
      <c r="F178">
        <f>VLOOKUP(B178,home!$B$2:$E$405,3,FALSE)</f>
        <v>1.2504</v>
      </c>
      <c r="G178">
        <f>VLOOKUP(C178,away!$B$2:$E$405,4,FALSE)</f>
        <v>1.1611</v>
      </c>
      <c r="H178">
        <f>VLOOKUP(A178,away!$A$2:$E$405,3,FALSE)</f>
        <v>1.2030000000000001</v>
      </c>
      <c r="I178">
        <f>VLOOKUP(C178,away!$B$2:$E$405,3,FALSE)</f>
        <v>1.2468999999999999</v>
      </c>
      <c r="J178">
        <f>VLOOKUP(B178,home!$B$2:$E$405,4,FALSE)</f>
        <v>0.63939999999999997</v>
      </c>
      <c r="K178" s="3">
        <f t="shared" si="390"/>
        <v>1.9649194980959999</v>
      </c>
      <c r="L178" s="3">
        <f t="shared" si="391"/>
        <v>0.95911323557999983</v>
      </c>
      <c r="M178" s="5">
        <f t="shared" si="392"/>
        <v>5.3716625074555345E-2</v>
      </c>
      <c r="N178" s="5">
        <f t="shared" si="393"/>
        <v>0.1055488439809063</v>
      </c>
      <c r="O178" s="5">
        <f t="shared" si="394"/>
        <v>5.1520326079694527E-2</v>
      </c>
      <c r="P178" s="5">
        <f t="shared" si="395"/>
        <v>0.10123329326225564</v>
      </c>
      <c r="Q178" s="5">
        <f t="shared" si="396"/>
        <v>0.10369749076978772</v>
      </c>
      <c r="R178" s="5">
        <f t="shared" si="397"/>
        <v>2.4706913322216233E-2</v>
      </c>
      <c r="S178" s="5">
        <f t="shared" si="398"/>
        <v>4.769556748259042E-2</v>
      </c>
      <c r="T178" s="5">
        <f t="shared" si="399"/>
        <v>9.9457635893738267E-2</v>
      </c>
      <c r="U178" s="5">
        <f t="shared" si="400"/>
        <v>4.8547095724590497E-2</v>
      </c>
      <c r="V178" s="5">
        <f t="shared" si="401"/>
        <v>9.9873474171653116E-3</v>
      </c>
      <c r="W178" s="5">
        <f t="shared" si="402"/>
        <v>6.7919073839061955E-2</v>
      </c>
      <c r="X178" s="5">
        <f t="shared" si="403"/>
        <v>6.5142082667379628E-2</v>
      </c>
      <c r="Y178" s="5">
        <f t="shared" si="404"/>
        <v>3.1239316839765149E-2</v>
      </c>
      <c r="Z178" s="5">
        <f t="shared" si="405"/>
        <v>7.8989091925551393E-3</v>
      </c>
      <c r="AA178" s="5">
        <f t="shared" si="406"/>
        <v>1.5520720686141326E-2</v>
      </c>
      <c r="AB178" s="5">
        <f t="shared" si="407"/>
        <v>1.5248483350350511E-2</v>
      </c>
      <c r="AC178" s="5">
        <f t="shared" si="408"/>
        <v>1.1763723854005268E-3</v>
      </c>
      <c r="AD178" s="5">
        <f t="shared" si="409"/>
        <v>3.3363878119748683E-2</v>
      </c>
      <c r="AE178" s="5">
        <f t="shared" si="410"/>
        <v>3.1999737094928919E-2</v>
      </c>
      <c r="AF178" s="5">
        <f t="shared" si="411"/>
        <v>1.5345685691413312E-2</v>
      </c>
      <c r="AG178" s="5">
        <f t="shared" si="412"/>
        <v>4.9060834185617099E-3</v>
      </c>
      <c r="AH178" s="5">
        <f t="shared" si="413"/>
        <v>1.8939870883060404E-3</v>
      </c>
      <c r="AI178" s="5">
        <f t="shared" si="414"/>
        <v>3.7215321589546095E-3</v>
      </c>
      <c r="AJ178" s="5">
        <f t="shared" si="415"/>
        <v>3.6562555509606072E-3</v>
      </c>
      <c r="AK178" s="5">
        <f t="shared" si="416"/>
        <v>2.3947492740347431E-3</v>
      </c>
      <c r="AL178" s="5">
        <f t="shared" si="417"/>
        <v>8.8678728800689835E-5</v>
      </c>
      <c r="AM178" s="5">
        <f t="shared" si="418"/>
        <v>1.3111466929918535E-2</v>
      </c>
      <c r="AN178" s="5">
        <f t="shared" si="419"/>
        <v>1.2575381470354334E-2</v>
      </c>
      <c r="AO178" s="5">
        <f t="shared" si="420"/>
        <v>6.0306074053421603E-3</v>
      </c>
      <c r="AP178" s="5">
        <f t="shared" si="421"/>
        <v>1.928011793683476E-3</v>
      </c>
      <c r="AQ178" s="5">
        <f t="shared" si="422"/>
        <v>4.6229540741903925E-4</v>
      </c>
      <c r="AR178" s="5">
        <f t="shared" si="423"/>
        <v>3.6330961688238998E-4</v>
      </c>
      <c r="AS178" s="5">
        <f t="shared" si="424"/>
        <v>7.1387415005799584E-4</v>
      </c>
      <c r="AT178" s="5">
        <f t="shared" si="425"/>
        <v>7.0135261831783295E-4</v>
      </c>
      <c r="AU178" s="5">
        <f t="shared" si="426"/>
        <v>4.5936714492446384E-4</v>
      </c>
      <c r="AV178" s="5">
        <f t="shared" si="427"/>
        <v>2.2565486496169243E-4</v>
      </c>
      <c r="AW178" s="5">
        <f t="shared" si="428"/>
        <v>4.6422829195205246E-6</v>
      </c>
      <c r="AX178" s="5">
        <f t="shared" si="429"/>
        <v>4.2938295032063046E-3</v>
      </c>
      <c r="AY178" s="5">
        <f t="shared" si="430"/>
        <v>4.1182687078490619E-3</v>
      </c>
      <c r="AZ178" s="5">
        <f t="shared" si="431"/>
        <v>1.9749430126864897E-3</v>
      </c>
      <c r="BA178" s="5">
        <f t="shared" si="432"/>
        <v>6.3139799432795061E-4</v>
      </c>
      <c r="BB178" s="5">
        <f t="shared" si="433"/>
        <v>1.5139554331965074E-4</v>
      </c>
      <c r="BC178" s="5">
        <f t="shared" si="434"/>
        <v>2.904109388114046E-5</v>
      </c>
      <c r="BD178" s="5">
        <f t="shared" si="435"/>
        <v>5.8075843694233172E-5</v>
      </c>
      <c r="BE178" s="5">
        <f t="shared" si="436"/>
        <v>1.1411435764317439E-4</v>
      </c>
      <c r="BF178" s="5">
        <f t="shared" si="437"/>
        <v>1.1211276317288684E-4</v>
      </c>
      <c r="BG178" s="5">
        <f t="shared" si="438"/>
        <v>7.3430851447941497E-5</v>
      </c>
      <c r="BH178" s="5">
        <f t="shared" si="439"/>
        <v>3.6071427942962778E-5</v>
      </c>
      <c r="BI178" s="5">
        <f t="shared" si="440"/>
        <v>1.4175490417858486E-5</v>
      </c>
      <c r="BJ178" s="8">
        <f t="shared" si="441"/>
        <v>0.60392646717727971</v>
      </c>
      <c r="BK178" s="8">
        <f t="shared" si="442"/>
        <v>0.21801615305861699</v>
      </c>
      <c r="BL178" s="8">
        <f t="shared" si="443"/>
        <v>0.17008160236471251</v>
      </c>
      <c r="BM178" s="8">
        <f t="shared" si="444"/>
        <v>0.55538601287881906</v>
      </c>
      <c r="BN178" s="8">
        <f t="shared" si="445"/>
        <v>0.44042349248941581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1.2907</v>
      </c>
      <c r="F179">
        <f>VLOOKUP(B179,home!$B$2:$E$405,3,FALSE)</f>
        <v>1.1879999999999999</v>
      </c>
      <c r="G179">
        <f>VLOOKUP(C179,away!$B$2:$E$405,4,FALSE)</f>
        <v>0.72309999999999997</v>
      </c>
      <c r="H179">
        <f>VLOOKUP(A179,away!$A$2:$E$405,3,FALSE)</f>
        <v>1.1246</v>
      </c>
      <c r="I179">
        <f>VLOOKUP(C179,away!$B$2:$E$405,3,FALSE)</f>
        <v>0.59279999999999999</v>
      </c>
      <c r="J179">
        <f>VLOOKUP(B179,home!$B$2:$E$405,4,FALSE)</f>
        <v>1.3633999999999999</v>
      </c>
      <c r="K179" s="3">
        <f t="shared" si="390"/>
        <v>1.1087665419599999</v>
      </c>
      <c r="L179" s="3">
        <f t="shared" si="391"/>
        <v>0.90892817059200004</v>
      </c>
      <c r="M179" s="5">
        <f t="shared" si="392"/>
        <v>0.13296162681849827</v>
      </c>
      <c r="N179" s="5">
        <f t="shared" si="393"/>
        <v>0.14742340318092229</v>
      </c>
      <c r="O179" s="5">
        <f t="shared" si="394"/>
        <v>0.12085256822307383</v>
      </c>
      <c r="P179" s="5">
        <f t="shared" si="395"/>
        <v>0.13399728415568254</v>
      </c>
      <c r="Q179" s="5">
        <f t="shared" si="396"/>
        <v>8.1729068474443042E-2</v>
      </c>
      <c r="R179" s="5">
        <f t="shared" si="397"/>
        <v>5.4923151873171691E-2</v>
      </c>
      <c r="S179" s="5">
        <f t="shared" si="398"/>
        <v>3.3760252094404863E-2</v>
      </c>
      <c r="T179" s="5">
        <f t="shared" si="399"/>
        <v>7.4285852692663829E-2</v>
      </c>
      <c r="U179" s="5">
        <f t="shared" si="400"/>
        <v>6.0896953175960465E-2</v>
      </c>
      <c r="V179" s="5">
        <f t="shared" si="401"/>
        <v>3.7803572866233533E-3</v>
      </c>
      <c r="W179" s="5">
        <f t="shared" si="402"/>
        <v>3.0206152210006748E-2</v>
      </c>
      <c r="X179" s="5">
        <f t="shared" si="403"/>
        <v>2.7455222668864934E-2</v>
      </c>
      <c r="Y179" s="5">
        <f t="shared" si="404"/>
        <v>1.2477412656803707E-2</v>
      </c>
      <c r="Z179" s="5">
        <f t="shared" si="405"/>
        <v>1.6640399985076174E-2</v>
      </c>
      <c r="AA179" s="5">
        <f t="shared" si="406"/>
        <v>1.8450318748284143E-2</v>
      </c>
      <c r="AB179" s="5">
        <f t="shared" si="407"/>
        <v>1.0228548058297383E-2</v>
      </c>
      <c r="AC179" s="5">
        <f t="shared" si="408"/>
        <v>2.3811268975989998E-4</v>
      </c>
      <c r="AD179" s="5">
        <f t="shared" si="409"/>
        <v>8.3728927329516523E-3</v>
      </c>
      <c r="AE179" s="5">
        <f t="shared" si="410"/>
        <v>7.6103580743247974E-3</v>
      </c>
      <c r="AF179" s="5">
        <f t="shared" si="411"/>
        <v>3.4586344210230471E-3</v>
      </c>
      <c r="AG179" s="5">
        <f t="shared" si="412"/>
        <v>1.0478834190156665E-3</v>
      </c>
      <c r="AH179" s="5">
        <f t="shared" si="413"/>
        <v>3.7812320790886079E-3</v>
      </c>
      <c r="AI179" s="5">
        <f t="shared" si="414"/>
        <v>4.1925036166792964E-3</v>
      </c>
      <c r="AJ179" s="5">
        <f t="shared" si="415"/>
        <v>2.3242538686101487E-3</v>
      </c>
      <c r="AK179" s="5">
        <f t="shared" si="416"/>
        <v>8.5901830817867542E-4</v>
      </c>
      <c r="AL179" s="5">
        <f t="shared" si="417"/>
        <v>9.5986953572358623E-6</v>
      </c>
      <c r="AM179" s="5">
        <f t="shared" si="418"/>
        <v>1.8567166643433609E-3</v>
      </c>
      <c r="AN179" s="5">
        <f t="shared" si="419"/>
        <v>1.6876220810292917E-3</v>
      </c>
      <c r="AO179" s="5">
        <f t="shared" si="420"/>
        <v>7.6696362538030902E-4</v>
      </c>
      <c r="AP179" s="5">
        <f t="shared" si="421"/>
        <v>2.3237161497584414E-4</v>
      </c>
      <c r="AQ179" s="5">
        <f t="shared" si="422"/>
        <v>5.2802276724375646E-5</v>
      </c>
      <c r="AR179" s="5">
        <f t="shared" si="423"/>
        <v>6.8737367124595869E-4</v>
      </c>
      <c r="AS179" s="5">
        <f t="shared" si="424"/>
        <v>7.6213692850173151E-4</v>
      </c>
      <c r="AT179" s="5">
        <f t="shared" si="425"/>
        <v>4.225159633574403E-4</v>
      </c>
      <c r="AU179" s="5">
        <f t="shared" si="426"/>
        <v>1.5615718787157569E-4</v>
      </c>
      <c r="AV179" s="5">
        <f t="shared" si="427"/>
        <v>4.3285466299641277E-5</v>
      </c>
      <c r="AW179" s="5">
        <f t="shared" si="428"/>
        <v>2.6870724953663937E-7</v>
      </c>
      <c r="AX179" s="5">
        <f t="shared" si="429"/>
        <v>3.4311088588724961E-4</v>
      </c>
      <c r="AY179" s="5">
        <f t="shared" si="430"/>
        <v>3.1186314981969827E-4</v>
      </c>
      <c r="AZ179" s="5">
        <f t="shared" si="431"/>
        <v>1.4173060112033858E-4</v>
      </c>
      <c r="BA179" s="5">
        <f t="shared" si="432"/>
        <v>4.2940978664404608E-5</v>
      </c>
      <c r="BB179" s="5">
        <f t="shared" si="433"/>
        <v>9.7575662952168453E-6</v>
      </c>
      <c r="BC179" s="5">
        <f t="shared" si="434"/>
        <v>1.7737853764283217E-6</v>
      </c>
      <c r="BD179" s="5">
        <f t="shared" si="435"/>
        <v>1.04128882253116E-4</v>
      </c>
      <c r="BE179" s="5">
        <f t="shared" si="436"/>
        <v>1.1545462069394742E-4</v>
      </c>
      <c r="BF179" s="5">
        <f t="shared" si="437"/>
        <v>6.400611027006578E-5</v>
      </c>
      <c r="BG179" s="5">
        <f t="shared" si="438"/>
        <v>2.3655944516150418E-5</v>
      </c>
      <c r="BH179" s="5">
        <f t="shared" si="439"/>
        <v>6.5572299494924342E-6</v>
      </c>
      <c r="BI179" s="5">
        <f t="shared" si="440"/>
        <v>1.4540874351870524E-6</v>
      </c>
      <c r="BJ179" s="8">
        <f t="shared" si="441"/>
        <v>0.39951453376063628</v>
      </c>
      <c r="BK179" s="8">
        <f t="shared" si="442"/>
        <v>0.30505909489014577</v>
      </c>
      <c r="BL179" s="8">
        <f t="shared" si="443"/>
        <v>0.27889527404373854</v>
      </c>
      <c r="BM179" s="8">
        <f t="shared" si="444"/>
        <v>0.32791060551123496</v>
      </c>
      <c r="BN179" s="8">
        <f t="shared" si="445"/>
        <v>0.67188710272579166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1.5146999999999999</v>
      </c>
      <c r="F180">
        <f>VLOOKUP(B180,home!$B$2:$E$405,3,FALSE)</f>
        <v>1.3204</v>
      </c>
      <c r="G180">
        <f>VLOOKUP(C180,away!$B$2:$E$405,4,FALSE)</f>
        <v>1.3204</v>
      </c>
      <c r="H180">
        <f>VLOOKUP(A180,away!$A$2:$E$405,3,FALSE)</f>
        <v>1.0882000000000001</v>
      </c>
      <c r="I180">
        <f>VLOOKUP(C180,away!$B$2:$E$405,3,FALSE)</f>
        <v>0.45950000000000002</v>
      </c>
      <c r="J180">
        <f>VLOOKUP(B180,home!$B$2:$E$405,4,FALSE)</f>
        <v>1.1487000000000001</v>
      </c>
      <c r="K180" s="3">
        <f t="shared" si="390"/>
        <v>2.640813045552</v>
      </c>
      <c r="L180" s="3">
        <f t="shared" si="391"/>
        <v>0.57438204873000009</v>
      </c>
      <c r="M180" s="5">
        <f t="shared" si="392"/>
        <v>4.0147500511745253E-2</v>
      </c>
      <c r="N180" s="5">
        <f t="shared" si="393"/>
        <v>0.10602204309772245</v>
      </c>
      <c r="O180" s="5">
        <f t="shared" si="394"/>
        <v>2.3060003595324965E-2</v>
      </c>
      <c r="P180" s="5">
        <f t="shared" si="395"/>
        <v>6.0897158325010178E-2</v>
      </c>
      <c r="Q180" s="5">
        <f t="shared" si="396"/>
        <v>0.13999219726427095</v>
      </c>
      <c r="R180" s="5">
        <f t="shared" si="397"/>
        <v>6.622626054401959E-3</v>
      </c>
      <c r="S180" s="5">
        <f t="shared" si="398"/>
        <v>2.3092744534472558E-2</v>
      </c>
      <c r="T180" s="5">
        <f t="shared" si="399"/>
        <v>8.0409005070866249E-2</v>
      </c>
      <c r="U180" s="5">
        <f t="shared" si="400"/>
        <v>1.7489117280277262E-2</v>
      </c>
      <c r="V180" s="5">
        <f t="shared" si="401"/>
        <v>3.8919885758748763E-3</v>
      </c>
      <c r="W180" s="5">
        <f t="shared" si="402"/>
        <v>0.12323107360365859</v>
      </c>
      <c r="X180" s="5">
        <f t="shared" si="403"/>
        <v>7.0781716523666854E-2</v>
      </c>
      <c r="Y180" s="5">
        <f t="shared" si="404"/>
        <v>2.032787367474493E-2</v>
      </c>
      <c r="Z180" s="5">
        <f t="shared" si="405"/>
        <v>1.2679725070333582E-3</v>
      </c>
      <c r="AA180" s="5">
        <f t="shared" si="406"/>
        <v>3.3484783379749672E-3</v>
      </c>
      <c r="AB180" s="5">
        <f t="shared" si="407"/>
        <v>4.4213526388362876E-3</v>
      </c>
      <c r="AC180" s="5">
        <f t="shared" si="408"/>
        <v>3.6896917847171616E-4</v>
      </c>
      <c r="AD180" s="5">
        <f t="shared" si="409"/>
        <v>8.1357556697480057E-2</v>
      </c>
      <c r="AE180" s="5">
        <f t="shared" si="410"/>
        <v>4.6730320095565735E-2</v>
      </c>
      <c r="AF180" s="5">
        <f t="shared" si="411"/>
        <v>1.3420528497149867E-2</v>
      </c>
      <c r="AG180" s="5">
        <f t="shared" si="412"/>
        <v>2.5695035510774301E-3</v>
      </c>
      <c r="AH180" s="5">
        <f t="shared" si="413"/>
        <v>1.8207516158078369E-4</v>
      </c>
      <c r="AI180" s="5">
        <f t="shared" si="414"/>
        <v>4.8082646197352178E-4</v>
      </c>
      <c r="AJ180" s="5">
        <f t="shared" si="415"/>
        <v>6.3488639671314463E-4</v>
      </c>
      <c r="AK180" s="5">
        <f t="shared" si="416"/>
        <v>5.5887209296119167E-4</v>
      </c>
      <c r="AL180" s="5">
        <f t="shared" si="417"/>
        <v>2.2386623517812897E-5</v>
      </c>
      <c r="AM180" s="5">
        <f t="shared" si="418"/>
        <v>4.2970019416188339E-2</v>
      </c>
      <c r="AN180" s="5">
        <f t="shared" si="419"/>
        <v>2.4681207786238141E-2</v>
      </c>
      <c r="AO180" s="5">
        <f t="shared" si="420"/>
        <v>7.0882213466951453E-3</v>
      </c>
      <c r="AP180" s="5">
        <f t="shared" si="421"/>
        <v>1.3571156996554927E-3</v>
      </c>
      <c r="AQ180" s="5">
        <f t="shared" si="422"/>
        <v>1.9487572398294234E-4</v>
      </c>
      <c r="AR180" s="5">
        <f t="shared" si="423"/>
        <v>2.0916140866323276E-5</v>
      </c>
      <c r="AS180" s="5">
        <f t="shared" si="424"/>
        <v>5.5235617662389811E-5</v>
      </c>
      <c r="AT180" s="5">
        <f t="shared" si="425"/>
        <v>7.2933469850980755E-5</v>
      </c>
      <c r="AU180" s="5">
        <f t="shared" si="426"/>
        <v>6.4201219546614494E-5</v>
      </c>
      <c r="AV180" s="5">
        <f t="shared" si="427"/>
        <v>4.2385854529761894E-5</v>
      </c>
      <c r="AW180" s="5">
        <f t="shared" si="428"/>
        <v>9.4324521337941499E-7</v>
      </c>
      <c r="AX180" s="5">
        <f t="shared" si="429"/>
        <v>1.8912631306982151E-2</v>
      </c>
      <c r="AY180" s="5">
        <f t="shared" si="430"/>
        <v>1.0863075916979546E-2</v>
      </c>
      <c r="AZ180" s="5">
        <f t="shared" si="431"/>
        <v>3.1197779003521177E-3</v>
      </c>
      <c r="BA180" s="5">
        <f t="shared" si="432"/>
        <v>5.9731480732894246E-4</v>
      </c>
      <c r="BB180" s="5">
        <f t="shared" si="433"/>
        <v>8.577172569259082E-5</v>
      </c>
      <c r="BC180" s="5">
        <f t="shared" si="434"/>
        <v>9.8531479052835834E-6</v>
      </c>
      <c r="BD180" s="5">
        <f t="shared" si="435"/>
        <v>2.0023093070540058E-6</v>
      </c>
      <c r="BE180" s="5">
        <f t="shared" si="436"/>
        <v>5.2877245392984025E-6</v>
      </c>
      <c r="BF180" s="5">
        <f t="shared" si="437"/>
        <v>6.981945972332332E-6</v>
      </c>
      <c r="BG180" s="5">
        <f t="shared" si="438"/>
        <v>6.1460046690248231E-6</v>
      </c>
      <c r="BH180" s="5">
        <f t="shared" si="439"/>
        <v>4.0576123269960624E-6</v>
      </c>
      <c r="BI180" s="5">
        <f t="shared" si="440"/>
        <v>2.1430791133847607E-6</v>
      </c>
      <c r="BJ180" s="8">
        <f t="shared" si="441"/>
        <v>0.79472168285420397</v>
      </c>
      <c r="BK180" s="8">
        <f t="shared" si="442"/>
        <v>0.13928382366607192</v>
      </c>
      <c r="BL180" s="8">
        <f t="shared" si="443"/>
        <v>5.7080528998428234E-2</v>
      </c>
      <c r="BM180" s="8">
        <f t="shared" si="444"/>
        <v>0.60475034650549553</v>
      </c>
      <c r="BN180" s="8">
        <f t="shared" si="445"/>
        <v>0.37674152884847573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1.5146999999999999</v>
      </c>
      <c r="F181">
        <f>VLOOKUP(B181,home!$B$2:$E$405,3,FALSE)</f>
        <v>0.49509999999999998</v>
      </c>
      <c r="G181">
        <f>VLOOKUP(C181,away!$B$2:$E$405,4,FALSE)</f>
        <v>0.88029999999999997</v>
      </c>
      <c r="H181">
        <f>VLOOKUP(A181,away!$A$2:$E$405,3,FALSE)</f>
        <v>1.0882000000000001</v>
      </c>
      <c r="I181">
        <f>VLOOKUP(C181,away!$B$2:$E$405,3,FALSE)</f>
        <v>2.4504999999999999</v>
      </c>
      <c r="J181">
        <f>VLOOKUP(B181,home!$B$2:$E$405,4,FALSE)</f>
        <v>0.91890000000000005</v>
      </c>
      <c r="K181" s="3">
        <f t="shared" si="390"/>
        <v>0.660161591991</v>
      </c>
      <c r="L181" s="3">
        <f t="shared" si="391"/>
        <v>2.4503700744900003</v>
      </c>
      <c r="M181" s="5">
        <f t="shared" si="392"/>
        <v>4.4577248809841749E-2</v>
      </c>
      <c r="N181" s="5">
        <f t="shared" si="393"/>
        <v>2.9428187540884037E-2</v>
      </c>
      <c r="O181" s="5">
        <f t="shared" si="394"/>
        <v>0.10923075648673121</v>
      </c>
      <c r="P181" s="5">
        <f t="shared" si="395"/>
        <v>7.2109950096661712E-2</v>
      </c>
      <c r="Q181" s="5">
        <f t="shared" si="396"/>
        <v>9.7136795681998581E-3</v>
      </c>
      <c r="R181" s="5">
        <f t="shared" si="397"/>
        <v>0.13382788845449534</v>
      </c>
      <c r="S181" s="5">
        <f t="shared" si="398"/>
        <v>2.9161988692508901E-2</v>
      </c>
      <c r="T181" s="5">
        <f t="shared" si="399"/>
        <v>2.3802109727101881E-2</v>
      </c>
      <c r="U181" s="5">
        <f t="shared" si="400"/>
        <v>8.8348031894913581E-2</v>
      </c>
      <c r="V181" s="5">
        <f t="shared" si="401"/>
        <v>5.241511721487944E-3</v>
      </c>
      <c r="W181" s="5">
        <f t="shared" si="402"/>
        <v>2.1375327226110896E-3</v>
      </c>
      <c r="X181" s="5">
        <f t="shared" si="403"/>
        <v>5.2377462167293486E-3</v>
      </c>
      <c r="Y181" s="5">
        <f t="shared" si="404"/>
        <v>6.4172082936234057E-3</v>
      </c>
      <c r="Z181" s="5">
        <f t="shared" si="405"/>
        <v>0.10930928433369372</v>
      </c>
      <c r="AA181" s="5">
        <f t="shared" si="406"/>
        <v>7.2161791165128109E-2</v>
      </c>
      <c r="AB181" s="5">
        <f t="shared" si="407"/>
        <v>2.3819221468246526E-2</v>
      </c>
      <c r="AC181" s="5">
        <f t="shared" si="408"/>
        <v>5.2993000740115777E-4</v>
      </c>
      <c r="AD181" s="5">
        <f t="shared" si="409"/>
        <v>3.5277925127294836E-4</v>
      </c>
      <c r="AE181" s="5">
        <f t="shared" si="410"/>
        <v>8.6443972022022086E-4</v>
      </c>
      <c r="AF181" s="5">
        <f t="shared" si="411"/>
        <v>1.0590986108140689E-3</v>
      </c>
      <c r="AG181" s="5">
        <f t="shared" si="412"/>
        <v>8.6506118062424199E-4</v>
      </c>
      <c r="AH181" s="5">
        <f t="shared" si="413"/>
        <v>6.6962049798800424E-2</v>
      </c>
      <c r="AI181" s="5">
        <f t="shared" si="414"/>
        <v>4.4205773398156699E-2</v>
      </c>
      <c r="AJ181" s="5">
        <f t="shared" si="415"/>
        <v>1.4591476870860261E-2</v>
      </c>
      <c r="AK181" s="5">
        <f t="shared" si="416"/>
        <v>3.2109108668556554E-3</v>
      </c>
      <c r="AL181" s="5">
        <f t="shared" si="417"/>
        <v>3.4289443524369646E-5</v>
      </c>
      <c r="AM181" s="5">
        <f t="shared" si="418"/>
        <v>4.6578262428348529E-5</v>
      </c>
      <c r="AN181" s="5">
        <f t="shared" si="419"/>
        <v>1.1413398037616717E-4</v>
      </c>
      <c r="AO181" s="5">
        <f t="shared" si="420"/>
        <v>1.398352449980945E-4</v>
      </c>
      <c r="AP181" s="5">
        <f t="shared" si="421"/>
        <v>1.1421603323410274E-4</v>
      </c>
      <c r="AQ181" s="5">
        <f t="shared" si="422"/>
        <v>6.9967887465950164E-5</v>
      </c>
      <c r="AR181" s="5">
        <f t="shared" si="423"/>
        <v>3.2816360590697931E-2</v>
      </c>
      <c r="AS181" s="5">
        <f t="shared" si="424"/>
        <v>2.1664100850905855E-2</v>
      </c>
      <c r="AT181" s="5">
        <f t="shared" si="425"/>
        <v>7.1509036533937941E-3</v>
      </c>
      <c r="AU181" s="5">
        <f t="shared" si="426"/>
        <v>1.5735839799995686E-3</v>
      </c>
      <c r="AV181" s="5">
        <f t="shared" si="427"/>
        <v>2.5970492634201224E-4</v>
      </c>
      <c r="AW181" s="5">
        <f t="shared" si="428"/>
        <v>1.5407772944721264E-6</v>
      </c>
      <c r="AX181" s="5">
        <f t="shared" si="429"/>
        <v>5.1248633128121891E-6</v>
      </c>
      <c r="AY181" s="5">
        <f t="shared" si="430"/>
        <v>1.2557811697566674E-5</v>
      </c>
      <c r="AZ181" s="5">
        <f t="shared" si="431"/>
        <v>1.5385642992398924E-5</v>
      </c>
      <c r="BA181" s="5">
        <f t="shared" si="432"/>
        <v>1.2566839721787035E-5</v>
      </c>
      <c r="BB181" s="5">
        <f t="shared" si="433"/>
        <v>7.6983519962947977E-6</v>
      </c>
      <c r="BC181" s="5">
        <f t="shared" si="434"/>
        <v>3.7727622709222243E-6</v>
      </c>
      <c r="BD181" s="5">
        <f t="shared" si="435"/>
        <v>1.3402037990853207E-2</v>
      </c>
      <c r="BE181" s="5">
        <f t="shared" si="436"/>
        <v>8.8475107359655154E-3</v>
      </c>
      <c r="BF181" s="5">
        <f t="shared" si="437"/>
        <v>2.9203933863062295E-3</v>
      </c>
      <c r="BG181" s="5">
        <f t="shared" si="438"/>
        <v>6.4264384904796933E-4</v>
      </c>
      <c r="BH181" s="5">
        <f t="shared" si="439"/>
        <v>1.0606219661768283E-4</v>
      </c>
      <c r="BI181" s="5">
        <f t="shared" si="440"/>
        <v>1.4003637713838394E-5</v>
      </c>
      <c r="BJ181" s="8">
        <f t="shared" si="441"/>
        <v>8.0419680512575545E-2</v>
      </c>
      <c r="BK181" s="8">
        <f t="shared" si="442"/>
        <v>0.15166747658312341</v>
      </c>
      <c r="BL181" s="8">
        <f t="shared" si="443"/>
        <v>0.64575520620203142</v>
      </c>
      <c r="BM181" s="8">
        <f t="shared" si="444"/>
        <v>0.58825291964020721</v>
      </c>
      <c r="BN181" s="8">
        <f t="shared" si="445"/>
        <v>0.39888771095681391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1.2639</v>
      </c>
      <c r="F182">
        <f>VLOOKUP(B182,home!$B$2:$E$405,3,FALSE)</f>
        <v>0.63300000000000001</v>
      </c>
      <c r="G182">
        <f>VLOOKUP(C182,away!$B$2:$E$405,4,FALSE)</f>
        <v>0.47470000000000001</v>
      </c>
      <c r="H182">
        <f>VLOOKUP(A182,away!$A$2:$E$405,3,FALSE)</f>
        <v>0.81940000000000002</v>
      </c>
      <c r="I182">
        <f>VLOOKUP(C182,away!$B$2:$E$405,3,FALSE)</f>
        <v>1.7085999999999999</v>
      </c>
      <c r="J182">
        <f>VLOOKUP(B182,home!$B$2:$E$405,4,FALSE)</f>
        <v>1.4644999999999999</v>
      </c>
      <c r="K182" s="3">
        <f t="shared" si="390"/>
        <v>0.37978311789000002</v>
      </c>
      <c r="L182" s="3">
        <f t="shared" si="391"/>
        <v>2.0503393071799998</v>
      </c>
      <c r="M182" s="5">
        <f t="shared" si="392"/>
        <v>8.8026055326697716E-2</v>
      </c>
      <c r="N182" s="5">
        <f t="shared" si="393"/>
        <v>3.3430809747530904E-2</v>
      </c>
      <c r="O182" s="5">
        <f t="shared" si="394"/>
        <v>0.18048328129232966</v>
      </c>
      <c r="P182" s="5">
        <f t="shared" si="395"/>
        <v>6.8544503296218875E-2</v>
      </c>
      <c r="Q182" s="5">
        <f t="shared" si="396"/>
        <v>6.3482285797523443E-3</v>
      </c>
      <c r="R182" s="5">
        <f t="shared" si="397"/>
        <v>0.18502598296124417</v>
      </c>
      <c r="S182" s="5">
        <f t="shared" si="398"/>
        <v>1.3343631367690017E-2</v>
      </c>
      <c r="T182" s="5">
        <f t="shared" si="399"/>
        <v>1.3016022588029693E-2</v>
      </c>
      <c r="U182" s="5">
        <f t="shared" si="400"/>
        <v>7.0269744699683334E-2</v>
      </c>
      <c r="V182" s="5">
        <f t="shared" si="401"/>
        <v>1.1544972942280352E-3</v>
      </c>
      <c r="W182" s="5">
        <f t="shared" si="402"/>
        <v>8.0365001436558418E-4</v>
      </c>
      <c r="X182" s="5">
        <f t="shared" si="403"/>
        <v>1.6477552136695281E-3</v>
      </c>
      <c r="Y182" s="5">
        <f t="shared" si="404"/>
        <v>1.689228641598707E-3</v>
      </c>
      <c r="Z182" s="5">
        <f t="shared" si="405"/>
        <v>0.12645534857168528</v>
      </c>
      <c r="AA182" s="5">
        <f t="shared" si="406"/>
        <v>4.8025606554421396E-2</v>
      </c>
      <c r="AB182" s="5">
        <f t="shared" si="407"/>
        <v>9.1196572978982891E-3</v>
      </c>
      <c r="AC182" s="5">
        <f t="shared" si="408"/>
        <v>5.6186804077491426E-5</v>
      </c>
      <c r="AD182" s="5">
        <f t="shared" si="409"/>
        <v>7.6303177037026211E-5</v>
      </c>
      <c r="AE182" s="5">
        <f t="shared" si="410"/>
        <v>1.5644740314172913E-4</v>
      </c>
      <c r="AF182" s="5">
        <f t="shared" si="411"/>
        <v>1.6038513008386157E-4</v>
      </c>
      <c r="AG182" s="5">
        <f t="shared" si="412"/>
        <v>1.0961464549937297E-4</v>
      </c>
      <c r="AH182" s="5">
        <f t="shared" si="413"/>
        <v>6.4819092944918666E-2</v>
      </c>
      <c r="AI182" s="5">
        <f t="shared" si="414"/>
        <v>2.4617197217422913E-2</v>
      </c>
      <c r="AJ182" s="5">
        <f t="shared" si="415"/>
        <v>4.6745979564729529E-3</v>
      </c>
      <c r="AK182" s="5">
        <f t="shared" si="416"/>
        <v>5.9177779559717357E-4</v>
      </c>
      <c r="AL182" s="5">
        <f t="shared" si="417"/>
        <v>1.750071186536764E-6</v>
      </c>
      <c r="AM182" s="5">
        <f t="shared" si="418"/>
        <v>5.7957316960068949E-6</v>
      </c>
      <c r="AN182" s="5">
        <f t="shared" si="419"/>
        <v>1.1883216510191938E-5</v>
      </c>
      <c r="AO182" s="5">
        <f t="shared" si="420"/>
        <v>1.2182312953288439E-5</v>
      </c>
      <c r="AP182" s="5">
        <f t="shared" si="421"/>
        <v>8.3259583668317867E-6</v>
      </c>
      <c r="AQ182" s="5">
        <f t="shared" si="422"/>
        <v>4.2677599273648536E-6</v>
      </c>
      <c r="AR182" s="5">
        <f t="shared" si="423"/>
        <v>2.6580226824144113E-2</v>
      </c>
      <c r="AS182" s="5">
        <f t="shared" si="424"/>
        <v>1.0094721417496864E-2</v>
      </c>
      <c r="AT182" s="5">
        <f t="shared" si="425"/>
        <v>1.9169023870839596E-3</v>
      </c>
      <c r="AU182" s="5">
        <f t="shared" si="426"/>
        <v>2.4266905508584332E-4</v>
      </c>
      <c r="AV182" s="5">
        <f t="shared" si="427"/>
        <v>2.3040402588980436E-5</v>
      </c>
      <c r="AW182" s="5">
        <f t="shared" si="428"/>
        <v>3.7854246604402922E-8</v>
      </c>
      <c r="AX182" s="5">
        <f t="shared" si="429"/>
        <v>3.668535089938992E-7</v>
      </c>
      <c r="AY182" s="5">
        <f t="shared" si="430"/>
        <v>7.5217416946710286E-7</v>
      </c>
      <c r="AZ182" s="5">
        <f t="shared" si="431"/>
        <v>7.7110613275193595E-7</v>
      </c>
      <c r="BA182" s="5">
        <f t="shared" si="432"/>
        <v>5.2700973799628445E-7</v>
      </c>
      <c r="BB182" s="5">
        <f t="shared" si="433"/>
        <v>2.7013719527010388E-7</v>
      </c>
      <c r="BC182" s="5">
        <f t="shared" si="434"/>
        <v>1.1077458195873063E-7</v>
      </c>
      <c r="BD182" s="5">
        <f t="shared" si="435"/>
        <v>9.0830806418838016E-3</v>
      </c>
      <c r="BE182" s="5">
        <f t="shared" si="436"/>
        <v>3.4496006862209331E-3</v>
      </c>
      <c r="BF182" s="5">
        <f t="shared" si="437"/>
        <v>6.5505005204423471E-4</v>
      </c>
      <c r="BG182" s="5">
        <f t="shared" si="438"/>
        <v>8.2925650379788758E-5</v>
      </c>
      <c r="BH182" s="5">
        <f t="shared" si="439"/>
        <v>7.8734405135730582E-6</v>
      </c>
      <c r="BI182" s="5">
        <f t="shared" si="440"/>
        <v>5.98039957353244E-7</v>
      </c>
      <c r="BJ182" s="8">
        <f t="shared" si="441"/>
        <v>5.7483698175488866E-2</v>
      </c>
      <c r="BK182" s="8">
        <f t="shared" si="442"/>
        <v>0.17112737633426811</v>
      </c>
      <c r="BL182" s="8">
        <f t="shared" si="443"/>
        <v>0.63976362731738801</v>
      </c>
      <c r="BM182" s="8">
        <f t="shared" si="444"/>
        <v>0.43297047487513363</v>
      </c>
      <c r="BN182" s="8">
        <f t="shared" si="445"/>
        <v>0.56185886120377371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1.2639</v>
      </c>
      <c r="F183">
        <f>VLOOKUP(B183,home!$B$2:$E$405,3,FALSE)</f>
        <v>0.63300000000000001</v>
      </c>
      <c r="G183">
        <f>VLOOKUP(C183,away!$B$2:$E$405,4,FALSE)</f>
        <v>0.63300000000000001</v>
      </c>
      <c r="H183">
        <f>VLOOKUP(A183,away!$A$2:$E$405,3,FALSE)</f>
        <v>0.81940000000000002</v>
      </c>
      <c r="I183">
        <f>VLOOKUP(C183,away!$B$2:$E$405,3,FALSE)</f>
        <v>0.24410000000000001</v>
      </c>
      <c r="J183">
        <f>VLOOKUP(B183,home!$B$2:$E$405,4,FALSE)</f>
        <v>0.97629999999999995</v>
      </c>
      <c r="K183" s="3">
        <f t="shared" si="390"/>
        <v>0.50643082710000009</v>
      </c>
      <c r="L183" s="3">
        <f t="shared" si="391"/>
        <v>0.19527517170200001</v>
      </c>
      <c r="M183" s="5">
        <f t="shared" si="392"/>
        <v>0.4957388520861431</v>
      </c>
      <c r="N183" s="5">
        <f t="shared" si="393"/>
        <v>0.25105743688759002</v>
      </c>
      <c r="O183" s="5">
        <f t="shared" si="394"/>
        <v>9.6805489460473973E-2</v>
      </c>
      <c r="P183" s="5">
        <f t="shared" si="395"/>
        <v>4.9025284095288175E-2</v>
      </c>
      <c r="Q183" s="5">
        <f t="shared" si="396"/>
        <v>6.3571612706294148E-2</v>
      </c>
      <c r="R183" s="5">
        <f t="shared" si="397"/>
        <v>9.451854288045106E-3</v>
      </c>
      <c r="S183" s="5">
        <f t="shared" si="398"/>
        <v>1.2120688496118066E-3</v>
      </c>
      <c r="T183" s="5">
        <f t="shared" si="399"/>
        <v>1.2413957586594635E-2</v>
      </c>
      <c r="U183" s="5">
        <f t="shared" si="400"/>
        <v>4.7867103847233647E-3</v>
      </c>
      <c r="V183" s="5">
        <f t="shared" si="401"/>
        <v>1.3318396581231164E-5</v>
      </c>
      <c r="W183" s="5">
        <f t="shared" si="402"/>
        <v>1.0731541467643142E-2</v>
      </c>
      <c r="X183" s="5">
        <f t="shared" si="403"/>
        <v>2.0956036027211474E-3</v>
      </c>
      <c r="Y183" s="5">
        <f t="shared" si="404"/>
        <v>2.0460967667035098E-4</v>
      </c>
      <c r="Z183" s="5">
        <f t="shared" si="405"/>
        <v>6.1523748966676431E-4</v>
      </c>
      <c r="AA183" s="5">
        <f t="shared" si="406"/>
        <v>3.1157523075486717E-4</v>
      </c>
      <c r="AB183" s="5">
        <f t="shared" si="407"/>
        <v>7.8895650907530386E-5</v>
      </c>
      <c r="AC183" s="5">
        <f t="shared" si="408"/>
        <v>8.231881732449849E-8</v>
      </c>
      <c r="AD183" s="5">
        <f t="shared" si="409"/>
        <v>1.3586958553791161E-3</v>
      </c>
      <c r="AE183" s="5">
        <f t="shared" si="410"/>
        <v>2.6531956644995267E-4</v>
      </c>
      <c r="AF183" s="5">
        <f t="shared" si="411"/>
        <v>2.5905161947207357E-5</v>
      </c>
      <c r="AG183" s="5">
        <f t="shared" si="412"/>
        <v>1.6862116490696776E-6</v>
      </c>
      <c r="AH183" s="5">
        <f t="shared" si="413"/>
        <v>3.0035151608046219E-5</v>
      </c>
      <c r="AI183" s="5">
        <f t="shared" si="414"/>
        <v>1.5210726670936743E-5</v>
      </c>
      <c r="AJ183" s="5">
        <f t="shared" si="415"/>
        <v>3.8515904443772627E-6</v>
      </c>
      <c r="AK183" s="5">
        <f t="shared" si="416"/>
        <v>6.5018804479881144E-7</v>
      </c>
      <c r="AL183" s="5">
        <f t="shared" si="417"/>
        <v>3.2563139957571019E-10</v>
      </c>
      <c r="AM183" s="5">
        <f t="shared" si="418"/>
        <v>1.376170931633976E-4</v>
      </c>
      <c r="AN183" s="5">
        <f t="shared" si="419"/>
        <v>2.68732014966126E-5</v>
      </c>
      <c r="AO183" s="5">
        <f t="shared" si="420"/>
        <v>2.6238345182167348E-6</v>
      </c>
      <c r="AP183" s="5">
        <f t="shared" si="421"/>
        <v>1.7078991202080245E-7</v>
      </c>
      <c r="AQ183" s="5">
        <f t="shared" si="422"/>
        <v>8.3377573487079203E-9</v>
      </c>
      <c r="AR183" s="5">
        <f t="shared" si="423"/>
        <v>1.1730238774713651E-6</v>
      </c>
      <c r="AS183" s="5">
        <f t="shared" si="424"/>
        <v>5.9405545247587257E-7</v>
      </c>
      <c r="AT183" s="5">
        <f t="shared" si="425"/>
        <v>1.5042399707031047E-7</v>
      </c>
      <c r="AU183" s="5">
        <f t="shared" si="426"/>
        <v>2.539311641733511E-8</v>
      </c>
      <c r="AV183" s="5">
        <f t="shared" si="427"/>
        <v>3.2149642374694019E-9</v>
      </c>
      <c r="AW183" s="5">
        <f t="shared" si="428"/>
        <v>8.9452181702377004E-13</v>
      </c>
      <c r="AX183" s="5">
        <f t="shared" si="429"/>
        <v>1.1615589718972866E-5</v>
      </c>
      <c r="AY183" s="5">
        <f t="shared" si="430"/>
        <v>2.2682362767924125E-6</v>
      </c>
      <c r="AZ183" s="5">
        <f t="shared" si="431"/>
        <v>2.214651142056718E-7</v>
      </c>
      <c r="BA183" s="5">
        <f t="shared" si="432"/>
        <v>1.44155460675052E-8</v>
      </c>
      <c r="BB183" s="5">
        <f t="shared" si="433"/>
        <v>7.0374955837754239E-10</v>
      </c>
      <c r="BC183" s="5">
        <f t="shared" si="434"/>
        <v>2.7484963169476244E-11</v>
      </c>
      <c r="BD183" s="5">
        <f t="shared" si="435"/>
        <v>3.8177073180627776E-8</v>
      </c>
      <c r="BE183" s="5">
        <f t="shared" si="436"/>
        <v>1.9334046747122553E-8</v>
      </c>
      <c r="BF183" s="5">
        <f t="shared" si="437"/>
        <v>4.8956786426676706E-9</v>
      </c>
      <c r="BG183" s="5">
        <f t="shared" si="438"/>
        <v>8.2644086140733159E-10</v>
      </c>
      <c r="BH183" s="5">
        <f t="shared" si="439"/>
        <v>1.0463378224793784E-10</v>
      </c>
      <c r="BI183" s="5">
        <f t="shared" si="440"/>
        <v>1.0597954577284898E-11</v>
      </c>
      <c r="BJ183" s="8">
        <f t="shared" si="441"/>
        <v>0.34190778241767705</v>
      </c>
      <c r="BK183" s="8">
        <f t="shared" si="442"/>
        <v>0.54599187430834983</v>
      </c>
      <c r="BL183" s="8">
        <f t="shared" si="443"/>
        <v>0.11148628213155184</v>
      </c>
      <c r="BM183" s="8">
        <f t="shared" si="444"/>
        <v>3.4348378588028569E-2</v>
      </c>
      <c r="BN183" s="8">
        <f t="shared" si="445"/>
        <v>0.96565052952383457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1.4218999999999999</v>
      </c>
      <c r="F184">
        <f>VLOOKUP(B184,home!$B$2:$E$405,3,FALSE)</f>
        <v>0.87909999999999999</v>
      </c>
      <c r="G184">
        <f>VLOOKUP(C184,away!$B$2:$E$405,4,FALSE)</f>
        <v>0.70330000000000004</v>
      </c>
      <c r="H184">
        <f>VLOOKUP(A184,away!$A$2:$E$405,3,FALSE)</f>
        <v>1.2968999999999999</v>
      </c>
      <c r="I184">
        <f>VLOOKUP(C184,away!$B$2:$E$405,3,FALSE)</f>
        <v>1.0281</v>
      </c>
      <c r="J184">
        <f>VLOOKUP(B184,home!$B$2:$E$405,4,FALSE)</f>
        <v>1.3493999999999999</v>
      </c>
      <c r="K184" s="3">
        <f t="shared" si="390"/>
        <v>0.8791195775570001</v>
      </c>
      <c r="L184" s="3">
        <f t="shared" si="391"/>
        <v>1.7992128957659999</v>
      </c>
      <c r="M184" s="5">
        <f t="shared" si="392"/>
        <v>6.8677580420800535E-2</v>
      </c>
      <c r="N184" s="5">
        <f t="shared" si="393"/>
        <v>6.0375805487171058E-2</v>
      </c>
      <c r="O184" s="5">
        <f t="shared" si="394"/>
        <v>0.12356558834311084</v>
      </c>
      <c r="P184" s="5">
        <f t="shared" si="395"/>
        <v>0.10862892782477776</v>
      </c>
      <c r="Q184" s="5">
        <f t="shared" si="396"/>
        <v>2.6538776307272714E-2</v>
      </c>
      <c r="R184" s="5">
        <f t="shared" si="397"/>
        <v>0.11116040000991902</v>
      </c>
      <c r="S184" s="5">
        <f t="shared" si="398"/>
        <v>4.2955226028852711E-2</v>
      </c>
      <c r="T184" s="5">
        <f t="shared" si="399"/>
        <v>4.7748908569894236E-2</v>
      </c>
      <c r="U184" s="5">
        <f t="shared" si="400"/>
        <v>9.7723283897787144E-2</v>
      </c>
      <c r="V184" s="5">
        <f t="shared" si="401"/>
        <v>7.549253449386552E-3</v>
      </c>
      <c r="W184" s="5">
        <f t="shared" si="402"/>
        <v>7.7769192720431044E-3</v>
      </c>
      <c r="X184" s="5">
        <f t="shared" si="403"/>
        <v>1.3992333443591083E-2</v>
      </c>
      <c r="Y184" s="5">
        <f t="shared" si="404"/>
        <v>1.2587593386783485E-2</v>
      </c>
      <c r="Z184" s="5">
        <f t="shared" si="405"/>
        <v>6.6667075065451067E-2</v>
      </c>
      <c r="AA184" s="5">
        <f t="shared" si="406"/>
        <v>5.8608330868500161E-2</v>
      </c>
      <c r="AB184" s="5">
        <f t="shared" si="407"/>
        <v>2.5761865537218372E-2</v>
      </c>
      <c r="AC184" s="5">
        <f t="shared" si="408"/>
        <v>7.4630187087589093E-4</v>
      </c>
      <c r="AD184" s="5">
        <f t="shared" si="409"/>
        <v>1.7092104962833563E-3</v>
      </c>
      <c r="AE184" s="5">
        <f t="shared" si="410"/>
        <v>3.0752335664916185E-3</v>
      </c>
      <c r="AF184" s="5">
        <f t="shared" si="411"/>
        <v>2.7664999451620957E-3</v>
      </c>
      <c r="AG184" s="5">
        <f t="shared" si="412"/>
        <v>1.6591741258238574E-3</v>
      </c>
      <c r="AH184" s="5">
        <f t="shared" si="413"/>
        <v>2.9987065295189876E-2</v>
      </c>
      <c r="AI184" s="5">
        <f t="shared" si="414"/>
        <v>2.63622161744815E-2</v>
      </c>
      <c r="AJ184" s="5">
        <f t="shared" si="415"/>
        <v>1.1587770173388244E-2</v>
      </c>
      <c r="AK184" s="5">
        <f t="shared" si="416"/>
        <v>3.3956785398855599E-3</v>
      </c>
      <c r="AL184" s="5">
        <f t="shared" si="417"/>
        <v>4.7217721748578077E-5</v>
      </c>
      <c r="AM184" s="5">
        <f t="shared" si="418"/>
        <v>3.0052008188972306E-4</v>
      </c>
      <c r="AN184" s="5">
        <f t="shared" si="419"/>
        <v>5.4069960677264391E-4</v>
      </c>
      <c r="AO184" s="5">
        <f t="shared" si="420"/>
        <v>4.8641685262047323E-4</v>
      </c>
      <c r="AP184" s="5">
        <f t="shared" si="421"/>
        <v>2.9172249131755501E-4</v>
      </c>
      <c r="AQ184" s="5">
        <f t="shared" si="422"/>
        <v>1.3121771709088246E-4</v>
      </c>
      <c r="AR184" s="5">
        <f t="shared" si="423"/>
        <v>1.079062291705654E-2</v>
      </c>
      <c r="AS184" s="5">
        <f t="shared" si="424"/>
        <v>9.4862478604196276E-3</v>
      </c>
      <c r="AT184" s="5">
        <f t="shared" si="425"/>
        <v>4.1697731058265497E-3</v>
      </c>
      <c r="AU184" s="5">
        <f t="shared" si="426"/>
        <v>1.2219097237675923E-3</v>
      </c>
      <c r="AV184" s="5">
        <f t="shared" si="427"/>
        <v>2.6855119004283906E-4</v>
      </c>
      <c r="AW184" s="5">
        <f t="shared" si="428"/>
        <v>2.0745936044149582E-6</v>
      </c>
      <c r="AX184" s="5">
        <f t="shared" si="429"/>
        <v>4.4032181239714705E-5</v>
      </c>
      <c r="AY184" s="5">
        <f t="shared" si="430"/>
        <v>7.9223268315200418E-5</v>
      </c>
      <c r="AZ184" s="5">
        <f t="shared" si="431"/>
        <v>7.1269762998719298E-5</v>
      </c>
      <c r="BA184" s="5">
        <f t="shared" si="432"/>
        <v>4.2743158888494071E-5</v>
      </c>
      <c r="BB184" s="5">
        <f t="shared" si="433"/>
        <v>1.9226010669488413E-5</v>
      </c>
      <c r="BC184" s="5">
        <f t="shared" si="434"/>
        <v>6.9183372661356521E-6</v>
      </c>
      <c r="BD184" s="5">
        <f t="shared" si="435"/>
        <v>3.2357713176193741E-3</v>
      </c>
      <c r="BE184" s="5">
        <f t="shared" si="436"/>
        <v>2.8446299138166018E-3</v>
      </c>
      <c r="BF184" s="5">
        <f t="shared" si="437"/>
        <v>1.2503849240702281E-3</v>
      </c>
      <c r="BG184" s="5">
        <f t="shared" si="438"/>
        <v>3.6641262207742022E-4</v>
      </c>
      <c r="BH184" s="5">
        <f t="shared" si="439"/>
        <v>8.0530127383063587E-5</v>
      </c>
      <c r="BI184" s="5">
        <f t="shared" si="440"/>
        <v>1.4159122313122058E-5</v>
      </c>
      <c r="BJ184" s="8">
        <f t="shared" si="441"/>
        <v>0.18024444406958559</v>
      </c>
      <c r="BK184" s="8">
        <f t="shared" si="442"/>
        <v>0.22868373058475724</v>
      </c>
      <c r="BL184" s="8">
        <f t="shared" si="443"/>
        <v>0.5218811916638737</v>
      </c>
      <c r="BM184" s="8">
        <f t="shared" si="444"/>
        <v>0.49845221431590481</v>
      </c>
      <c r="BN184" s="8">
        <f t="shared" si="445"/>
        <v>0.49894707839305191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1.4218999999999999</v>
      </c>
      <c r="F185">
        <f>VLOOKUP(B185,home!$B$2:$E$405,3,FALSE)</f>
        <v>1.0548999999999999</v>
      </c>
      <c r="G185">
        <f>VLOOKUP(C185,away!$B$2:$E$405,4,FALSE)</f>
        <v>0.52749999999999997</v>
      </c>
      <c r="H185">
        <f>VLOOKUP(A185,away!$A$2:$E$405,3,FALSE)</f>
        <v>1.2968999999999999</v>
      </c>
      <c r="I185">
        <f>VLOOKUP(C185,away!$B$2:$E$405,3,FALSE)</f>
        <v>0.38550000000000001</v>
      </c>
      <c r="J185">
        <f>VLOOKUP(B185,home!$B$2:$E$405,4,FALSE)</f>
        <v>0.96379999999999999</v>
      </c>
      <c r="K185" s="3">
        <f t="shared" si="390"/>
        <v>0.79123011852499991</v>
      </c>
      <c r="L185" s="3">
        <f t="shared" si="391"/>
        <v>0.48185658080999999</v>
      </c>
      <c r="M185" s="5">
        <f t="shared" si="392"/>
        <v>0.27996611546426281</v>
      </c>
      <c r="N185" s="5">
        <f t="shared" si="393"/>
        <v>0.22151762272177247</v>
      </c>
      <c r="O185" s="5">
        <f t="shared" si="394"/>
        <v>0.13490351514026733</v>
      </c>
      <c r="P185" s="5">
        <f t="shared" si="395"/>
        <v>0.10673972427387284</v>
      </c>
      <c r="Q185" s="5">
        <f t="shared" si="396"/>
        <v>8.7635707440762114E-2</v>
      </c>
      <c r="R185" s="5">
        <f t="shared" si="397"/>
        <v>3.250207327236964E-2</v>
      </c>
      <c r="S185" s="5">
        <f t="shared" si="398"/>
        <v>1.0173881863497103E-2</v>
      </c>
      <c r="T185" s="5">
        <f t="shared" si="399"/>
        <v>4.2227842344271099E-2</v>
      </c>
      <c r="U185" s="5">
        <f t="shared" si="400"/>
        <v>2.5716619287605259E-2</v>
      </c>
      <c r="V185" s="5">
        <f t="shared" si="401"/>
        <v>4.3098761080973951E-4</v>
      </c>
      <c r="W185" s="5">
        <f t="shared" si="402"/>
        <v>2.3113337061792145E-2</v>
      </c>
      <c r="X185" s="5">
        <f t="shared" si="403"/>
        <v>1.1137313567704213E-2</v>
      </c>
      <c r="Y185" s="5">
        <f t="shared" si="404"/>
        <v>2.6832939175713872E-3</v>
      </c>
      <c r="Z185" s="5">
        <f t="shared" si="405"/>
        <v>5.2204459654200397E-3</v>
      </c>
      <c r="AA185" s="5">
        <f t="shared" si="406"/>
        <v>4.1305740799726558E-3</v>
      </c>
      <c r="AB185" s="5">
        <f t="shared" si="407"/>
        <v>1.6341173094365283E-3</v>
      </c>
      <c r="AC185" s="5">
        <f t="shared" si="408"/>
        <v>1.0269880934296286E-5</v>
      </c>
      <c r="AD185" s="5">
        <f t="shared" si="409"/>
        <v>4.5719921057275174E-3</v>
      </c>
      <c r="AE185" s="5">
        <f t="shared" si="410"/>
        <v>2.2030444835561733E-3</v>
      </c>
      <c r="AF185" s="5">
        <f t="shared" si="411"/>
        <v>5.3077574110935491E-4</v>
      </c>
      <c r="AG185" s="5">
        <f t="shared" si="412"/>
        <v>8.5252594595949167E-5</v>
      </c>
      <c r="AH185" s="5">
        <f t="shared" si="413"/>
        <v>6.2887656080016488E-4</v>
      </c>
      <c r="AI185" s="5">
        <f t="shared" si="414"/>
        <v>4.975860757395088E-4</v>
      </c>
      <c r="AJ185" s="5">
        <f t="shared" si="415"/>
        <v>1.9685254484188053E-4</v>
      </c>
      <c r="AK185" s="5">
        <f t="shared" si="416"/>
        <v>5.1918554129063009E-5</v>
      </c>
      <c r="AL185" s="5">
        <f t="shared" si="417"/>
        <v>1.5661956196870095E-7</v>
      </c>
      <c r="AM185" s="5">
        <f t="shared" si="418"/>
        <v>7.2349957114202956E-4</v>
      </c>
      <c r="AN185" s="5">
        <f t="shared" si="419"/>
        <v>3.4862302956799969E-4</v>
      </c>
      <c r="AO185" s="5">
        <f t="shared" si="420"/>
        <v>8.3993150509629913E-5</v>
      </c>
      <c r="AP185" s="5">
        <f t="shared" si="421"/>
        <v>1.3490884105343325E-5</v>
      </c>
      <c r="AQ185" s="5">
        <f t="shared" si="422"/>
        <v>1.6251678217761776E-6</v>
      </c>
      <c r="AR185" s="5">
        <f t="shared" si="423"/>
        <v>6.0605661867743934E-5</v>
      </c>
      <c r="AS185" s="5">
        <f t="shared" si="424"/>
        <v>4.7953025022901103E-5</v>
      </c>
      <c r="AT185" s="5">
        <f t="shared" si="425"/>
        <v>1.8970938836251159E-5</v>
      </c>
      <c r="AU185" s="5">
        <f t="shared" si="426"/>
        <v>5.0034593946458443E-6</v>
      </c>
      <c r="AV185" s="5">
        <f t="shared" si="427"/>
        <v>9.897219424651636E-7</v>
      </c>
      <c r="AW185" s="5">
        <f t="shared" si="428"/>
        <v>1.6586857338383695E-9</v>
      </c>
      <c r="AX185" s="5">
        <f t="shared" si="429"/>
        <v>9.5409108571249099E-5</v>
      </c>
      <c r="AY185" s="5">
        <f t="shared" si="430"/>
        <v>4.5973506834272144E-5</v>
      </c>
      <c r="AZ185" s="5">
        <f t="shared" si="431"/>
        <v>1.1076318405503771E-5</v>
      </c>
      <c r="BA185" s="5">
        <f t="shared" si="432"/>
        <v>1.7790656382796394E-6</v>
      </c>
      <c r="BB185" s="5">
        <f t="shared" si="433"/>
        <v>2.143136213744968E-7</v>
      </c>
      <c r="BC185" s="5">
        <f t="shared" si="434"/>
        <v>2.0653685763304799E-8</v>
      </c>
      <c r="BD185" s="5">
        <f t="shared" si="435"/>
        <v>4.8672061675530107E-6</v>
      </c>
      <c r="BE185" s="5">
        <f t="shared" si="436"/>
        <v>3.8510801128385797E-6</v>
      </c>
      <c r="BF185" s="5">
        <f t="shared" si="437"/>
        <v>1.5235452870652694E-6</v>
      </c>
      <c r="BG185" s="5">
        <f t="shared" si="438"/>
        <v>4.0182497268761946E-7</v>
      </c>
      <c r="BH185" s="5">
        <f t="shared" si="439"/>
        <v>7.9484005191482482E-8</v>
      </c>
      <c r="BI185" s="5">
        <f t="shared" si="440"/>
        <v>1.257802776969968E-8</v>
      </c>
      <c r="BJ185" s="8">
        <f t="shared" si="441"/>
        <v>0.39703188674876561</v>
      </c>
      <c r="BK185" s="8">
        <f t="shared" si="442"/>
        <v>0.39736710921977303</v>
      </c>
      <c r="BL185" s="8">
        <f t="shared" si="443"/>
        <v>0.2004063913507991</v>
      </c>
      <c r="BM185" s="8">
        <f t="shared" si="444"/>
        <v>0.13671510312330207</v>
      </c>
      <c r="BN185" s="8">
        <f t="shared" si="445"/>
        <v>0.86326475831330718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1.2436</v>
      </c>
      <c r="F186">
        <f>VLOOKUP(B186,home!$B$2:$E$405,3,FALSE)</f>
        <v>0.80410000000000004</v>
      </c>
      <c r="G186">
        <f>VLOOKUP(C186,away!$B$2:$E$405,4,FALSE)</f>
        <v>1.4474</v>
      </c>
      <c r="H186">
        <f>VLOOKUP(A186,away!$A$2:$E$405,3,FALSE)</f>
        <v>0.89739999999999998</v>
      </c>
      <c r="I186">
        <f>VLOOKUP(C186,away!$B$2:$E$405,3,FALSE)</f>
        <v>1.5601</v>
      </c>
      <c r="J186">
        <f>VLOOKUP(B186,home!$B$2:$E$405,4,FALSE)</f>
        <v>1.1143000000000001</v>
      </c>
      <c r="K186" s="3">
        <f t="shared" si="390"/>
        <v>1.4473692572240002</v>
      </c>
      <c r="L186" s="3">
        <f t="shared" si="391"/>
        <v>1.560057596482</v>
      </c>
      <c r="M186" s="5">
        <f t="shared" si="392"/>
        <v>4.9418676783163376E-2</v>
      </c>
      <c r="N186" s="5">
        <f t="shared" si="393"/>
        <v>7.1527073508640113E-2</v>
      </c>
      <c r="O186" s="5">
        <f t="shared" si="394"/>
        <v>7.7095982123662685E-2</v>
      </c>
      <c r="P186" s="5">
        <f t="shared" si="395"/>
        <v>0.11158635438128045</v>
      </c>
      <c r="Q186" s="5">
        <f t="shared" si="396"/>
        <v>5.1763043627803471E-2</v>
      </c>
      <c r="R186" s="5">
        <f t="shared" si="397"/>
        <v>6.0137086285130231E-2</v>
      </c>
      <c r="S186" s="5">
        <f t="shared" si="398"/>
        <v>6.2989922508137966E-2</v>
      </c>
      <c r="T186" s="5">
        <f t="shared" si="399"/>
        <v>8.0753329428584E-2</v>
      </c>
      <c r="U186" s="5">
        <f t="shared" si="400"/>
        <v>8.7040569908124546E-2</v>
      </c>
      <c r="V186" s="5">
        <f t="shared" si="401"/>
        <v>1.5803327524852681E-2</v>
      </c>
      <c r="W186" s="5">
        <f t="shared" si="402"/>
        <v>2.4973412669075809E-2</v>
      </c>
      <c r="X186" s="5">
        <f t="shared" si="403"/>
        <v>3.895996214447154E-2</v>
      </c>
      <c r="Y186" s="5">
        <f t="shared" si="404"/>
        <v>3.0389892451066991E-2</v>
      </c>
      <c r="Z186" s="5">
        <f t="shared" si="405"/>
        <v>3.1272439429803636E-2</v>
      </c>
      <c r="AA186" s="5">
        <f t="shared" si="406"/>
        <v>4.5262767429097427E-2</v>
      </c>
      <c r="AB186" s="5">
        <f t="shared" si="407"/>
        <v>3.2755969036877712E-2</v>
      </c>
      <c r="AC186" s="5">
        <f t="shared" si="408"/>
        <v>2.2302242547503374E-3</v>
      </c>
      <c r="AD186" s="5">
        <f t="shared" si="409"/>
        <v>9.0364374362971681E-3</v>
      </c>
      <c r="AE186" s="5">
        <f t="shared" si="410"/>
        <v>1.4097362867629727E-2</v>
      </c>
      <c r="AF186" s="5">
        <f t="shared" si="411"/>
        <v>1.0996349016004516E-2</v>
      </c>
      <c r="AG186" s="5">
        <f t="shared" si="412"/>
        <v>5.7183126053284034E-3</v>
      </c>
      <c r="AH186" s="5">
        <f t="shared" si="413"/>
        <v>1.2196701673247093E-2</v>
      </c>
      <c r="AI186" s="5">
        <f t="shared" si="414"/>
        <v>1.7653131041390362E-2</v>
      </c>
      <c r="AJ186" s="5">
        <f t="shared" si="415"/>
        <v>1.2775299581527559E-2</v>
      </c>
      <c r="AK186" s="5">
        <f t="shared" si="416"/>
        <v>6.163525288709875E-3</v>
      </c>
      <c r="AL186" s="5">
        <f t="shared" si="417"/>
        <v>2.0143201739880172E-4</v>
      </c>
      <c r="AM186" s="5">
        <f t="shared" si="418"/>
        <v>2.6158123480249165E-3</v>
      </c>
      <c r="AN186" s="5">
        <f t="shared" si="419"/>
        <v>4.0808179245076888E-3</v>
      </c>
      <c r="AO186" s="5">
        <f t="shared" si="420"/>
        <v>3.1831555014940646E-3</v>
      </c>
      <c r="AP186" s="5">
        <f t="shared" si="421"/>
        <v>1.655301973629762E-3</v>
      </c>
      <c r="AQ186" s="5">
        <f t="shared" si="422"/>
        <v>6.4559160460818908E-4</v>
      </c>
      <c r="AR186" s="5">
        <f t="shared" si="423"/>
        <v>3.8055114194747676E-3</v>
      </c>
      <c r="AS186" s="5">
        <f t="shared" si="424"/>
        <v>5.5079802365626445E-3</v>
      </c>
      <c r="AT186" s="5">
        <f t="shared" si="425"/>
        <v>3.9860406318990753E-3</v>
      </c>
      <c r="AU186" s="5">
        <f t="shared" si="426"/>
        <v>1.9230908895521495E-3</v>
      </c>
      <c r="AV186" s="5">
        <f t="shared" si="427"/>
        <v>6.9585565809633383E-4</v>
      </c>
      <c r="AW186" s="5">
        <f t="shared" si="428"/>
        <v>1.2634148520082E-5</v>
      </c>
      <c r="AX186" s="5">
        <f t="shared" si="429"/>
        <v>6.310077291996984E-4</v>
      </c>
      <c r="AY186" s="5">
        <f t="shared" si="430"/>
        <v>9.8440840137684624E-4</v>
      </c>
      <c r="AZ186" s="5">
        <f t="shared" si="431"/>
        <v>7.6786690230432541E-4</v>
      </c>
      <c r="BA186" s="5">
        <f t="shared" si="432"/>
        <v>3.9930553134232157E-4</v>
      </c>
      <c r="BB186" s="5">
        <f t="shared" si="433"/>
        <v>1.5573490687196745E-4</v>
      </c>
      <c r="BC186" s="5">
        <f t="shared" si="434"/>
        <v>4.8591084900605903E-5</v>
      </c>
      <c r="BD186" s="5">
        <f t="shared" si="435"/>
        <v>9.8946949974176748E-4</v>
      </c>
      <c r="BE186" s="5">
        <f t="shared" si="436"/>
        <v>1.4321277348870452E-3</v>
      </c>
      <c r="BF186" s="5">
        <f t="shared" si="437"/>
        <v>1.0364088279466764E-3</v>
      </c>
      <c r="BG186" s="5">
        <f t="shared" si="438"/>
        <v>5.0002209182852593E-4</v>
      </c>
      <c r="BH186" s="5">
        <f t="shared" si="439"/>
        <v>1.8092915091136102E-4</v>
      </c>
      <c r="BI186" s="5">
        <f t="shared" si="440"/>
        <v>5.2374258152949135E-5</v>
      </c>
      <c r="BJ186" s="8">
        <f t="shared" si="441"/>
        <v>0.35338276966316234</v>
      </c>
      <c r="BK186" s="8">
        <f t="shared" si="442"/>
        <v>0.24321434587096044</v>
      </c>
      <c r="BL186" s="8">
        <f t="shared" si="443"/>
        <v>0.37119084276682079</v>
      </c>
      <c r="BM186" s="8">
        <f t="shared" si="444"/>
        <v>0.57656040676820963</v>
      </c>
      <c r="BN186" s="8">
        <f t="shared" si="445"/>
        <v>0.42152821670968033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1.2436</v>
      </c>
      <c r="F187">
        <f>VLOOKUP(B187,home!$B$2:$E$405,3,FALSE)</f>
        <v>1.3785000000000001</v>
      </c>
      <c r="G187">
        <f>VLOOKUP(C187,away!$B$2:$E$405,4,FALSE)</f>
        <v>1.4742</v>
      </c>
      <c r="H187">
        <f>VLOOKUP(A187,away!$A$2:$E$405,3,FALSE)</f>
        <v>0.89739999999999998</v>
      </c>
      <c r="I187">
        <f>VLOOKUP(C187,away!$B$2:$E$405,3,FALSE)</f>
        <v>0.55720000000000003</v>
      </c>
      <c r="J187">
        <f>VLOOKUP(B187,home!$B$2:$E$405,4,FALSE)</f>
        <v>1.5919000000000001</v>
      </c>
      <c r="K187" s="3">
        <f t="shared" si="390"/>
        <v>2.5272248929200001</v>
      </c>
      <c r="L187" s="3">
        <f t="shared" si="391"/>
        <v>0.79599979463199999</v>
      </c>
      <c r="M187" s="5">
        <f t="shared" si="392"/>
        <v>3.6036437935230071E-2</v>
      </c>
      <c r="N187" s="5">
        <f t="shared" si="393"/>
        <v>9.1072183002080045E-2</v>
      </c>
      <c r="O187" s="5">
        <f t="shared" si="394"/>
        <v>2.8684997195711947E-2</v>
      </c>
      <c r="P187" s="5">
        <f t="shared" si="395"/>
        <v>7.2493438966343623E-2</v>
      </c>
      <c r="Q187" s="5">
        <f t="shared" si="396"/>
        <v>0.11507994396771123</v>
      </c>
      <c r="R187" s="5">
        <f t="shared" si="397"/>
        <v>1.1416625938403101E-2</v>
      </c>
      <c r="S187" s="5">
        <f t="shared" si="398"/>
        <v>3.6458228076069681E-2</v>
      </c>
      <c r="T187" s="5">
        <f t="shared" si="399"/>
        <v>9.1603611764560194E-2</v>
      </c>
      <c r="U187" s="5">
        <f t="shared" si="400"/>
        <v>2.8852381264688472E-2</v>
      </c>
      <c r="V187" s="5">
        <f t="shared" si="401"/>
        <v>8.1491046386744752E-3</v>
      </c>
      <c r="W187" s="5">
        <f t="shared" si="402"/>
        <v>9.6944299690346195E-2</v>
      </c>
      <c r="X187" s="5">
        <f t="shared" si="403"/>
        <v>7.7167642644258627E-2</v>
      </c>
      <c r="Y187" s="5">
        <f t="shared" si="404"/>
        <v>3.0712713848532712E-2</v>
      </c>
      <c r="Z187" s="5">
        <f t="shared" si="405"/>
        <v>3.0292106341197446E-3</v>
      </c>
      <c r="AA187" s="5">
        <f t="shared" si="406"/>
        <v>7.6554965204453972E-3</v>
      </c>
      <c r="AB187" s="5">
        <f t="shared" si="407"/>
        <v>9.6735806870660284E-3</v>
      </c>
      <c r="AC187" s="5">
        <f t="shared" si="408"/>
        <v>1.0245820855266851E-3</v>
      </c>
      <c r="AD187" s="5">
        <f t="shared" si="409"/>
        <v>6.1250011851034875E-2</v>
      </c>
      <c r="AE187" s="5">
        <f t="shared" si="410"/>
        <v>4.8754996854631326E-2</v>
      </c>
      <c r="AF187" s="5">
        <f t="shared" si="411"/>
        <v>1.9404483741785168E-2</v>
      </c>
      <c r="AG187" s="5">
        <f t="shared" si="412"/>
        <v>5.1486550244669929E-3</v>
      </c>
      <c r="AH187" s="5">
        <f t="shared" si="413"/>
        <v>6.0281276066409669E-4</v>
      </c>
      <c r="AI187" s="5">
        <f t="shared" si="414"/>
        <v>1.5234434145201313E-3</v>
      </c>
      <c r="AJ187" s="5">
        <f t="shared" si="415"/>
        <v>1.9250420600651597E-3</v>
      </c>
      <c r="AK187" s="5">
        <f t="shared" si="416"/>
        <v>1.6216714047048897E-3</v>
      </c>
      <c r="AL187" s="5">
        <f t="shared" si="417"/>
        <v>8.2444862077252532E-5</v>
      </c>
      <c r="AM187" s="5">
        <f t="shared" si="418"/>
        <v>3.0958510928316078E-2</v>
      </c>
      <c r="AN187" s="5">
        <f t="shared" si="419"/>
        <v>2.4642968341052125E-2</v>
      </c>
      <c r="AO187" s="5">
        <f t="shared" si="420"/>
        <v>9.8078988693001828E-3</v>
      </c>
      <c r="AP187" s="5">
        <f t="shared" si="421"/>
        <v>2.6023618285781237E-3</v>
      </c>
      <c r="AQ187" s="5">
        <f t="shared" si="422"/>
        <v>5.1786987027658551E-4</v>
      </c>
      <c r="AR187" s="5">
        <f t="shared" si="423"/>
        <v>9.596776673803401E-5</v>
      </c>
      <c r="AS187" s="5">
        <f t="shared" si="424"/>
        <v>2.4253212901829954E-4</v>
      </c>
      <c r="AT187" s="5">
        <f t="shared" si="425"/>
        <v>3.0646661689396595E-4</v>
      </c>
      <c r="AU187" s="5">
        <f t="shared" si="426"/>
        <v>2.581700210211359E-4</v>
      </c>
      <c r="AV187" s="5">
        <f t="shared" si="427"/>
        <v>1.6311342593257355E-4</v>
      </c>
      <c r="AW187" s="5">
        <f t="shared" si="428"/>
        <v>4.606997126868075E-6</v>
      </c>
      <c r="AX187" s="5">
        <f t="shared" si="429"/>
        <v>1.3039853244296049E-2</v>
      </c>
      <c r="AY187" s="5">
        <f t="shared" si="430"/>
        <v>1.0379720504491074E-2</v>
      </c>
      <c r="AZ187" s="5">
        <f t="shared" si="431"/>
        <v>4.1311276949562263E-3</v>
      </c>
      <c r="BA187" s="5">
        <f t="shared" si="432"/>
        <v>1.096125598927908E-3</v>
      </c>
      <c r="BB187" s="5">
        <f t="shared" si="433"/>
        <v>2.1812893790937316E-4</v>
      </c>
      <c r="BC187" s="5">
        <f t="shared" si="434"/>
        <v>3.4726117955831476E-5</v>
      </c>
      <c r="BD187" s="5">
        <f t="shared" si="435"/>
        <v>1.2731720435794454E-5</v>
      </c>
      <c r="BE187" s="5">
        <f t="shared" si="436"/>
        <v>3.2175920815038019E-5</v>
      </c>
      <c r="BF187" s="5">
        <f t="shared" si="437"/>
        <v>4.065789401819344E-5</v>
      </c>
      <c r="BG187" s="5">
        <f t="shared" si="438"/>
        <v>3.4250547285493866E-5</v>
      </c>
      <c r="BH187" s="5">
        <f t="shared" si="439"/>
        <v>2.1639708924008405E-5</v>
      </c>
      <c r="BI187" s="5">
        <f t="shared" si="440"/>
        <v>1.0937682213659425E-5</v>
      </c>
      <c r="BJ187" s="8">
        <f t="shared" si="441"/>
        <v>0.73456783432546702</v>
      </c>
      <c r="BK187" s="8">
        <f t="shared" si="442"/>
        <v>0.16462395706841287</v>
      </c>
      <c r="BL187" s="8">
        <f t="shared" si="443"/>
        <v>9.317469467956542E-2</v>
      </c>
      <c r="BM187" s="8">
        <f t="shared" si="444"/>
        <v>0.63023695619472075</v>
      </c>
      <c r="BN187" s="8">
        <f t="shared" si="445"/>
        <v>0.35478362700548005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1.2436</v>
      </c>
      <c r="F188">
        <f>VLOOKUP(B188,home!$B$2:$E$405,3,FALSE)</f>
        <v>0.53610000000000002</v>
      </c>
      <c r="G188">
        <f>VLOOKUP(C188,away!$B$2:$E$405,4,FALSE)</f>
        <v>1.3402000000000001</v>
      </c>
      <c r="H188">
        <f>VLOOKUP(A188,away!$A$2:$E$405,3,FALSE)</f>
        <v>0.89739999999999998</v>
      </c>
      <c r="I188">
        <f>VLOOKUP(C188,away!$B$2:$E$405,3,FALSE)</f>
        <v>0.92859999999999998</v>
      </c>
      <c r="J188">
        <f>VLOOKUP(B188,home!$B$2:$E$405,4,FALSE)</f>
        <v>0.37140000000000001</v>
      </c>
      <c r="K188" s="3">
        <f t="shared" si="390"/>
        <v>0.89350324519200008</v>
      </c>
      <c r="L188" s="3">
        <f t="shared" si="391"/>
        <v>0.30949714269599998</v>
      </c>
      <c r="M188" s="5">
        <f t="shared" si="392"/>
        <v>0.30029186681642683</v>
      </c>
      <c r="N188" s="5">
        <f t="shared" si="393"/>
        <v>0.26831175750524122</v>
      </c>
      <c r="O188" s="5">
        <f t="shared" si="394"/>
        <v>9.2939474754531862E-2</v>
      </c>
      <c r="P188" s="5">
        <f t="shared" si="395"/>
        <v>8.3041722299614179E-2</v>
      </c>
      <c r="Q188" s="5">
        <f t="shared" si="396"/>
        <v>0.119868713027051</v>
      </c>
      <c r="R188" s="5">
        <f t="shared" si="397"/>
        <v>1.4382250940097317E-2</v>
      </c>
      <c r="S188" s="5">
        <f t="shared" si="398"/>
        <v>5.741020990340232E-3</v>
      </c>
      <c r="T188" s="5">
        <f t="shared" si="399"/>
        <v>3.7099024180519073E-2</v>
      </c>
      <c r="U188" s="5">
        <f t="shared" si="400"/>
        <v>1.2850587888142645E-2</v>
      </c>
      <c r="V188" s="5">
        <f t="shared" si="401"/>
        <v>1.7640033413356601E-4</v>
      </c>
      <c r="W188" s="5">
        <f t="shared" si="402"/>
        <v>3.5701028028886229E-2</v>
      </c>
      <c r="X188" s="5">
        <f t="shared" si="403"/>
        <v>1.1049366166250095E-2</v>
      </c>
      <c r="Y188" s="5">
        <f t="shared" si="404"/>
        <v>1.7098736285281297E-3</v>
      </c>
      <c r="Z188" s="5">
        <f t="shared" si="405"/>
        <v>1.4837551904989935E-3</v>
      </c>
      <c r="AA188" s="5">
        <f t="shared" si="406"/>
        <v>1.3257400777813249E-3</v>
      </c>
      <c r="AB188" s="5">
        <f t="shared" si="407"/>
        <v>5.9227653088935416E-4</v>
      </c>
      <c r="AC188" s="5">
        <f t="shared" si="408"/>
        <v>3.0488229076883486E-6</v>
      </c>
      <c r="AD188" s="5">
        <f t="shared" si="409"/>
        <v>7.974746100125097E-3</v>
      </c>
      <c r="AE188" s="5">
        <f t="shared" si="410"/>
        <v>2.4681611317147862E-3</v>
      </c>
      <c r="AF188" s="5">
        <f t="shared" si="411"/>
        <v>3.8194440898952595E-4</v>
      </c>
      <c r="AG188" s="5">
        <f t="shared" si="412"/>
        <v>3.9403567750323577E-5</v>
      </c>
      <c r="AH188" s="5">
        <f t="shared" si="413"/>
        <v>1.1480449797994937E-4</v>
      </c>
      <c r="AI188" s="5">
        <f t="shared" si="414"/>
        <v>1.0257819150772317E-4</v>
      </c>
      <c r="AJ188" s="5">
        <f t="shared" si="415"/>
        <v>4.5826973499038554E-5</v>
      </c>
      <c r="AK188" s="5">
        <f t="shared" si="416"/>
        <v>1.3648849846239584E-5</v>
      </c>
      <c r="AL188" s="5">
        <f t="shared" si="417"/>
        <v>3.3724457198933174E-8</v>
      </c>
      <c r="AM188" s="5">
        <f t="shared" si="418"/>
        <v>1.4250923040088044E-3</v>
      </c>
      <c r="AN188" s="5">
        <f t="shared" si="419"/>
        <v>4.4106199616878437E-4</v>
      </c>
      <c r="AO188" s="5">
        <f t="shared" si="420"/>
        <v>6.8253713783016415E-5</v>
      </c>
      <c r="AP188" s="5">
        <f t="shared" si="421"/>
        <v>7.0414431314113928E-6</v>
      </c>
      <c r="AQ188" s="5">
        <f t="shared" si="422"/>
        <v>5.4482663240704994E-7</v>
      </c>
      <c r="AR188" s="5">
        <f t="shared" si="423"/>
        <v>7.1063328186886059E-6</v>
      </c>
      <c r="AS188" s="5">
        <f t="shared" si="424"/>
        <v>6.3495314349126816E-6</v>
      </c>
      <c r="AT188" s="5">
        <f t="shared" si="425"/>
        <v>2.8366634712715491E-6</v>
      </c>
      <c r="AU188" s="5">
        <f t="shared" si="426"/>
        <v>8.4485600569957798E-7</v>
      </c>
      <c r="AV188" s="5">
        <f t="shared" si="427"/>
        <v>1.8872039570313088E-7</v>
      </c>
      <c r="AW188" s="5">
        <f t="shared" si="428"/>
        <v>2.5905694859741295E-10</v>
      </c>
      <c r="AX188" s="5">
        <f t="shared" si="429"/>
        <v>2.1222076638833512E-4</v>
      </c>
      <c r="AY188" s="5">
        <f t="shared" si="430"/>
        <v>6.5681720817945029E-5</v>
      </c>
      <c r="AZ188" s="5">
        <f t="shared" si="431"/>
        <v>1.016415246025518E-5</v>
      </c>
      <c r="BA188" s="5">
        <f t="shared" si="432"/>
        <v>1.048592048125166E-6</v>
      </c>
      <c r="BB188" s="5">
        <f t="shared" si="433"/>
        <v>8.1134060687121316E-8</v>
      </c>
      <c r="BC188" s="5">
        <f t="shared" si="434"/>
        <v>5.0221519915975811E-9</v>
      </c>
      <c r="BD188" s="5">
        <f t="shared" si="435"/>
        <v>3.6656495040515601E-7</v>
      </c>
      <c r="BE188" s="5">
        <f t="shared" si="436"/>
        <v>3.2752697276065141E-7</v>
      </c>
      <c r="BF188" s="5">
        <f t="shared" si="437"/>
        <v>1.4632320652477692E-7</v>
      </c>
      <c r="BG188" s="5">
        <f t="shared" si="438"/>
        <v>4.3580086625595822E-8</v>
      </c>
      <c r="BH188" s="5">
        <f t="shared" si="439"/>
        <v>9.734737206429582E-9</v>
      </c>
      <c r="BI188" s="5">
        <f t="shared" si="440"/>
        <v>1.739603857007228E-9</v>
      </c>
      <c r="BJ188" s="8">
        <f t="shared" si="441"/>
        <v>0.48683521341670721</v>
      </c>
      <c r="BK188" s="8">
        <f t="shared" si="442"/>
        <v>0.38931977470869761</v>
      </c>
      <c r="BL188" s="8">
        <f t="shared" si="443"/>
        <v>0.1223854102779591</v>
      </c>
      <c r="BM188" s="8">
        <f t="shared" si="444"/>
        <v>0.12112268678913961</v>
      </c>
      <c r="BN188" s="8">
        <f t="shared" si="445"/>
        <v>0.87883578534296247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1.6042000000000001</v>
      </c>
      <c r="F189">
        <f>VLOOKUP(B189,home!$B$2:$E$405,3,FALSE)</f>
        <v>0.93500000000000005</v>
      </c>
      <c r="G189">
        <f>VLOOKUP(C189,away!$B$2:$E$405,4,FALSE)</f>
        <v>1.5584</v>
      </c>
      <c r="H189">
        <f>VLOOKUP(A189,away!$A$2:$E$405,3,FALSE)</f>
        <v>1.25</v>
      </c>
      <c r="I189">
        <f>VLOOKUP(C189,away!$B$2:$E$405,3,FALSE)</f>
        <v>0.6</v>
      </c>
      <c r="J189">
        <f>VLOOKUP(B189,home!$B$2:$E$405,4,FALSE)</f>
        <v>0.6</v>
      </c>
      <c r="K189" s="3">
        <f t="shared" si="390"/>
        <v>2.3374862368000002</v>
      </c>
      <c r="L189" s="3">
        <f t="shared" si="391"/>
        <v>0.44999999999999996</v>
      </c>
      <c r="M189" s="5">
        <f t="shared" si="392"/>
        <v>6.1575806525440584E-2</v>
      </c>
      <c r="N189" s="5">
        <f t="shared" si="393"/>
        <v>0.143932600273077</v>
      </c>
      <c r="O189" s="5">
        <f t="shared" si="394"/>
        <v>2.7709112936448257E-2</v>
      </c>
      <c r="P189" s="5">
        <f t="shared" si="395"/>
        <v>6.4769670122884648E-2</v>
      </c>
      <c r="Q189" s="5">
        <f t="shared" si="396"/>
        <v>0.16822023608257675</v>
      </c>
      <c r="R189" s="5">
        <f t="shared" si="397"/>
        <v>6.2345504107008572E-3</v>
      </c>
      <c r="S189" s="5">
        <f t="shared" si="398"/>
        <v>1.7032298903360891E-2</v>
      </c>
      <c r="T189" s="5">
        <f t="shared" si="399"/>
        <v>7.5699106237159516E-2</v>
      </c>
      <c r="U189" s="5">
        <f t="shared" si="400"/>
        <v>1.4573175777649041E-2</v>
      </c>
      <c r="V189" s="5">
        <f t="shared" si="401"/>
        <v>1.9906382133834904E-3</v>
      </c>
      <c r="W189" s="5">
        <f t="shared" si="402"/>
        <v>0.13107082886475663</v>
      </c>
      <c r="X189" s="5">
        <f t="shared" si="403"/>
        <v>5.8981872989140482E-2</v>
      </c>
      <c r="Y189" s="5">
        <f t="shared" si="404"/>
        <v>1.3270921422556606E-2</v>
      </c>
      <c r="Z189" s="5">
        <f t="shared" si="405"/>
        <v>9.351825616051284E-4</v>
      </c>
      <c r="AA189" s="5">
        <f t="shared" si="406"/>
        <v>2.1859763666473558E-3</v>
      </c>
      <c r="AB189" s="5">
        <f t="shared" si="407"/>
        <v>2.554844835504133E-3</v>
      </c>
      <c r="AC189" s="5">
        <f t="shared" si="408"/>
        <v>1.3086814011277646E-4</v>
      </c>
      <c r="AD189" s="5">
        <f t="shared" si="409"/>
        <v>7.6594064629334255E-2</v>
      </c>
      <c r="AE189" s="5">
        <f t="shared" si="410"/>
        <v>3.446732908320041E-2</v>
      </c>
      <c r="AF189" s="5">
        <f t="shared" si="411"/>
        <v>7.7551490437200903E-3</v>
      </c>
      <c r="AG189" s="5">
        <f t="shared" si="412"/>
        <v>1.1632723565580133E-3</v>
      </c>
      <c r="AH189" s="5">
        <f t="shared" si="413"/>
        <v>1.052080381805769E-4</v>
      </c>
      <c r="AI189" s="5">
        <f t="shared" si="414"/>
        <v>2.4592234124782745E-4</v>
      </c>
      <c r="AJ189" s="5">
        <f t="shared" si="415"/>
        <v>2.8742004399421488E-4</v>
      </c>
      <c r="AK189" s="5">
        <f t="shared" si="416"/>
        <v>2.2394679900564261E-4</v>
      </c>
      <c r="AL189" s="5">
        <f t="shared" si="417"/>
        <v>5.5062445742861167E-6</v>
      </c>
      <c r="AM189" s="5">
        <f t="shared" si="418"/>
        <v>3.5807514378327659E-2</v>
      </c>
      <c r="AN189" s="5">
        <f t="shared" si="419"/>
        <v>1.6113381470247445E-2</v>
      </c>
      <c r="AO189" s="5">
        <f t="shared" si="420"/>
        <v>3.6255108308056744E-3</v>
      </c>
      <c r="AP189" s="5">
        <f t="shared" si="421"/>
        <v>5.438266246208511E-4</v>
      </c>
      <c r="AQ189" s="5">
        <f t="shared" si="422"/>
        <v>6.1180495269845718E-5</v>
      </c>
      <c r="AR189" s="5">
        <f t="shared" si="423"/>
        <v>9.4687234362519249E-6</v>
      </c>
      <c r="AS189" s="5">
        <f t="shared" si="424"/>
        <v>2.213301071230448E-5</v>
      </c>
      <c r="AT189" s="5">
        <f t="shared" si="425"/>
        <v>2.5867803959479347E-5</v>
      </c>
      <c r="AU189" s="5">
        <f t="shared" si="426"/>
        <v>2.0155211910507841E-5</v>
      </c>
      <c r="AV189" s="5">
        <f t="shared" si="427"/>
        <v>1.1778132610149884E-5</v>
      </c>
      <c r="AW189" s="5">
        <f t="shared" si="428"/>
        <v>1.6088463636060599E-7</v>
      </c>
      <c r="AX189" s="5">
        <f t="shared" si="429"/>
        <v>1.3949928672226514E-2</v>
      </c>
      <c r="AY189" s="5">
        <f t="shared" si="430"/>
        <v>6.2774679025019309E-3</v>
      </c>
      <c r="AZ189" s="5">
        <f t="shared" si="431"/>
        <v>1.4124302780629341E-3</v>
      </c>
      <c r="BA189" s="5">
        <f t="shared" si="432"/>
        <v>2.1186454170944008E-4</v>
      </c>
      <c r="BB189" s="5">
        <f t="shared" si="433"/>
        <v>2.3834760942312002E-5</v>
      </c>
      <c r="BC189" s="5">
        <f t="shared" si="434"/>
        <v>2.1451284848080809E-6</v>
      </c>
      <c r="BD189" s="5">
        <f t="shared" si="435"/>
        <v>7.1015425771889399E-7</v>
      </c>
      <c r="BE189" s="5">
        <f t="shared" si="436"/>
        <v>1.659975803422835E-6</v>
      </c>
      <c r="BF189" s="5">
        <f t="shared" si="437"/>
        <v>1.9400852969609499E-6</v>
      </c>
      <c r="BG189" s="5">
        <f t="shared" si="438"/>
        <v>1.5116408932880874E-6</v>
      </c>
      <c r="BH189" s="5">
        <f t="shared" si="439"/>
        <v>8.8335994576124095E-7</v>
      </c>
      <c r="BI189" s="5">
        <f t="shared" si="440"/>
        <v>4.1296834307145855E-7</v>
      </c>
      <c r="BJ189" s="8">
        <f t="shared" si="441"/>
        <v>0.78918446606527914</v>
      </c>
      <c r="BK189" s="8">
        <f t="shared" si="442"/>
        <v>0.15178225605225865</v>
      </c>
      <c r="BL189" s="8">
        <f t="shared" si="443"/>
        <v>5.4216678616546832E-2</v>
      </c>
      <c r="BM189" s="8">
        <f t="shared" si="444"/>
        <v>0.51739929992669609</v>
      </c>
      <c r="BN189" s="8">
        <f t="shared" si="445"/>
        <v>0.47244197635112811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1.6042000000000001</v>
      </c>
      <c r="F190">
        <f>VLOOKUP(B190,home!$B$2:$E$405,3,FALSE)</f>
        <v>0.41560000000000002</v>
      </c>
      <c r="G190">
        <f>VLOOKUP(C190,away!$B$2:$E$405,4,FALSE)</f>
        <v>0.62339999999999995</v>
      </c>
      <c r="H190">
        <f>VLOOKUP(A190,away!$A$2:$E$405,3,FALSE)</f>
        <v>1.25</v>
      </c>
      <c r="I190">
        <f>VLOOKUP(C190,away!$B$2:$E$405,3,FALSE)</f>
        <v>0.6</v>
      </c>
      <c r="J190">
        <f>VLOOKUP(B190,home!$B$2:$E$405,4,FALSE)</f>
        <v>1.0667</v>
      </c>
      <c r="K190" s="3">
        <f t="shared" si="390"/>
        <v>0.41562422116800002</v>
      </c>
      <c r="L190" s="3">
        <f t="shared" si="391"/>
        <v>0.80002499999999999</v>
      </c>
      <c r="M190" s="5">
        <f t="shared" si="392"/>
        <v>0.29651744638835209</v>
      </c>
      <c r="N190" s="5">
        <f t="shared" si="393"/>
        <v>0.12323983271788304</v>
      </c>
      <c r="O190" s="5">
        <f t="shared" si="394"/>
        <v>0.23722137004684138</v>
      </c>
      <c r="P190" s="5">
        <f t="shared" si="395"/>
        <v>9.8594947170124375E-2</v>
      </c>
      <c r="Q190" s="5">
        <f t="shared" si="396"/>
        <v>2.5610729745122372E-2</v>
      </c>
      <c r="R190" s="5">
        <f t="shared" si="397"/>
        <v>9.4891513285862136E-2</v>
      </c>
      <c r="S190" s="5">
        <f t="shared" si="398"/>
        <v>8.1959457410374133E-3</v>
      </c>
      <c r="T190" s="5">
        <f t="shared" si="399"/>
        <v>2.0489224064341525E-2</v>
      </c>
      <c r="U190" s="5">
        <f t="shared" si="400"/>
        <v>3.9439211304889372E-2</v>
      </c>
      <c r="V190" s="5">
        <f t="shared" si="401"/>
        <v>3.0280355701358053E-4</v>
      </c>
      <c r="W190" s="5">
        <f t="shared" si="402"/>
        <v>3.5481465346202065E-3</v>
      </c>
      <c r="X190" s="5">
        <f t="shared" si="403"/>
        <v>2.8386059313595304E-3</v>
      </c>
      <c r="Y190" s="5">
        <f t="shared" si="404"/>
        <v>1.1354778551179543E-3</v>
      </c>
      <c r="Z190" s="5">
        <f t="shared" si="405"/>
        <v>2.5305194305507289E-2</v>
      </c>
      <c r="AA190" s="5">
        <f t="shared" si="406"/>
        <v>1.0517451674731376E-2</v>
      </c>
      <c r="AB190" s="5">
        <f t="shared" si="407"/>
        <v>2.1856538304911529E-3</v>
      </c>
      <c r="AC190" s="5">
        <f t="shared" si="408"/>
        <v>6.2928212720530812E-6</v>
      </c>
      <c r="AD190" s="5">
        <f t="shared" si="409"/>
        <v>3.6867391001036532E-4</v>
      </c>
      <c r="AE190" s="5">
        <f t="shared" si="410"/>
        <v>2.9494834485604249E-4</v>
      </c>
      <c r="AF190" s="5">
        <f t="shared" si="411"/>
        <v>1.1798302479672769E-4</v>
      </c>
      <c r="AG190" s="5">
        <f t="shared" si="412"/>
        <v>3.1463123137667367E-5</v>
      </c>
      <c r="AH190" s="5">
        <f t="shared" si="413"/>
        <v>5.0611970185658658E-3</v>
      </c>
      <c r="AI190" s="5">
        <f t="shared" si="414"/>
        <v>2.1035560690192416E-3</v>
      </c>
      <c r="AJ190" s="5">
        <f t="shared" si="415"/>
        <v>4.3714442643467098E-4</v>
      </c>
      <c r="AK190" s="5">
        <f t="shared" si="416"/>
        <v>6.0562603924947419E-5</v>
      </c>
      <c r="AL190" s="5">
        <f t="shared" si="417"/>
        <v>8.3696981533627708E-8</v>
      </c>
      <c r="AM190" s="5">
        <f t="shared" si="418"/>
        <v>3.0645961342603886E-5</v>
      </c>
      <c r="AN190" s="5">
        <f t="shared" si="419"/>
        <v>2.451753522311667E-5</v>
      </c>
      <c r="AO190" s="5">
        <f t="shared" si="420"/>
        <v>9.8073205584369567E-6</v>
      </c>
      <c r="AP190" s="5">
        <f t="shared" si="421"/>
        <v>2.6153672099211762E-6</v>
      </c>
      <c r="AQ190" s="5">
        <f t="shared" si="422"/>
        <v>5.230897880292971E-7</v>
      </c>
      <c r="AR190" s="5">
        <f t="shared" si="423"/>
        <v>8.0981682895563166E-4</v>
      </c>
      <c r="AS190" s="5">
        <f t="shared" si="424"/>
        <v>3.365794888234239E-4</v>
      </c>
      <c r="AT190" s="5">
        <f t="shared" si="425"/>
        <v>6.9945293951679562E-5</v>
      </c>
      <c r="AU190" s="5">
        <f t="shared" si="426"/>
        <v>9.6903194410112155E-6</v>
      </c>
      <c r="AV190" s="5">
        <f t="shared" si="427"/>
        <v>1.0068828676348538E-6</v>
      </c>
      <c r="AW190" s="5">
        <f t="shared" si="428"/>
        <v>7.7305732982056365E-10</v>
      </c>
      <c r="AX190" s="5">
        <f t="shared" si="429"/>
        <v>2.1228673024940631E-6</v>
      </c>
      <c r="AY190" s="5">
        <f t="shared" si="430"/>
        <v>1.6983469136778128E-6</v>
      </c>
      <c r="AZ190" s="5">
        <f t="shared" si="431"/>
        <v>6.7935999480754601E-7</v>
      </c>
      <c r="BA190" s="5">
        <f t="shared" si="432"/>
        <v>1.8116832661530238E-7</v>
      </c>
      <c r="BB190" s="5">
        <f t="shared" si="433"/>
        <v>3.623479762510181E-8</v>
      </c>
      <c r="BC190" s="5">
        <f t="shared" si="434"/>
        <v>5.7977487940044181E-9</v>
      </c>
      <c r="BD190" s="5">
        <f t="shared" si="435"/>
        <v>1.0797895143087148E-4</v>
      </c>
      <c r="BE190" s="5">
        <f t="shared" si="436"/>
        <v>4.4878667590993262E-5</v>
      </c>
      <c r="BF190" s="5">
        <f t="shared" si="437"/>
        <v>9.3263306322820697E-6</v>
      </c>
      <c r="BG190" s="5">
        <f t="shared" si="438"/>
        <v>1.2920829684658323E-6</v>
      </c>
      <c r="BH190" s="5">
        <f t="shared" si="439"/>
        <v>1.3425524436326225E-7</v>
      </c>
      <c r="BI190" s="5">
        <f t="shared" si="440"/>
        <v>1.115994627524008E-8</v>
      </c>
      <c r="BJ190" s="8">
        <f t="shared" si="441"/>
        <v>0.17774791830045161</v>
      </c>
      <c r="BK190" s="8">
        <f t="shared" si="442"/>
        <v>0.40361921772169473</v>
      </c>
      <c r="BL190" s="8">
        <f t="shared" si="443"/>
        <v>0.39330832052261283</v>
      </c>
      <c r="BM190" s="8">
        <f t="shared" si="444"/>
        <v>0.12390311392222458</v>
      </c>
      <c r="BN190" s="8">
        <f t="shared" si="445"/>
        <v>0.87607583935418532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1.6042000000000001</v>
      </c>
      <c r="F191">
        <f>VLOOKUP(B191,home!$B$2:$E$405,3,FALSE)</f>
        <v>0.46750000000000003</v>
      </c>
      <c r="G191">
        <f>VLOOKUP(C191,away!$B$2:$E$405,4,FALSE)</f>
        <v>0.93500000000000005</v>
      </c>
      <c r="H191">
        <f>VLOOKUP(A191,away!$A$2:$E$405,3,FALSE)</f>
        <v>1.25</v>
      </c>
      <c r="I191">
        <f>VLOOKUP(C191,away!$B$2:$E$405,3,FALSE)</f>
        <v>0.6</v>
      </c>
      <c r="J191">
        <f>VLOOKUP(B191,home!$B$2:$E$405,4,FALSE)</f>
        <v>1.4</v>
      </c>
      <c r="K191" s="3">
        <f t="shared" si="390"/>
        <v>0.70121587250000017</v>
      </c>
      <c r="L191" s="3">
        <f t="shared" si="391"/>
        <v>1.0499999999999998</v>
      </c>
      <c r="M191" s="5">
        <f t="shared" si="392"/>
        <v>0.17356278488834537</v>
      </c>
      <c r="N191" s="5">
        <f t="shared" si="393"/>
        <v>0.12170497963901095</v>
      </c>
      <c r="O191" s="5">
        <f t="shared" si="394"/>
        <v>0.18224092413276258</v>
      </c>
      <c r="P191" s="5">
        <f t="shared" si="395"/>
        <v>0.12779022862096145</v>
      </c>
      <c r="Q191" s="5">
        <f t="shared" si="396"/>
        <v>4.2670731742581902E-2</v>
      </c>
      <c r="R191" s="5">
        <f t="shared" si="397"/>
        <v>9.5676485169700329E-2</v>
      </c>
      <c r="S191" s="5">
        <f t="shared" si="398"/>
        <v>2.352224087309826E-2</v>
      </c>
      <c r="T191" s="5">
        <f t="shared" si="399"/>
        <v>4.4804268329710982E-2</v>
      </c>
      <c r="U191" s="5">
        <f t="shared" si="400"/>
        <v>6.708987002600475E-2</v>
      </c>
      <c r="V191" s="5">
        <f t="shared" si="401"/>
        <v>1.9243196766482226E-3</v>
      </c>
      <c r="W191" s="5">
        <f t="shared" si="402"/>
        <v>9.9737981296960081E-3</v>
      </c>
      <c r="X191" s="5">
        <f t="shared" si="403"/>
        <v>1.0472488036180807E-2</v>
      </c>
      <c r="Y191" s="5">
        <f t="shared" si="404"/>
        <v>5.4980562189949223E-3</v>
      </c>
      <c r="Z191" s="5">
        <f t="shared" si="405"/>
        <v>3.3486769809395113E-2</v>
      </c>
      <c r="AA191" s="5">
        <f t="shared" si="406"/>
        <v>2.3481454509101659E-2</v>
      </c>
      <c r="AB191" s="5">
        <f t="shared" si="407"/>
        <v>8.2327843055843911E-3</v>
      </c>
      <c r="AC191" s="5">
        <f t="shared" si="408"/>
        <v>8.8551979755080681E-5</v>
      </c>
      <c r="AD191" s="5">
        <f t="shared" si="409"/>
        <v>1.7484463894134139E-3</v>
      </c>
      <c r="AE191" s="5">
        <f t="shared" si="410"/>
        <v>1.8358687088840841E-3</v>
      </c>
      <c r="AF191" s="5">
        <f t="shared" si="411"/>
        <v>9.6383107216414386E-4</v>
      </c>
      <c r="AG191" s="5">
        <f t="shared" si="412"/>
        <v>3.3734087525745033E-4</v>
      </c>
      <c r="AH191" s="5">
        <f t="shared" si="413"/>
        <v>8.7902770749662146E-3</v>
      </c>
      <c r="AI191" s="5">
        <f t="shared" si="414"/>
        <v>6.1638818086391838E-3</v>
      </c>
      <c r="AJ191" s="5">
        <f t="shared" si="415"/>
        <v>2.1611058802159019E-3</v>
      </c>
      <c r="AK191" s="5">
        <f t="shared" si="416"/>
        <v>5.051339151201582E-4</v>
      </c>
      <c r="AL191" s="5">
        <f t="shared" si="417"/>
        <v>2.6079502573135734E-6</v>
      </c>
      <c r="AM191" s="5">
        <f t="shared" si="418"/>
        <v>2.4520767209440048E-4</v>
      </c>
      <c r="AN191" s="5">
        <f t="shared" si="419"/>
        <v>2.5746805569912046E-4</v>
      </c>
      <c r="AO191" s="5">
        <f t="shared" si="420"/>
        <v>1.351707292420382E-4</v>
      </c>
      <c r="AP191" s="5">
        <f t="shared" si="421"/>
        <v>4.7309755234713368E-5</v>
      </c>
      <c r="AQ191" s="5">
        <f t="shared" si="422"/>
        <v>1.2418810749112255E-5</v>
      </c>
      <c r="AR191" s="5">
        <f t="shared" si="423"/>
        <v>1.8459581857429052E-3</v>
      </c>
      <c r="AS191" s="5">
        <f t="shared" si="424"/>
        <v>1.2944151798142285E-3</v>
      </c>
      <c r="AT191" s="5">
        <f t="shared" si="425"/>
        <v>4.538322348453394E-4</v>
      </c>
      <c r="AU191" s="5">
        <f t="shared" si="426"/>
        <v>1.0607812217523324E-4</v>
      </c>
      <c r="AV191" s="5">
        <f t="shared" si="427"/>
        <v>1.8595915748566943E-5</v>
      </c>
      <c r="AW191" s="5">
        <f t="shared" si="428"/>
        <v>5.3338136690963124E-8</v>
      </c>
      <c r="AX191" s="5">
        <f t="shared" si="429"/>
        <v>2.8657251955228149E-5</v>
      </c>
      <c r="AY191" s="5">
        <f t="shared" si="430"/>
        <v>3.0090114552989546E-5</v>
      </c>
      <c r="AZ191" s="5">
        <f t="shared" si="431"/>
        <v>1.5797310140319508E-5</v>
      </c>
      <c r="BA191" s="5">
        <f t="shared" si="432"/>
        <v>5.5290585491118274E-6</v>
      </c>
      <c r="BB191" s="5">
        <f t="shared" si="433"/>
        <v>1.4513778691418542E-6</v>
      </c>
      <c r="BC191" s="5">
        <f t="shared" si="434"/>
        <v>3.0478935251978939E-7</v>
      </c>
      <c r="BD191" s="5">
        <f t="shared" si="435"/>
        <v>3.2304268250500824E-4</v>
      </c>
      <c r="BE191" s="5">
        <f t="shared" si="436"/>
        <v>2.2652265646748993E-4</v>
      </c>
      <c r="BF191" s="5">
        <f t="shared" si="437"/>
        <v>7.9420641097934365E-5</v>
      </c>
      <c r="BG191" s="5">
        <f t="shared" si="438"/>
        <v>1.8563671380665809E-5</v>
      </c>
      <c r="BH191" s="5">
        <f t="shared" si="439"/>
        <v>3.2542852559992137E-6</v>
      </c>
      <c r="BI191" s="5">
        <f t="shared" si="440"/>
        <v>4.5639129502987518E-7</v>
      </c>
      <c r="BJ191" s="8">
        <f t="shared" si="441"/>
        <v>0.24078921406733333</v>
      </c>
      <c r="BK191" s="8">
        <f t="shared" si="442"/>
        <v>0.32692082410361872</v>
      </c>
      <c r="BL191" s="8">
        <f t="shared" si="443"/>
        <v>0.39871205678842347</v>
      </c>
      <c r="BM191" s="8">
        <f t="shared" si="444"/>
        <v>0.25623269379899177</v>
      </c>
      <c r="BN191" s="8">
        <f t="shared" si="445"/>
        <v>0.74364613419336245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1.1635</v>
      </c>
      <c r="F192">
        <f>VLOOKUP(B192,home!$B$2:$E$405,3,FALSE)</f>
        <v>0.85950000000000004</v>
      </c>
      <c r="G192">
        <f>VLOOKUP(C192,away!$B$2:$E$405,4,FALSE)</f>
        <v>0.66849999999999998</v>
      </c>
      <c r="H192">
        <f>VLOOKUP(A192,away!$A$2:$E$405,3,FALSE)</f>
        <v>1.0528999999999999</v>
      </c>
      <c r="I192">
        <f>VLOOKUP(C192,away!$B$2:$E$405,3,FALSE)</f>
        <v>1.2663</v>
      </c>
      <c r="J192">
        <f>VLOOKUP(B192,home!$B$2:$E$405,4,FALSE)</f>
        <v>0.84419999999999995</v>
      </c>
      <c r="K192" s="3">
        <f t="shared" si="390"/>
        <v>0.66851888512499991</v>
      </c>
      <c r="L192" s="3">
        <f t="shared" si="391"/>
        <v>1.1255611133339998</v>
      </c>
      <c r="M192" s="5">
        <f t="shared" si="392"/>
        <v>0.16628036018593326</v>
      </c>
      <c r="N192" s="5">
        <f t="shared" si="393"/>
        <v>0.11116156100968352</v>
      </c>
      <c r="O192" s="5">
        <f t="shared" si="394"/>
        <v>0.18715870733645751</v>
      </c>
      <c r="P192" s="5">
        <f t="shared" si="395"/>
        <v>0.12511913037000472</v>
      </c>
      <c r="Q192" s="5">
        <f t="shared" si="396"/>
        <v>3.7156801417474135E-2</v>
      </c>
      <c r="R192" s="5">
        <f t="shared" si="397"/>
        <v>0.10532928149988771</v>
      </c>
      <c r="S192" s="5">
        <f t="shared" si="398"/>
        <v>2.353674957018553E-2</v>
      </c>
      <c r="T192" s="5">
        <f t="shared" si="399"/>
        <v>4.1822250771382526E-2</v>
      </c>
      <c r="U192" s="5">
        <f t="shared" si="400"/>
        <v>7.041461383932221E-2</v>
      </c>
      <c r="V192" s="5">
        <f t="shared" si="401"/>
        <v>1.9678261960470716E-3</v>
      </c>
      <c r="W192" s="5">
        <f t="shared" si="402"/>
        <v>8.2800078194736112E-3</v>
      </c>
      <c r="X192" s="5">
        <f t="shared" si="403"/>
        <v>9.3196548197009392E-3</v>
      </c>
      <c r="Y192" s="5">
        <f t="shared" si="404"/>
        <v>5.2449205273755852E-3</v>
      </c>
      <c r="Z192" s="5">
        <f t="shared" si="405"/>
        <v>3.951818111722797E-2</v>
      </c>
      <c r="AA192" s="5">
        <f t="shared" si="406"/>
        <v>2.6418650382657064E-2</v>
      </c>
      <c r="AB192" s="5">
        <f t="shared" si="407"/>
        <v>8.8306833501605245E-3</v>
      </c>
      <c r="AC192" s="5">
        <f t="shared" si="408"/>
        <v>9.2544266086735558E-5</v>
      </c>
      <c r="AD192" s="5">
        <f t="shared" si="409"/>
        <v>1.3838353990751945E-3</v>
      </c>
      <c r="AE192" s="5">
        <f t="shared" si="410"/>
        <v>1.5575913124540757E-3</v>
      </c>
      <c r="AF192" s="5">
        <f t="shared" si="411"/>
        <v>8.7658210588258795E-4</v>
      </c>
      <c r="AG192" s="5">
        <f t="shared" si="412"/>
        <v>3.2888224367528938E-4</v>
      </c>
      <c r="AH192" s="5">
        <f t="shared" si="413"/>
        <v>1.1120031983810431E-2</v>
      </c>
      <c r="AI192" s="5">
        <f t="shared" si="414"/>
        <v>7.4339513843712903E-3</v>
      </c>
      <c r="AJ192" s="5">
        <f t="shared" si="415"/>
        <v>2.484868445776672E-3</v>
      </c>
      <c r="AK192" s="5">
        <f t="shared" si="416"/>
        <v>5.5372716101763743E-4</v>
      </c>
      <c r="AL192" s="5">
        <f t="shared" si="417"/>
        <v>2.7854301206841452E-6</v>
      </c>
      <c r="AM192" s="5">
        <f t="shared" si="418"/>
        <v>1.8502401963725175E-4</v>
      </c>
      <c r="AN192" s="5">
        <f t="shared" si="419"/>
        <v>2.0825584153643691E-4</v>
      </c>
      <c r="AO192" s="5">
        <f t="shared" si="420"/>
        <v>1.1720233842903051E-4</v>
      </c>
      <c r="AP192" s="5">
        <f t="shared" si="421"/>
        <v>4.3972798175842618E-5</v>
      </c>
      <c r="AQ192" s="5">
        <f t="shared" si="422"/>
        <v>1.2373517917803164E-5</v>
      </c>
      <c r="AR192" s="5">
        <f t="shared" si="423"/>
        <v>2.5032551160014717E-3</v>
      </c>
      <c r="AS192" s="5">
        <f t="shared" si="424"/>
        <v>1.673473319332756E-3</v>
      </c>
      <c r="AT192" s="5">
        <f t="shared" si="425"/>
        <v>5.5937425886338338E-4</v>
      </c>
      <c r="AU192" s="5">
        <f t="shared" si="426"/>
        <v>1.2465075196765741E-4</v>
      </c>
      <c r="AV192" s="5">
        <f t="shared" si="427"/>
        <v>2.0832845433852801E-5</v>
      </c>
      <c r="AW192" s="5">
        <f t="shared" si="428"/>
        <v>5.8220043748989213E-8</v>
      </c>
      <c r="AX192" s="5">
        <f t="shared" si="429"/>
        <v>2.0615341888206932E-5</v>
      </c>
      <c r="AY192" s="5">
        <f t="shared" si="430"/>
        <v>2.3203827167451231E-5</v>
      </c>
      <c r="AZ192" s="5">
        <f t="shared" si="431"/>
        <v>1.3058662770103064E-5</v>
      </c>
      <c r="BA192" s="5">
        <f t="shared" si="432"/>
        <v>4.899441002056821E-6</v>
      </c>
      <c r="BB192" s="5">
        <f t="shared" si="433"/>
        <v>1.3786550672473296E-6</v>
      </c>
      <c r="BC192" s="5">
        <f t="shared" si="434"/>
        <v>3.1035210647889299E-7</v>
      </c>
      <c r="BD192" s="5">
        <f t="shared" si="435"/>
        <v>4.6959443588760844E-4</v>
      </c>
      <c r="BE192" s="5">
        <f t="shared" si="436"/>
        <v>3.1393274874048726E-4</v>
      </c>
      <c r="BF192" s="5">
        <f t="shared" si="437"/>
        <v>1.049349855961086E-4</v>
      </c>
      <c r="BG192" s="5">
        <f t="shared" si="438"/>
        <v>2.3383673193772821E-5</v>
      </c>
      <c r="BH192" s="5">
        <f t="shared" si="439"/>
        <v>3.908106783407087E-6</v>
      </c>
      <c r="BI192" s="5">
        <f t="shared" si="440"/>
        <v>5.2252863795855128E-7</v>
      </c>
      <c r="BJ192" s="8">
        <f t="shared" si="441"/>
        <v>0.2177623822218753</v>
      </c>
      <c r="BK192" s="8">
        <f t="shared" si="442"/>
        <v>0.31702259984554543</v>
      </c>
      <c r="BL192" s="8">
        <f t="shared" si="443"/>
        <v>0.42554237815389956</v>
      </c>
      <c r="BM192" s="8">
        <f t="shared" si="444"/>
        <v>0.26761655391198386</v>
      </c>
      <c r="BN192" s="8">
        <f t="shared" si="445"/>
        <v>0.73220584181944093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1.4554</v>
      </c>
      <c r="F193">
        <f>VLOOKUP(B193,home!$B$2:$E$405,3,FALSE)</f>
        <v>0.68710000000000004</v>
      </c>
      <c r="G193">
        <f>VLOOKUP(C193,away!$B$2:$E$405,4,FALSE)</f>
        <v>0.88339999999999996</v>
      </c>
      <c r="H193">
        <f>VLOOKUP(A193,away!$A$2:$E$405,3,FALSE)</f>
        <v>1.2321</v>
      </c>
      <c r="I193">
        <f>VLOOKUP(C193,away!$B$2:$E$405,3,FALSE)</f>
        <v>1.3914</v>
      </c>
      <c r="J193">
        <f>VLOOKUP(B193,home!$B$2:$E$405,4,FALSE)</f>
        <v>1.1595</v>
      </c>
      <c r="K193" s="3">
        <f t="shared" si="390"/>
        <v>0.88340471735600012</v>
      </c>
      <c r="L193" s="3">
        <f t="shared" si="391"/>
        <v>1.9877817984299999</v>
      </c>
      <c r="M193" s="5">
        <f t="shared" si="392"/>
        <v>5.6631692303563561E-2</v>
      </c>
      <c r="N193" s="5">
        <f t="shared" si="393"/>
        <v>5.0028704132821539E-2</v>
      </c>
      <c r="O193" s="5">
        <f t="shared" si="394"/>
        <v>0.11257144717531198</v>
      </c>
      <c r="P193" s="5">
        <f t="shared" si="395"/>
        <v>9.9446147474262378E-2</v>
      </c>
      <c r="Q193" s="5">
        <f t="shared" si="396"/>
        <v>2.2097796617071078E-2</v>
      </c>
      <c r="R193" s="5">
        <f t="shared" si="397"/>
        <v>0.11188373685900468</v>
      </c>
      <c r="S193" s="5">
        <f t="shared" si="398"/>
        <v>4.3657251996204412E-2</v>
      </c>
      <c r="T193" s="5">
        <f t="shared" si="399"/>
        <v>4.3925597900821921E-2</v>
      </c>
      <c r="U193" s="5">
        <f t="shared" si="400"/>
        <v>9.8838620936662139E-2</v>
      </c>
      <c r="V193" s="5">
        <f t="shared" si="401"/>
        <v>8.5180916741490111E-3</v>
      </c>
      <c r="W193" s="5">
        <f t="shared" si="402"/>
        <v>6.5070992582313509E-3</v>
      </c>
      <c r="X193" s="5">
        <f t="shared" si="403"/>
        <v>1.2934693466089636E-2</v>
      </c>
      <c r="Y193" s="5">
        <f t="shared" si="404"/>
        <v>1.2855674120082212E-2</v>
      </c>
      <c r="Z193" s="5">
        <f t="shared" si="405"/>
        <v>7.4133485222887097E-2</v>
      </c>
      <c r="AA193" s="5">
        <f t="shared" si="406"/>
        <v>6.5489870559939795E-2</v>
      </c>
      <c r="AB193" s="5">
        <f t="shared" si="407"/>
        <v>2.8927030295842315E-2</v>
      </c>
      <c r="AC193" s="5">
        <f t="shared" si="408"/>
        <v>9.3486898233372873E-4</v>
      </c>
      <c r="AD193" s="5">
        <f t="shared" si="409"/>
        <v>1.4371005452563264E-3</v>
      </c>
      <c r="AE193" s="5">
        <f t="shared" si="410"/>
        <v>2.8566423063743542E-3</v>
      </c>
      <c r="AF193" s="5">
        <f t="shared" si="411"/>
        <v>2.8391907906180182E-3</v>
      </c>
      <c r="AG193" s="5">
        <f t="shared" si="412"/>
        <v>1.8812305919535266E-3</v>
      </c>
      <c r="AH193" s="5">
        <f t="shared" si="413"/>
        <v>3.6840298145058591E-2</v>
      </c>
      <c r="AI193" s="5">
        <f t="shared" si="414"/>
        <v>3.2544893170146257E-2</v>
      </c>
      <c r="AJ193" s="5">
        <f t="shared" si="415"/>
        <v>1.4375156076177134E-2</v>
      </c>
      <c r="AK193" s="5">
        <f t="shared" si="416"/>
        <v>4.2330268968078831E-3</v>
      </c>
      <c r="AL193" s="5">
        <f t="shared" si="417"/>
        <v>6.5665788822223458E-5</v>
      </c>
      <c r="AM193" s="5">
        <f t="shared" si="418"/>
        <v>2.5390828019886374E-4</v>
      </c>
      <c r="AN193" s="5">
        <f t="shared" si="419"/>
        <v>5.0471425784996585E-4</v>
      </c>
      <c r="AO193" s="5">
        <f t="shared" si="420"/>
        <v>5.0163090758113392E-4</v>
      </c>
      <c r="AP193" s="5">
        <f t="shared" si="421"/>
        <v>3.3237759587323326E-4</v>
      </c>
      <c r="AQ193" s="5">
        <f t="shared" si="422"/>
        <v>1.6517353382068385E-4</v>
      </c>
      <c r="AR193" s="5">
        <f t="shared" si="423"/>
        <v>1.4646094820296386E-2</v>
      </c>
      <c r="AS193" s="5">
        <f t="shared" si="424"/>
        <v>1.2938429255093108E-2</v>
      </c>
      <c r="AT193" s="5">
        <f t="shared" si="425"/>
        <v>5.7149347195630633E-3</v>
      </c>
      <c r="AU193" s="5">
        <f t="shared" si="426"/>
        <v>1.6828667635478667E-3</v>
      </c>
      <c r="AV193" s="5">
        <f t="shared" si="427"/>
        <v>3.7166310939995253E-4</v>
      </c>
      <c r="AW193" s="5">
        <f t="shared" si="428"/>
        <v>3.203060107239677E-6</v>
      </c>
      <c r="AX193" s="5">
        <f t="shared" si="429"/>
        <v>3.7383962083904206E-5</v>
      </c>
      <c r="AY193" s="5">
        <f t="shared" si="430"/>
        <v>7.4311159383582044E-5</v>
      </c>
      <c r="AZ193" s="5">
        <f t="shared" si="431"/>
        <v>7.3857185021457541E-5</v>
      </c>
      <c r="BA193" s="5">
        <f t="shared" si="432"/>
        <v>4.8937322689643387E-5</v>
      </c>
      <c r="BB193" s="5">
        <f t="shared" si="433"/>
        <v>2.4319179826592147E-5</v>
      </c>
      <c r="BC193" s="5">
        <f t="shared" si="434"/>
        <v>9.6682446024091803E-6</v>
      </c>
      <c r="BD193" s="5">
        <f t="shared" si="435"/>
        <v>4.8522067836441769E-3</v>
      </c>
      <c r="BE193" s="5">
        <f t="shared" si="436"/>
        <v>4.2864623622580512E-3</v>
      </c>
      <c r="BF193" s="5">
        <f t="shared" si="437"/>
        <v>1.8933405357938525E-3</v>
      </c>
      <c r="BG193" s="5">
        <f t="shared" si="438"/>
        <v>5.5752865362720873E-4</v>
      </c>
      <c r="BH193" s="5">
        <f t="shared" si="439"/>
        <v>1.2313086066885392E-4</v>
      </c>
      <c r="BI193" s="5">
        <f t="shared" si="440"/>
        <v>2.1754876633393991E-5</v>
      </c>
      <c r="BJ193" s="8">
        <f t="shared" si="441"/>
        <v>0.15939001135825143</v>
      </c>
      <c r="BK193" s="8">
        <f t="shared" si="442"/>
        <v>0.20932802937871889</v>
      </c>
      <c r="BL193" s="8">
        <f t="shared" si="443"/>
        <v>0.55279249285547682</v>
      </c>
      <c r="BM193" s="8">
        <f t="shared" si="444"/>
        <v>0.54291338615402263</v>
      </c>
      <c r="BN193" s="8">
        <f t="shared" si="445"/>
        <v>0.45265952456203518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1.4554</v>
      </c>
      <c r="F194">
        <f>VLOOKUP(B194,home!$B$2:$E$405,3,FALSE)</f>
        <v>0.49080000000000001</v>
      </c>
      <c r="G194">
        <f>VLOOKUP(C194,away!$B$2:$E$405,4,FALSE)</f>
        <v>0.98160000000000003</v>
      </c>
      <c r="H194">
        <f>VLOOKUP(A194,away!$A$2:$E$405,3,FALSE)</f>
        <v>1.2321</v>
      </c>
      <c r="I194">
        <f>VLOOKUP(C194,away!$B$2:$E$405,3,FALSE)</f>
        <v>0.69569999999999999</v>
      </c>
      <c r="J194">
        <f>VLOOKUP(B194,home!$B$2:$E$405,4,FALSE)</f>
        <v>1.6232</v>
      </c>
      <c r="K194" s="3">
        <f t="shared" si="390"/>
        <v>0.70116701011200011</v>
      </c>
      <c r="L194" s="3">
        <f t="shared" si="391"/>
        <v>1.3913615417039999</v>
      </c>
      <c r="M194" s="5">
        <f t="shared" si="392"/>
        <v>0.12337478155395951</v>
      </c>
      <c r="N194" s="5">
        <f t="shared" si="393"/>
        <v>8.6506326705410919E-2</v>
      </c>
      <c r="O194" s="5">
        <f t="shared" si="394"/>
        <v>0.17165892627031132</v>
      </c>
      <c r="P194" s="5">
        <f t="shared" si="395"/>
        <v>0.12036157609199045</v>
      </c>
      <c r="Q194" s="5">
        <f t="shared" si="396"/>
        <v>3.0327691225902422E-2</v>
      </c>
      <c r="R194" s="5">
        <f t="shared" si="397"/>
        <v>0.11941981415135683</v>
      </c>
      <c r="S194" s="5">
        <f t="shared" si="398"/>
        <v>2.9355490678238769E-2</v>
      </c>
      <c r="T194" s="5">
        <f t="shared" si="399"/>
        <v>4.2196783220394468E-2</v>
      </c>
      <c r="U194" s="5">
        <f t="shared" si="400"/>
        <v>8.3733234036637585E-2</v>
      </c>
      <c r="V194" s="5">
        <f t="shared" si="401"/>
        <v>3.1820595573219409E-3</v>
      </c>
      <c r="W194" s="5">
        <f t="shared" si="402"/>
        <v>7.0882588601553151E-3</v>
      </c>
      <c r="X194" s="5">
        <f t="shared" si="403"/>
        <v>9.8623307756627362E-3</v>
      </c>
      <c r="Y194" s="5">
        <f t="shared" si="404"/>
        <v>6.8610338764104562E-3</v>
      </c>
      <c r="Z194" s="5">
        <f t="shared" si="405"/>
        <v>5.5385378909212322E-2</v>
      </c>
      <c r="AA194" s="5">
        <f t="shared" si="406"/>
        <v>3.883440053369263E-2</v>
      </c>
      <c r="AB194" s="5">
        <f t="shared" si="407"/>
        <v>1.3614700255850562E-2</v>
      </c>
      <c r="AC194" s="5">
        <f t="shared" si="408"/>
        <v>1.940214699439719E-4</v>
      </c>
      <c r="AD194" s="5">
        <f t="shared" si="409"/>
        <v>1.2425133179687488E-3</v>
      </c>
      <c r="AE194" s="5">
        <f t="shared" si="410"/>
        <v>1.7287852456767507E-3</v>
      </c>
      <c r="AF194" s="5">
        <f t="shared" si="411"/>
        <v>1.2026826523499662E-3</v>
      </c>
      <c r="AG194" s="5">
        <f t="shared" si="412"/>
        <v>5.5778879645143489E-4</v>
      </c>
      <c r="AH194" s="5">
        <f t="shared" si="413"/>
        <v>1.9265271546745479E-2</v>
      </c>
      <c r="AI194" s="5">
        <f t="shared" si="414"/>
        <v>1.3508172849427314E-2</v>
      </c>
      <c r="AJ194" s="5">
        <f t="shared" si="415"/>
        <v>4.7357425844545232E-3</v>
      </c>
      <c r="AK194" s="5">
        <f t="shared" si="416"/>
        <v>1.1068488228673516E-3</v>
      </c>
      <c r="AL194" s="5">
        <f t="shared" si="417"/>
        <v>7.5713138857077063E-6</v>
      </c>
      <c r="AM194" s="5">
        <f t="shared" si="418"/>
        <v>1.7424186963689776E-4</v>
      </c>
      <c r="AN194" s="5">
        <f t="shared" si="419"/>
        <v>2.4243343636738145E-4</v>
      </c>
      <c r="AO194" s="5">
        <f t="shared" si="420"/>
        <v>1.6865627989235923E-4</v>
      </c>
      <c r="AP194" s="5">
        <f t="shared" si="421"/>
        <v>7.8220620536364745E-5</v>
      </c>
      <c r="AQ194" s="5">
        <f t="shared" si="422"/>
        <v>2.7208290795630022E-5</v>
      </c>
      <c r="AR194" s="5">
        <f t="shared" si="423"/>
        <v>5.3609915841251968E-3</v>
      </c>
      <c r="AS194" s="5">
        <f t="shared" si="424"/>
        <v>3.7589504402766594E-3</v>
      </c>
      <c r="AT194" s="5">
        <f t="shared" si="425"/>
        <v>1.3178260206839858E-3</v>
      </c>
      <c r="AU194" s="5">
        <f t="shared" si="426"/>
        <v>3.0800537692359512E-4</v>
      </c>
      <c r="AV194" s="5">
        <f t="shared" si="427"/>
        <v>5.3990802308984192E-5</v>
      </c>
      <c r="AW194" s="5">
        <f t="shared" si="428"/>
        <v>2.0517772957343353E-7</v>
      </c>
      <c r="AX194" s="5">
        <f t="shared" si="429"/>
        <v>2.0362108461604745E-5</v>
      </c>
      <c r="AY194" s="5">
        <f t="shared" si="430"/>
        <v>2.833105462148244E-5</v>
      </c>
      <c r="AZ194" s="5">
        <f t="shared" si="431"/>
        <v>1.9709369918123023E-5</v>
      </c>
      <c r="BA194" s="5">
        <f t="shared" si="432"/>
        <v>9.1409531050980278E-6</v>
      </c>
      <c r="BB194" s="5">
        <f t="shared" si="433"/>
        <v>3.1795926512382917E-6</v>
      </c>
      <c r="BC194" s="5">
        <f t="shared" si="434"/>
        <v>8.8479258664352342E-7</v>
      </c>
      <c r="BD194" s="5">
        <f t="shared" si="435"/>
        <v>1.2431795859250991E-3</v>
      </c>
      <c r="BE194" s="5">
        <f t="shared" si="436"/>
        <v>8.7167651329537598E-4</v>
      </c>
      <c r="BF194" s="5">
        <f t="shared" si="437"/>
        <v>3.0559540730608592E-4</v>
      </c>
      <c r="BG194" s="5">
        <f t="shared" si="438"/>
        <v>7.142447268158906E-5</v>
      </c>
      <c r="BH194" s="5">
        <f t="shared" si="439"/>
        <v>1.2520120989744006E-5</v>
      </c>
      <c r="BI194" s="5">
        <f t="shared" si="440"/>
        <v>1.7557391601238605E-6</v>
      </c>
      <c r="BJ194" s="8">
        <f t="shared" si="441"/>
        <v>0.18834656304495601</v>
      </c>
      <c r="BK194" s="8">
        <f t="shared" si="442"/>
        <v>0.27650383171996185</v>
      </c>
      <c r="BL194" s="8">
        <f t="shared" si="443"/>
        <v>0.47918302711501998</v>
      </c>
      <c r="BM194" s="8">
        <f t="shared" si="444"/>
        <v>0.34774155891332692</v>
      </c>
      <c r="BN194" s="8">
        <f t="shared" si="445"/>
        <v>0.65164911599893149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1.4554</v>
      </c>
      <c r="F195">
        <f>VLOOKUP(B195,home!$B$2:$E$405,3,FALSE)</f>
        <v>0.7853</v>
      </c>
      <c r="G195">
        <f>VLOOKUP(C195,away!$B$2:$E$405,4,FALSE)</f>
        <v>0.98160000000000003</v>
      </c>
      <c r="H195">
        <f>VLOOKUP(A195,away!$A$2:$E$405,3,FALSE)</f>
        <v>1.2321</v>
      </c>
      <c r="I195">
        <f>VLOOKUP(C195,away!$B$2:$E$405,3,FALSE)</f>
        <v>0.2319</v>
      </c>
      <c r="J195">
        <f>VLOOKUP(B195,home!$B$2:$E$405,4,FALSE)</f>
        <v>0.46379999999999999</v>
      </c>
      <c r="K195" s="3">
        <f t="shared" si="390"/>
        <v>1.121895788592</v>
      </c>
      <c r="L195" s="3">
        <f t="shared" si="391"/>
        <v>0.132518786562</v>
      </c>
      <c r="M195" s="5">
        <f t="shared" si="392"/>
        <v>0.2852427875694511</v>
      </c>
      <c r="N195" s="5">
        <f t="shared" si="393"/>
        <v>0.32001268210040962</v>
      </c>
      <c r="O195" s="5">
        <f t="shared" si="394"/>
        <v>3.7800028084265996E-2</v>
      </c>
      <c r="P195" s="5">
        <f t="shared" si="395"/>
        <v>4.2407692316397343E-2</v>
      </c>
      <c r="Q195" s="5">
        <f t="shared" si="396"/>
        <v>0.17951044017224008</v>
      </c>
      <c r="R195" s="5">
        <f t="shared" si="397"/>
        <v>2.5046069268682262E-3</v>
      </c>
      <c r="S195" s="5">
        <f t="shared" si="398"/>
        <v>1.5762119551965435E-3</v>
      </c>
      <c r="T195" s="5">
        <f t="shared" si="399"/>
        <v>2.3788505706835755E-2</v>
      </c>
      <c r="U195" s="5">
        <f t="shared" si="400"/>
        <v>2.809907963331814E-3</v>
      </c>
      <c r="V195" s="5">
        <f t="shared" si="401"/>
        <v>2.6037667455532469E-5</v>
      </c>
      <c r="W195" s="5">
        <f t="shared" si="402"/>
        <v>6.7130668945844102E-2</v>
      </c>
      <c r="X195" s="5">
        <f t="shared" si="403"/>
        <v>8.8960747897985967E-3</v>
      </c>
      <c r="Y195" s="5">
        <f t="shared" si="404"/>
        <v>5.8944851815445479E-4</v>
      </c>
      <c r="Z195" s="5">
        <f t="shared" si="405"/>
        <v>1.1063582358778578E-4</v>
      </c>
      <c r="AA195" s="5">
        <f t="shared" si="406"/>
        <v>1.2412186455054431E-4</v>
      </c>
      <c r="AB195" s="5">
        <f t="shared" si="407"/>
        <v>6.9625898555721174E-5</v>
      </c>
      <c r="AC195" s="5">
        <f t="shared" si="408"/>
        <v>2.4194244302803862E-7</v>
      </c>
      <c r="AD195" s="5">
        <f t="shared" si="409"/>
        <v>1.8828403693926566E-2</v>
      </c>
      <c r="AE195" s="5">
        <f t="shared" si="410"/>
        <v>2.4951172104186272E-3</v>
      </c>
      <c r="AF195" s="5">
        <f t="shared" si="411"/>
        <v>1.6532495252731948E-4</v>
      </c>
      <c r="AG195" s="5">
        <f t="shared" si="412"/>
        <v>7.3028873657802145E-6</v>
      </c>
      <c r="AH195" s="5">
        <f t="shared" si="413"/>
        <v>3.6653312730352168E-6</v>
      </c>
      <c r="AI195" s="5">
        <f t="shared" si="414"/>
        <v>4.112119719012764E-6</v>
      </c>
      <c r="AJ195" s="5">
        <f t="shared" si="415"/>
        <v>2.3066848974732695E-6</v>
      </c>
      <c r="AK195" s="5">
        <f t="shared" si="416"/>
        <v>8.6262002402801012E-7</v>
      </c>
      <c r="AL195" s="5">
        <f t="shared" si="417"/>
        <v>1.4388052745715654E-9</v>
      </c>
      <c r="AM195" s="5">
        <f t="shared" si="418"/>
        <v>4.2247013620252561E-3</v>
      </c>
      <c r="AN195" s="5">
        <f t="shared" si="419"/>
        <v>5.5985229808241564E-4</v>
      </c>
      <c r="AO195" s="5">
        <f t="shared" si="420"/>
        <v>3.7095473597914429E-5</v>
      </c>
      <c r="AP195" s="5">
        <f t="shared" si="421"/>
        <v>1.6386157160461103E-6</v>
      </c>
      <c r="AQ195" s="5">
        <f t="shared" si="422"/>
        <v>5.4286841582963313E-8</v>
      </c>
      <c r="AR195" s="5">
        <f t="shared" si="423"/>
        <v>9.7145050530075597E-8</v>
      </c>
      <c r="AS195" s="5">
        <f t="shared" si="424"/>
        <v>1.0898662307224886E-7</v>
      </c>
      <c r="AT195" s="5">
        <f t="shared" si="425"/>
        <v>6.1135816718809861E-8</v>
      </c>
      <c r="AU195" s="5">
        <f t="shared" si="426"/>
        <v>2.2862671769655054E-8</v>
      </c>
      <c r="AV195" s="5">
        <f t="shared" si="427"/>
        <v>6.4123837935843042E-9</v>
      </c>
      <c r="AW195" s="5">
        <f t="shared" si="428"/>
        <v>5.9419567826918641E-12</v>
      </c>
      <c r="AX195" s="5">
        <f t="shared" si="429"/>
        <v>7.8994577768583577E-4</v>
      </c>
      <c r="AY195" s="5">
        <f t="shared" si="430"/>
        <v>1.0468265590870238E-4</v>
      </c>
      <c r="AZ195" s="5">
        <f t="shared" si="431"/>
        <v>6.9362092675543107E-6</v>
      </c>
      <c r="BA195" s="5">
        <f t="shared" si="432"/>
        <v>3.0639267849213218E-7</v>
      </c>
      <c r="BB195" s="5">
        <f t="shared" si="433"/>
        <v>1.0150696491314586E-8</v>
      </c>
      <c r="BC195" s="5">
        <f t="shared" si="434"/>
        <v>2.6903159635763218E-10</v>
      </c>
      <c r="BD195" s="5">
        <f t="shared" si="435"/>
        <v>2.1455907027916316E-9</v>
      </c>
      <c r="BE195" s="5">
        <f t="shared" si="436"/>
        <v>2.407129173504081E-9</v>
      </c>
      <c r="BF195" s="5">
        <f t="shared" si="437"/>
        <v>1.3502740411755853E-9</v>
      </c>
      <c r="BG195" s="5">
        <f t="shared" si="438"/>
        <v>5.0495558674666337E-10</v>
      </c>
      <c r="BH195" s="5">
        <f t="shared" si="439"/>
        <v>1.4162688654927099E-10</v>
      </c>
      <c r="BI195" s="5">
        <f t="shared" si="440"/>
        <v>3.1778121514204834E-11</v>
      </c>
      <c r="BJ195" s="8">
        <f t="shared" si="441"/>
        <v>0.62714919246905265</v>
      </c>
      <c r="BK195" s="8">
        <f t="shared" si="442"/>
        <v>0.32935765554565749</v>
      </c>
      <c r="BL195" s="8">
        <f t="shared" si="443"/>
        <v>4.3319540617386257E-2</v>
      </c>
      <c r="BM195" s="8">
        <f t="shared" si="444"/>
        <v>0.13235410463608518</v>
      </c>
      <c r="BN195" s="8">
        <f t="shared" si="445"/>
        <v>0.86747823716963224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1.4554</v>
      </c>
      <c r="F196">
        <f>VLOOKUP(B196,home!$B$2:$E$405,3,FALSE)</f>
        <v>1.5705</v>
      </c>
      <c r="G196">
        <f>VLOOKUP(C196,away!$B$2:$E$405,4,FALSE)</f>
        <v>1.0797000000000001</v>
      </c>
      <c r="H196">
        <f>VLOOKUP(A196,away!$A$2:$E$405,3,FALSE)</f>
        <v>1.2321</v>
      </c>
      <c r="I196">
        <f>VLOOKUP(C196,away!$B$2:$E$405,3,FALSE)</f>
        <v>1.5073000000000001</v>
      </c>
      <c r="J196">
        <f>VLOOKUP(B196,home!$B$2:$E$405,4,FALSE)</f>
        <v>0.1159</v>
      </c>
      <c r="K196" s="3">
        <f t="shared" si="390"/>
        <v>2.4678764442899999</v>
      </c>
      <c r="L196" s="3">
        <f t="shared" si="391"/>
        <v>0.21524302784700003</v>
      </c>
      <c r="M196" s="5">
        <f t="shared" si="392"/>
        <v>6.834960655633085E-2</v>
      </c>
      <c r="N196" s="5">
        <f t="shared" si="393"/>
        <v>0.16867838399685822</v>
      </c>
      <c r="O196" s="5">
        <f t="shared" si="394"/>
        <v>1.4711776267335818E-2</v>
      </c>
      <c r="P196" s="5">
        <f t="shared" si="395"/>
        <v>3.6306846103822718E-2</v>
      </c>
      <c r="Q196" s="5">
        <f t="shared" si="396"/>
        <v>0.20813870526337491</v>
      </c>
      <c r="R196" s="5">
        <f t="shared" si="397"/>
        <v>1.5833036343944991E-3</v>
      </c>
      <c r="S196" s="5">
        <f t="shared" si="398"/>
        <v>4.821487424804244E-3</v>
      </c>
      <c r="T196" s="5">
        <f t="shared" si="399"/>
        <v>4.480040513304314E-2</v>
      </c>
      <c r="U196" s="5">
        <f t="shared" si="400"/>
        <v>3.9073977434809296E-3</v>
      </c>
      <c r="V196" s="5">
        <f t="shared" si="401"/>
        <v>2.8457125837393229E-4</v>
      </c>
      <c r="W196" s="5">
        <f t="shared" si="402"/>
        <v>0.17122020262150064</v>
      </c>
      <c r="X196" s="5">
        <f t="shared" si="403"/>
        <v>3.6853954840828651E-2</v>
      </c>
      <c r="Y196" s="5">
        <f t="shared" si="404"/>
        <v>3.9662784140382821E-3</v>
      </c>
      <c r="Z196" s="5">
        <f t="shared" si="405"/>
        <v>1.1359835608941049E-4</v>
      </c>
      <c r="AA196" s="5">
        <f t="shared" si="406"/>
        <v>2.8034670710312356E-4</v>
      </c>
      <c r="AB196" s="5">
        <f t="shared" si="407"/>
        <v>3.4593051734703342E-4</v>
      </c>
      <c r="AC196" s="5">
        <f t="shared" si="408"/>
        <v>9.4476448035937447E-6</v>
      </c>
      <c r="AD196" s="5">
        <f t="shared" si="409"/>
        <v>0.1056375762090406</v>
      </c>
      <c r="AE196" s="5">
        <f t="shared" si="410"/>
        <v>2.2737751757652115E-2</v>
      </c>
      <c r="AF196" s="5">
        <f t="shared" si="411"/>
        <v>2.4470712673752442E-3</v>
      </c>
      <c r="AG196" s="5">
        <f t="shared" si="412"/>
        <v>1.7557167631574778E-4</v>
      </c>
      <c r="AH196" s="5">
        <f t="shared" si="413"/>
        <v>6.1128135307816029E-6</v>
      </c>
      <c r="AI196" s="5">
        <f t="shared" si="414"/>
        <v>1.5085668520953099E-5</v>
      </c>
      <c r="AJ196" s="5">
        <f t="shared" si="415"/>
        <v>1.8614782994613664E-5</v>
      </c>
      <c r="AK196" s="5">
        <f t="shared" si="416"/>
        <v>1.531299482265904E-5</v>
      </c>
      <c r="AL196" s="5">
        <f t="shared" si="417"/>
        <v>2.0074098635518022E-7</v>
      </c>
      <c r="AM196" s="5">
        <f t="shared" si="418"/>
        <v>5.2140097191636189E-2</v>
      </c>
      <c r="AN196" s="5">
        <f t="shared" si="419"/>
        <v>1.1222792391764637E-2</v>
      </c>
      <c r="AO196" s="5">
        <f t="shared" si="420"/>
        <v>1.207813907650848E-3</v>
      </c>
      <c r="AP196" s="5">
        <f t="shared" si="421"/>
        <v>8.6657840852828453E-5</v>
      </c>
      <c r="AQ196" s="5">
        <f t="shared" si="422"/>
        <v>4.6631240129615634E-6</v>
      </c>
      <c r="AR196" s="5">
        <f t="shared" si="423"/>
        <v>2.6314809860590877E-7</v>
      </c>
      <c r="AS196" s="5">
        <f t="shared" si="424"/>
        <v>6.4941699390922443E-7</v>
      </c>
      <c r="AT196" s="5">
        <f t="shared" si="425"/>
        <v>8.0134045089509883E-7</v>
      </c>
      <c r="AU196" s="5">
        <f t="shared" si="426"/>
        <v>6.5920307420691385E-7</v>
      </c>
      <c r="AV196" s="5">
        <f t="shared" si="427"/>
        <v>4.0670793470969899E-7</v>
      </c>
      <c r="AW196" s="5">
        <f t="shared" si="428"/>
        <v>2.9620068487805538E-9</v>
      </c>
      <c r="AX196" s="5">
        <f t="shared" si="429"/>
        <v>2.1445886277038348E-2</v>
      </c>
      <c r="AY196" s="5">
        <f t="shared" si="430"/>
        <v>4.6160774971321606E-3</v>
      </c>
      <c r="AZ196" s="5">
        <f t="shared" si="431"/>
        <v>4.9678924862956396E-4</v>
      </c>
      <c r="BA196" s="5">
        <f t="shared" si="432"/>
        <v>3.5643474025621148E-5</v>
      </c>
      <c r="BB196" s="5">
        <f t="shared" si="433"/>
        <v>1.9180023180651494E-6</v>
      </c>
      <c r="BC196" s="5">
        <f t="shared" si="434"/>
        <v>8.2567325271581555E-8</v>
      </c>
      <c r="BD196" s="5">
        <f t="shared" si="435"/>
        <v>9.440132252686114E-9</v>
      </c>
      <c r="BE196" s="5">
        <f t="shared" si="436"/>
        <v>2.329708001738635E-8</v>
      </c>
      <c r="BF196" s="5">
        <f t="shared" si="437"/>
        <v>2.8747157497823527E-8</v>
      </c>
      <c r="BG196" s="5">
        <f t="shared" si="438"/>
        <v>2.364814427639111E-8</v>
      </c>
      <c r="BH196" s="5">
        <f t="shared" si="439"/>
        <v>1.4590174552719254E-8</v>
      </c>
      <c r="BI196" s="5">
        <f t="shared" si="440"/>
        <v>7.2013496193470448E-9</v>
      </c>
      <c r="BJ196" s="8">
        <f t="shared" si="441"/>
        <v>0.85591432270241408</v>
      </c>
      <c r="BK196" s="8">
        <f t="shared" si="442"/>
        <v>0.11438823722625387</v>
      </c>
      <c r="BL196" s="8">
        <f t="shared" si="443"/>
        <v>2.0886767870120952E-2</v>
      </c>
      <c r="BM196" s="8">
        <f t="shared" si="444"/>
        <v>0.48891822979763605</v>
      </c>
      <c r="BN196" s="8">
        <f t="shared" si="445"/>
        <v>0.49776862182211706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1.2963</v>
      </c>
      <c r="F197">
        <f>VLOOKUP(B197,home!$B$2:$E$405,3,FALSE)</f>
        <v>0.96430000000000005</v>
      </c>
      <c r="G197">
        <f>VLOOKUP(C197,away!$B$2:$E$405,4,FALSE)</f>
        <v>0.30859999999999999</v>
      </c>
      <c r="H197">
        <f>VLOOKUP(A197,away!$A$2:$E$405,3,FALSE)</f>
        <v>1.1852</v>
      </c>
      <c r="I197">
        <f>VLOOKUP(C197,away!$B$2:$E$405,3,FALSE)</f>
        <v>1.0125</v>
      </c>
      <c r="J197">
        <f>VLOOKUP(B197,home!$B$2:$E$405,4,FALSE)</f>
        <v>1.4764999999999999</v>
      </c>
      <c r="K197" s="3">
        <f t="shared" si="390"/>
        <v>0.38575681697399999</v>
      </c>
      <c r="L197" s="3">
        <f t="shared" si="391"/>
        <v>1.7718221475</v>
      </c>
      <c r="M197" s="5">
        <f t="shared" si="392"/>
        <v>0.11560466551014113</v>
      </c>
      <c r="N197" s="5">
        <f t="shared" si="393"/>
        <v>4.4595287794536004E-2</v>
      </c>
      <c r="O197" s="5">
        <f t="shared" si="394"/>
        <v>0.20483090670519741</v>
      </c>
      <c r="P197" s="5">
        <f t="shared" si="395"/>
        <v>7.9014918588495311E-2</v>
      </c>
      <c r="Q197" s="5">
        <f t="shared" si="396"/>
        <v>8.6014681358298397E-3</v>
      </c>
      <c r="R197" s="5">
        <f t="shared" si="397"/>
        <v>0.1814619684963876</v>
      </c>
      <c r="S197" s="5">
        <f t="shared" si="398"/>
        <v>1.3501525505038683E-2</v>
      </c>
      <c r="T197" s="5">
        <f t="shared" si="399"/>
        <v>1.5240271744078847E-2</v>
      </c>
      <c r="U197" s="5">
        <f t="shared" si="400"/>
        <v>7.0000191369002748E-2</v>
      </c>
      <c r="V197" s="5">
        <f t="shared" si="401"/>
        <v>1.0253545601520923E-3</v>
      </c>
      <c r="W197" s="5">
        <f t="shared" si="402"/>
        <v>1.1060249897936682E-3</v>
      </c>
      <c r="X197" s="5">
        <f t="shared" si="403"/>
        <v>1.9596795726048825E-3</v>
      </c>
      <c r="Y197" s="5">
        <f t="shared" si="404"/>
        <v>1.7361018343723335E-3</v>
      </c>
      <c r="Z197" s="5">
        <f t="shared" si="405"/>
        <v>0.10717277823694894</v>
      </c>
      <c r="AA197" s="5">
        <f t="shared" si="406"/>
        <v>4.1342629798945804E-2</v>
      </c>
      <c r="AB197" s="5">
        <f t="shared" si="407"/>
        <v>7.9741006382878874E-3</v>
      </c>
      <c r="AC197" s="5">
        <f t="shared" si="408"/>
        <v>4.3801382678437884E-5</v>
      </c>
      <c r="AD197" s="5">
        <f t="shared" si="409"/>
        <v>1.0666416988912656E-4</v>
      </c>
      <c r="AE197" s="5">
        <f t="shared" si="410"/>
        <v>1.8898993855425705E-4</v>
      </c>
      <c r="AF197" s="5">
        <f t="shared" si="411"/>
        <v>1.6742827939254847E-4</v>
      </c>
      <c r="AG197" s="5">
        <f t="shared" si="412"/>
        <v>9.888437784851174E-5</v>
      </c>
      <c r="AH197" s="5">
        <f t="shared" si="413"/>
        <v>4.747277552233304E-2</v>
      </c>
      <c r="AI197" s="5">
        <f t="shared" si="414"/>
        <v>1.8312946778416415E-2</v>
      </c>
      <c r="AJ197" s="5">
        <f t="shared" si="415"/>
        <v>3.5321720293280917E-3</v>
      </c>
      <c r="AK197" s="5">
        <f t="shared" si="416"/>
        <v>4.5418647967939964E-4</v>
      </c>
      <c r="AL197" s="5">
        <f t="shared" si="417"/>
        <v>1.1975166127172246E-6</v>
      </c>
      <c r="AM197" s="5">
        <f t="shared" si="418"/>
        <v>8.2292861323206894E-6</v>
      </c>
      <c r="AN197" s="5">
        <f t="shared" si="419"/>
        <v>1.4580831427360412E-5</v>
      </c>
      <c r="AO197" s="5">
        <f t="shared" si="420"/>
        <v>1.2917320025980614E-5</v>
      </c>
      <c r="AP197" s="5">
        <f t="shared" si="421"/>
        <v>7.6290645694592418E-6</v>
      </c>
      <c r="AQ197" s="5">
        <f t="shared" si="422"/>
        <v>3.3793363922188596E-6</v>
      </c>
      <c r="AR197" s="5">
        <f t="shared" si="423"/>
        <v>1.6822663014753114E-2</v>
      </c>
      <c r="AS197" s="5">
        <f t="shared" si="424"/>
        <v>6.4894569375973966E-3</v>
      </c>
      <c r="AT197" s="5">
        <f t="shared" si="425"/>
        <v>1.2516761260687066E-3</v>
      </c>
      <c r="AU197" s="5">
        <f t="shared" si="426"/>
        <v>1.6094753275820381E-4</v>
      </c>
      <c r="AV197" s="5">
        <f t="shared" si="427"/>
        <v>1.5521651984155825E-5</v>
      </c>
      <c r="AW197" s="5">
        <f t="shared" si="428"/>
        <v>2.2735933047885119E-8</v>
      </c>
      <c r="AX197" s="5">
        <f t="shared" si="429"/>
        <v>5.2908387072871788E-7</v>
      </c>
      <c r="AY197" s="5">
        <f t="shared" si="430"/>
        <v>9.3744252004216921E-7</v>
      </c>
      <c r="AZ197" s="5">
        <f t="shared" si="431"/>
        <v>8.3049070950946438E-7</v>
      </c>
      <c r="BA197" s="5">
        <f t="shared" si="432"/>
        <v>4.904939441339526E-7</v>
      </c>
      <c r="BB197" s="5">
        <f t="shared" si="433"/>
        <v>2.1726700835779128E-7</v>
      </c>
      <c r="BC197" s="5">
        <f t="shared" si="434"/>
        <v>7.6991699465880442E-8</v>
      </c>
      <c r="BD197" s="5">
        <f t="shared" si="435"/>
        <v>4.9677944849114419E-3</v>
      </c>
      <c r="BE197" s="5">
        <f t="shared" si="436"/>
        <v>1.9163605878804296E-3</v>
      </c>
      <c r="BF197" s="5">
        <f t="shared" si="437"/>
        <v>3.6962458027758893E-4</v>
      </c>
      <c r="BG197" s="5">
        <f t="shared" si="438"/>
        <v>4.752840052107782E-5</v>
      </c>
      <c r="BH197" s="5">
        <f t="shared" si="439"/>
        <v>4.5836011252190954E-6</v>
      </c>
      <c r="BI197" s="5">
        <f t="shared" si="440"/>
        <v>3.5363107606859268E-7</v>
      </c>
      <c r="BJ197" s="8">
        <f t="shared" si="441"/>
        <v>7.3850618445199592E-2</v>
      </c>
      <c r="BK197" s="8">
        <f t="shared" si="442"/>
        <v>0.20919240050563842</v>
      </c>
      <c r="BL197" s="8">
        <f t="shared" si="443"/>
        <v>0.6074283883665319</v>
      </c>
      <c r="BM197" s="8">
        <f t="shared" si="444"/>
        <v>0.36353405561714452</v>
      </c>
      <c r="BN197" s="8">
        <f t="shared" si="445"/>
        <v>0.63410921523058728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1.1933</v>
      </c>
      <c r="F198">
        <f>VLOOKUP(B198,home!$B$2:$E$405,3,FALSE)</f>
        <v>0.46560000000000001</v>
      </c>
      <c r="G198">
        <f>VLOOKUP(C198,away!$B$2:$E$405,4,FALSE)</f>
        <v>0.31430000000000002</v>
      </c>
      <c r="H198">
        <f>VLOOKUP(A198,away!$A$2:$E$405,3,FALSE)</f>
        <v>1.1513</v>
      </c>
      <c r="I198">
        <f>VLOOKUP(C198,away!$B$2:$E$405,3,FALSE)</f>
        <v>0.97719999999999996</v>
      </c>
      <c r="J198">
        <f>VLOOKUP(B198,home!$B$2:$E$405,4,FALSE)</f>
        <v>1.1580999999999999</v>
      </c>
      <c r="K198" s="3">
        <f t="shared" si="390"/>
        <v>0.17462523086400003</v>
      </c>
      <c r="L198" s="3">
        <f t="shared" si="391"/>
        <v>1.3029208219159998</v>
      </c>
      <c r="M198" s="5">
        <f t="shared" si="392"/>
        <v>0.2281969852181783</v>
      </c>
      <c r="N198" s="5">
        <f t="shared" si="393"/>
        <v>3.984895122619319E-2</v>
      </c>
      <c r="O198" s="5">
        <f t="shared" si="394"/>
        <v>0.29732260353922213</v>
      </c>
      <c r="P198" s="5">
        <f t="shared" si="395"/>
        <v>5.1920028284122212E-2</v>
      </c>
      <c r="Q198" s="5">
        <f t="shared" si="396"/>
        <v>3.4793161537811316E-3</v>
      </c>
      <c r="R198" s="5">
        <f t="shared" si="397"/>
        <v>0.19369390548876414</v>
      </c>
      <c r="S198" s="5">
        <f t="shared" si="398"/>
        <v>2.9532481930542517E-3</v>
      </c>
      <c r="T198" s="5">
        <f t="shared" si="399"/>
        <v>4.5332734627901265E-3</v>
      </c>
      <c r="U198" s="5">
        <f t="shared" si="400"/>
        <v>3.3823842962925239E-2</v>
      </c>
      <c r="V198" s="5">
        <f t="shared" si="401"/>
        <v>7.465904929404586E-5</v>
      </c>
      <c r="W198" s="5">
        <f t="shared" si="402"/>
        <v>2.0252546220095834E-4</v>
      </c>
      <c r="X198" s="5">
        <f t="shared" si="403"/>
        <v>2.6387464166979037E-4</v>
      </c>
      <c r="Y198" s="5">
        <f t="shared" si="404"/>
        <v>1.7190388250359662E-4</v>
      </c>
      <c r="Z198" s="5">
        <f t="shared" si="405"/>
        <v>8.4122607513180195E-2</v>
      </c>
      <c r="AA198" s="5">
        <f t="shared" si="406"/>
        <v>1.4689929757870755E-2</v>
      </c>
      <c r="AB198" s="5">
        <f t="shared" si="407"/>
        <v>1.2826161876720624E-3</v>
      </c>
      <c r="AC198" s="5">
        <f t="shared" si="408"/>
        <v>1.0616649764529148E-6</v>
      </c>
      <c r="AD198" s="5">
        <f t="shared" si="409"/>
        <v>8.8415138981701598E-6</v>
      </c>
      <c r="AE198" s="5">
        <f t="shared" si="410"/>
        <v>1.1519792555185598E-5</v>
      </c>
      <c r="AF198" s="5">
        <f t="shared" si="411"/>
        <v>7.5046887921521181E-6</v>
      </c>
      <c r="AG198" s="5">
        <f t="shared" si="412"/>
        <v>3.2593384297648769E-6</v>
      </c>
      <c r="AH198" s="5">
        <f t="shared" si="413"/>
        <v>2.7401274230697461E-2</v>
      </c>
      <c r="AI198" s="5">
        <f t="shared" si="414"/>
        <v>4.7849538385033186E-3</v>
      </c>
      <c r="AJ198" s="5">
        <f t="shared" si="415"/>
        <v>4.177868343611126E-4</v>
      </c>
      <c r="AK198" s="5">
        <f t="shared" si="416"/>
        <v>2.4318707467416356E-5</v>
      </c>
      <c r="AL198" s="5">
        <f t="shared" si="417"/>
        <v>9.6621216188277985E-9</v>
      </c>
      <c r="AM198" s="5">
        <f t="shared" si="418"/>
        <v>3.0879028113104586E-7</v>
      </c>
      <c r="AN198" s="5">
        <f t="shared" si="419"/>
        <v>4.0232928689093486E-7</v>
      </c>
      <c r="AO198" s="5">
        <f t="shared" si="420"/>
        <v>2.621016025784075E-7</v>
      </c>
      <c r="AP198" s="5">
        <f t="shared" si="421"/>
        <v>1.1383254515231982E-7</v>
      </c>
      <c r="AQ198" s="5">
        <f t="shared" si="422"/>
        <v>3.707869832266269E-8</v>
      </c>
      <c r="AR198" s="5">
        <f t="shared" si="423"/>
        <v>7.1403381484411964E-3</v>
      </c>
      <c r="AS198" s="5">
        <f t="shared" si="424"/>
        <v>1.2468831976185704E-3</v>
      </c>
      <c r="AT198" s="5">
        <f t="shared" si="425"/>
        <v>1.0886863312229271E-4</v>
      </c>
      <c r="AU198" s="5">
        <f t="shared" si="426"/>
        <v>6.3370700642761655E-6</v>
      </c>
      <c r="AV198" s="5">
        <f t="shared" si="427"/>
        <v>2.76653080743892E-7</v>
      </c>
      <c r="AW198" s="5">
        <f t="shared" si="428"/>
        <v>6.1065373367679585E-11</v>
      </c>
      <c r="AX198" s="5">
        <f t="shared" si="429"/>
        <v>8.9870956885113997E-9</v>
      </c>
      <c r="AY198" s="5">
        <f t="shared" si="430"/>
        <v>1.1709474101113009E-8</v>
      </c>
      <c r="AZ198" s="5">
        <f t="shared" si="431"/>
        <v>7.6282588100131391E-9</v>
      </c>
      <c r="BA198" s="5">
        <f t="shared" si="432"/>
        <v>3.3130057461767619E-9</v>
      </c>
      <c r="BB198" s="5">
        <f t="shared" si="433"/>
        <v>1.0791460424552647E-9</v>
      </c>
      <c r="BC198" s="5">
        <f t="shared" si="434"/>
        <v>2.8120836972064191E-10</v>
      </c>
      <c r="BD198" s="5">
        <f t="shared" si="435"/>
        <v>1.5505492081875304E-3</v>
      </c>
      <c r="BE198" s="5">
        <f t="shared" si="436"/>
        <v>2.7076501344573992E-4</v>
      </c>
      <c r="BF198" s="5">
        <f t="shared" si="437"/>
        <v>2.3641201491428207E-5</v>
      </c>
      <c r="BG198" s="5">
        <f t="shared" si="438"/>
        <v>1.3761167561143315E-6</v>
      </c>
      <c r="BH198" s="5">
        <f t="shared" si="439"/>
        <v>6.0076176558070944E-8</v>
      </c>
      <c r="BI198" s="5">
        <f t="shared" si="440"/>
        <v>2.0981632401759137E-9</v>
      </c>
      <c r="BJ198" s="8">
        <f t="shared" si="441"/>
        <v>4.8532127293416896E-2</v>
      </c>
      <c r="BK198" s="8">
        <f t="shared" si="442"/>
        <v>0.28314600378122096</v>
      </c>
      <c r="BL198" s="8">
        <f t="shared" si="443"/>
        <v>0.58379032896403138</v>
      </c>
      <c r="BM198" s="8">
        <f t="shared" si="444"/>
        <v>0.18512926599317961</v>
      </c>
      <c r="BN198" s="8">
        <f t="shared" si="445"/>
        <v>0.81446178991026108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1.1933</v>
      </c>
      <c r="F199">
        <f>VLOOKUP(B199,home!$B$2:$E$405,3,FALSE)</f>
        <v>1.5829</v>
      </c>
      <c r="G199">
        <f>VLOOKUP(C199,away!$B$2:$E$405,4,FALSE)</f>
        <v>0.6704</v>
      </c>
      <c r="H199">
        <f>VLOOKUP(A199,away!$A$2:$E$405,3,FALSE)</f>
        <v>1.1513</v>
      </c>
      <c r="I199">
        <f>VLOOKUP(C199,away!$B$2:$E$405,3,FALSE)</f>
        <v>0.60799999999999998</v>
      </c>
      <c r="J199">
        <f>VLOOKUP(B199,home!$B$2:$E$405,4,FALSE)</f>
        <v>0.48249999999999998</v>
      </c>
      <c r="K199" s="3">
        <f t="shared" si="390"/>
        <v>1.2663015117280001</v>
      </c>
      <c r="L199" s="3">
        <f t="shared" si="391"/>
        <v>0.33774536799999999</v>
      </c>
      <c r="M199" s="5">
        <f t="shared" si="392"/>
        <v>0.20108111809432519</v>
      </c>
      <c r="N199" s="5">
        <f t="shared" si="393"/>
        <v>0.25462932382280051</v>
      </c>
      <c r="O199" s="5">
        <f t="shared" si="394"/>
        <v>6.7914216228619317E-2</v>
      </c>
      <c r="P199" s="5">
        <f t="shared" si="395"/>
        <v>8.5999874678122909E-2</v>
      </c>
      <c r="Q199" s="5">
        <f t="shared" si="396"/>
        <v>0.1612187488435454</v>
      </c>
      <c r="R199" s="5">
        <f t="shared" si="397"/>
        <v>1.1468855976283299E-2</v>
      </c>
      <c r="S199" s="5">
        <f t="shared" si="398"/>
        <v>9.1952672070177485E-3</v>
      </c>
      <c r="T199" s="5">
        <f t="shared" si="399"/>
        <v>5.4450885656662805E-2</v>
      </c>
      <c r="U199" s="5">
        <f t="shared" si="400"/>
        <v>1.452302966055825E-2</v>
      </c>
      <c r="V199" s="5">
        <f t="shared" si="401"/>
        <v>4.3696672982847706E-4</v>
      </c>
      <c r="W199" s="5">
        <f t="shared" si="402"/>
        <v>6.8050515126492753E-2</v>
      </c>
      <c r="X199" s="5">
        <f t="shared" si="403"/>
        <v>2.2983746273986857E-2</v>
      </c>
      <c r="Y199" s="5">
        <f t="shared" si="404"/>
        <v>3.8813269216631595E-3</v>
      </c>
      <c r="Z199" s="5">
        <f t="shared" si="405"/>
        <v>1.2911843274162676E-3</v>
      </c>
      <c r="AA199" s="5">
        <f t="shared" si="406"/>
        <v>1.6350286657267207E-3</v>
      </c>
      <c r="AB199" s="5">
        <f t="shared" si="407"/>
        <v>1.0352196355641809E-3</v>
      </c>
      <c r="AC199" s="5">
        <f t="shared" si="408"/>
        <v>1.1680324699274549E-5</v>
      </c>
      <c r="AD199" s="5">
        <f t="shared" si="409"/>
        <v>2.1543117544636729E-2</v>
      </c>
      <c r="AE199" s="5">
        <f t="shared" si="410"/>
        <v>7.2760881629805874E-3</v>
      </c>
      <c r="AF199" s="5">
        <f t="shared" si="411"/>
        <v>1.2287325371031609E-3</v>
      </c>
      <c r="AG199" s="5">
        <f t="shared" si="412"/>
        <v>1.383329076391603E-4</v>
      </c>
      <c r="AH199" s="5">
        <f t="shared" si="413"/>
        <v>1.0902288145475993E-4</v>
      </c>
      <c r="AI199" s="5">
        <f t="shared" si="414"/>
        <v>1.3805583959910505E-4</v>
      </c>
      <c r="AJ199" s="5">
        <f t="shared" si="415"/>
        <v>8.7410159193612521E-5</v>
      </c>
      <c r="AK199" s="5">
        <f t="shared" si="416"/>
        <v>3.6895872242418882E-5</v>
      </c>
      <c r="AL199" s="5">
        <f t="shared" si="417"/>
        <v>1.9982114081267248E-7</v>
      </c>
      <c r="AM199" s="5">
        <f t="shared" si="418"/>
        <v>5.456016462821494E-3</v>
      </c>
      <c r="AN199" s="5">
        <f t="shared" si="419"/>
        <v>1.8427442880497038E-3</v>
      </c>
      <c r="AO199" s="5">
        <f t="shared" si="420"/>
        <v>3.1118917384862253E-4</v>
      </c>
      <c r="AP199" s="5">
        <f t="shared" si="421"/>
        <v>3.5034234013039676E-5</v>
      </c>
      <c r="AQ199" s="5">
        <f t="shared" si="422"/>
        <v>2.9581625648330498E-6</v>
      </c>
      <c r="AR199" s="5">
        <f t="shared" si="423"/>
        <v>7.3643946434716545E-6</v>
      </c>
      <c r="AS199" s="5">
        <f t="shared" si="424"/>
        <v>9.3255440699897423E-6</v>
      </c>
      <c r="AT199" s="5">
        <f t="shared" si="425"/>
        <v>5.9044752767570497E-6</v>
      </c>
      <c r="AU199" s="5">
        <f t="shared" si="426"/>
        <v>2.4922819896393507E-6</v>
      </c>
      <c r="AV199" s="5">
        <f t="shared" si="427"/>
        <v>7.8899511278319444E-7</v>
      </c>
      <c r="AW199" s="5">
        <f t="shared" si="428"/>
        <v>2.3739166161716049E-9</v>
      </c>
      <c r="AX199" s="5">
        <f t="shared" si="429"/>
        <v>1.1514936491472869E-3</v>
      </c>
      <c r="AY199" s="5">
        <f t="shared" si="430"/>
        <v>3.8891164628091326E-4</v>
      </c>
      <c r="AZ199" s="5">
        <f t="shared" si="431"/>
        <v>6.5676553546316436E-5</v>
      </c>
      <c r="BA199" s="5">
        <f t="shared" si="432"/>
        <v>7.3939839154907845E-6</v>
      </c>
      <c r="BB199" s="5">
        <f t="shared" si="433"/>
        <v>6.2432095463087881E-7</v>
      </c>
      <c r="BC199" s="5">
        <f t="shared" si="434"/>
        <v>4.21723021143835E-8</v>
      </c>
      <c r="BD199" s="5">
        <f t="shared" si="435"/>
        <v>4.1454836315942696E-7</v>
      </c>
      <c r="BE199" s="5">
        <f t="shared" si="436"/>
        <v>5.2494321895315031E-7</v>
      </c>
      <c r="BF199" s="5">
        <f t="shared" si="437"/>
        <v>3.3236819586586844E-7</v>
      </c>
      <c r="BG199" s="5">
        <f t="shared" si="438"/>
        <v>1.4029278295841905E-7</v>
      </c>
      <c r="BH199" s="5">
        <f t="shared" si="439"/>
        <v>4.4413240786193567E-8</v>
      </c>
      <c r="BI199" s="5">
        <f t="shared" si="440"/>
        <v>1.1248110789659311E-8</v>
      </c>
      <c r="BJ199" s="8">
        <f t="shared" si="441"/>
        <v>0.60466290244495557</v>
      </c>
      <c r="BK199" s="8">
        <f t="shared" si="442"/>
        <v>0.29711401850141528</v>
      </c>
      <c r="BL199" s="8">
        <f t="shared" si="443"/>
        <v>9.6975078424246811E-2</v>
      </c>
      <c r="BM199" s="8">
        <f t="shared" si="444"/>
        <v>0.21734213678197298</v>
      </c>
      <c r="BN199" s="8">
        <f t="shared" si="445"/>
        <v>0.78231213764369667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1.3533999999999999</v>
      </c>
      <c r="F200">
        <f>VLOOKUP(B200,home!$B$2:$E$405,3,FALSE)</f>
        <v>0.42220000000000002</v>
      </c>
      <c r="G200">
        <f>VLOOKUP(C200,away!$B$2:$E$405,4,FALSE)</f>
        <v>0.85260000000000002</v>
      </c>
      <c r="H200">
        <f>VLOOKUP(A200,away!$A$2:$E$405,3,FALSE)</f>
        <v>1.2030000000000001</v>
      </c>
      <c r="I200">
        <f>VLOOKUP(C200,away!$B$2:$E$405,3,FALSE)</f>
        <v>1.087</v>
      </c>
      <c r="J200">
        <f>VLOOKUP(B200,home!$B$2:$E$405,4,FALSE)</f>
        <v>1.3063</v>
      </c>
      <c r="K200" s="3">
        <f t="shared" si="390"/>
        <v>0.48718031224800001</v>
      </c>
      <c r="L200" s="3">
        <f t="shared" si="391"/>
        <v>1.7081975643</v>
      </c>
      <c r="M200" s="5">
        <f t="shared" si="392"/>
        <v>0.11131648966558221</v>
      </c>
      <c r="N200" s="5">
        <f t="shared" si="393"/>
        <v>5.4231202193629598E-2</v>
      </c>
      <c r="O200" s="5">
        <f t="shared" si="394"/>
        <v>0.19015055651317361</v>
      </c>
      <c r="P200" s="5">
        <f t="shared" si="395"/>
        <v>9.2637607496218896E-2</v>
      </c>
      <c r="Q200" s="5">
        <f t="shared" si="396"/>
        <v>1.3210187009138445E-2</v>
      </c>
      <c r="R200" s="5">
        <f t="shared" si="397"/>
        <v>0.1624073587430464</v>
      </c>
      <c r="S200" s="5">
        <f t="shared" si="398"/>
        <v>1.9273259398506003E-2</v>
      </c>
      <c r="T200" s="5">
        <f t="shared" si="399"/>
        <v>2.2565609272957792E-2</v>
      </c>
      <c r="U200" s="5">
        <f t="shared" si="400"/>
        <v>7.9121667743810284E-2</v>
      </c>
      <c r="V200" s="5">
        <f t="shared" si="401"/>
        <v>1.7821345294099023E-3</v>
      </c>
      <c r="W200" s="5">
        <f t="shared" si="402"/>
        <v>2.1452476773221804E-3</v>
      </c>
      <c r="X200" s="5">
        <f t="shared" si="403"/>
        <v>3.664506857221981E-3</v>
      </c>
      <c r="Y200" s="5">
        <f t="shared" si="404"/>
        <v>3.1298508439336187E-3</v>
      </c>
      <c r="Z200" s="5">
        <f t="shared" si="405"/>
        <v>9.247461820975604E-2</v>
      </c>
      <c r="AA200" s="5">
        <f t="shared" si="406"/>
        <v>4.5051813374443535E-2</v>
      </c>
      <c r="AB200" s="5">
        <f t="shared" si="407"/>
        <v>1.0974178253550012E-2</v>
      </c>
      <c r="AC200" s="5">
        <f t="shared" si="408"/>
        <v>9.2693297022360512E-5</v>
      </c>
      <c r="AD200" s="5">
        <f t="shared" si="409"/>
        <v>2.612806083217792E-4</v>
      </c>
      <c r="AE200" s="5">
        <f t="shared" si="410"/>
        <v>4.4631889873408549E-4</v>
      </c>
      <c r="AF200" s="5">
        <f t="shared" si="411"/>
        <v>3.8120042785931172E-4</v>
      </c>
      <c r="AG200" s="5">
        <f t="shared" si="412"/>
        <v>2.170552141264647E-4</v>
      </c>
      <c r="AH200" s="5">
        <f t="shared" si="413"/>
        <v>3.9491229396369433E-2</v>
      </c>
      <c r="AI200" s="5">
        <f t="shared" si="414"/>
        <v>1.9239349468380657E-2</v>
      </c>
      <c r="AJ200" s="5">
        <f t="shared" si="415"/>
        <v>4.6865161407270402E-3</v>
      </c>
      <c r="AK200" s="5">
        <f t="shared" si="416"/>
        <v>7.6105946559823056E-4</v>
      </c>
      <c r="AL200" s="5">
        <f t="shared" si="417"/>
        <v>3.0855752972033694E-6</v>
      </c>
      <c r="AM200" s="5">
        <f t="shared" si="418"/>
        <v>2.5458153669310359E-5</v>
      </c>
      <c r="AN200" s="5">
        <f t="shared" si="419"/>
        <v>4.3487556089491057E-5</v>
      </c>
      <c r="AO200" s="5">
        <f t="shared" si="420"/>
        <v>3.7142668694714141E-5</v>
      </c>
      <c r="AP200" s="5">
        <f t="shared" si="421"/>
        <v>2.1149005398637517E-5</v>
      </c>
      <c r="AQ200" s="5">
        <f t="shared" si="422"/>
        <v>9.0316698773300406E-6</v>
      </c>
      <c r="AR200" s="5">
        <f t="shared" si="423"/>
        <v>1.3491764373218158E-2</v>
      </c>
      <c r="AS200" s="5">
        <f t="shared" si="424"/>
        <v>6.5729219801208636E-3</v>
      </c>
      <c r="AT200" s="5">
        <f t="shared" si="425"/>
        <v>1.6010990913285124E-3</v>
      </c>
      <c r="AU200" s="5">
        <f t="shared" si="426"/>
        <v>2.6000798508447128E-4</v>
      </c>
      <c r="AV200" s="5">
        <f t="shared" si="427"/>
        <v>3.1667692840106515E-5</v>
      </c>
      <c r="AW200" s="5">
        <f t="shared" si="428"/>
        <v>7.132823471294385E-8</v>
      </c>
      <c r="AX200" s="5">
        <f t="shared" si="429"/>
        <v>2.0671185423120306E-6</v>
      </c>
      <c r="AY200" s="5">
        <f t="shared" si="430"/>
        <v>3.5310468590967769E-6</v>
      </c>
      <c r="AZ200" s="5">
        <f t="shared" si="431"/>
        <v>3.015862822069141E-6</v>
      </c>
      <c r="BA200" s="5">
        <f t="shared" si="432"/>
        <v>1.7172298423071433E-6</v>
      </c>
      <c r="BB200" s="5">
        <f t="shared" si="433"/>
        <v>7.3334195849308401E-7</v>
      </c>
      <c r="BC200" s="5">
        <f t="shared" si="434"/>
        <v>2.5053858945937544E-7</v>
      </c>
      <c r="BD200" s="5">
        <f t="shared" si="435"/>
        <v>3.8410998400734658E-3</v>
      </c>
      <c r="BE200" s="5">
        <f t="shared" si="436"/>
        <v>1.8713082194627337E-3</v>
      </c>
      <c r="BF200" s="5">
        <f t="shared" si="437"/>
        <v>4.5583226133505178E-4</v>
      </c>
      <c r="BG200" s="5">
        <f t="shared" si="438"/>
        <v>7.4024167803307499E-5</v>
      </c>
      <c r="BH200" s="5">
        <f t="shared" si="439"/>
        <v>9.0157792960784238E-6</v>
      </c>
      <c r="BI200" s="5">
        <f t="shared" si="440"/>
        <v>8.7846203452450817E-7</v>
      </c>
      <c r="BJ200" s="8">
        <f t="shared" si="441"/>
        <v>0.10040004319558848</v>
      </c>
      <c r="BK200" s="8">
        <f t="shared" si="442"/>
        <v>0.22510880100889566</v>
      </c>
      <c r="BL200" s="8">
        <f t="shared" si="443"/>
        <v>0.58009334895169662</v>
      </c>
      <c r="BM200" s="8">
        <f t="shared" si="444"/>
        <v>0.37411995002652321</v>
      </c>
      <c r="BN200" s="8">
        <f t="shared" si="445"/>
        <v>0.62395340162078916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1.5146999999999999</v>
      </c>
      <c r="F204">
        <f>VLOOKUP(B204,home!$B$2:$E$405,3,FALSE)</f>
        <v>0.66020000000000001</v>
      </c>
      <c r="G204">
        <f>VLOOKUP(C204,away!$B$2:$E$405,4,FALSE)</f>
        <v>0.3301</v>
      </c>
      <c r="H204">
        <f>VLOOKUP(A204,away!$A$2:$E$405,3,FALSE)</f>
        <v>1.0882000000000001</v>
      </c>
      <c r="I204">
        <f>VLOOKUP(C204,away!$B$2:$E$405,3,FALSE)</f>
        <v>0.68920000000000003</v>
      </c>
      <c r="J204">
        <f>VLOOKUP(B204,home!$B$2:$E$405,4,FALSE)</f>
        <v>1.3784000000000001</v>
      </c>
      <c r="K204" s="3">
        <f t="shared" si="390"/>
        <v>0.330101630694</v>
      </c>
      <c r="L204" s="3">
        <f t="shared" si="391"/>
        <v>1.0337826872960001</v>
      </c>
      <c r="M204" s="5">
        <f t="shared" si="392"/>
        <v>0.25566575861518714</v>
      </c>
      <c r="N204" s="5">
        <f t="shared" si="393"/>
        <v>8.4395683831491847E-2</v>
      </c>
      <c r="O204" s="5">
        <f t="shared" si="394"/>
        <v>0.26430283499077861</v>
      </c>
      <c r="P204" s="5">
        <f t="shared" si="395"/>
        <v>8.724679682750322E-2</v>
      </c>
      <c r="Q204" s="5">
        <f t="shared" si="396"/>
        <v>1.3929576428155352E-2</v>
      </c>
      <c r="R204" s="5">
        <f t="shared" si="397"/>
        <v>0.1366158475083592</v>
      </c>
      <c r="S204" s="5">
        <f t="shared" si="398"/>
        <v>7.443315442288813E-3</v>
      </c>
      <c r="T204" s="5">
        <f t="shared" si="399"/>
        <v>1.4400154952793457E-2</v>
      </c>
      <c r="U204" s="5">
        <f t="shared" si="400"/>
        <v>4.5097114041152207E-2</v>
      </c>
      <c r="V204" s="5">
        <f t="shared" si="401"/>
        <v>2.8222848179848054E-4</v>
      </c>
      <c r="W204" s="5">
        <f t="shared" si="402"/>
        <v>1.532725297936929E-3</v>
      </c>
      <c r="X204" s="5">
        <f t="shared" si="403"/>
        <v>1.5845048773878005E-3</v>
      </c>
      <c r="Y204" s="5">
        <f t="shared" si="404"/>
        <v>8.1901685508978988E-4</v>
      </c>
      <c r="Z204" s="5">
        <f t="shared" si="405"/>
        <v>4.7077032654804042E-2</v>
      </c>
      <c r="AA204" s="5">
        <f t="shared" si="406"/>
        <v>1.5540205247585502E-2</v>
      </c>
      <c r="AB204" s="5">
        <f t="shared" si="407"/>
        <v>2.5649235467737146E-3</v>
      </c>
      <c r="AC204" s="5">
        <f t="shared" si="408"/>
        <v>6.0194634451099372E-6</v>
      </c>
      <c r="AD204" s="5">
        <f t="shared" si="409"/>
        <v>1.264887800637318E-4</v>
      </c>
      <c r="AE204" s="5">
        <f t="shared" si="410"/>
        <v>1.3076191096707737E-4</v>
      </c>
      <c r="AF204" s="5">
        <f t="shared" si="411"/>
        <v>6.7589699857752771E-5</v>
      </c>
      <c r="AG204" s="5">
        <f t="shared" si="412"/>
        <v>2.3291020517492579E-5</v>
      </c>
      <c r="AH204" s="5">
        <f t="shared" si="413"/>
        <v>1.2166855331951217E-2</v>
      </c>
      <c r="AI204" s="5">
        <f t="shared" si="414"/>
        <v>4.0162987854950854E-3</v>
      </c>
      <c r="AJ204" s="5">
        <f t="shared" si="415"/>
        <v>6.6289338922312954E-4</v>
      </c>
      <c r="AK204" s="5">
        <f t="shared" si="416"/>
        <v>7.2940729586275851E-5</v>
      </c>
      <c r="AL204" s="5">
        <f t="shared" si="417"/>
        <v>8.2166482840834066E-8</v>
      </c>
      <c r="AM204" s="5">
        <f t="shared" si="418"/>
        <v>8.350830512706524E-6</v>
      </c>
      <c r="AN204" s="5">
        <f t="shared" si="419"/>
        <v>8.6329440085791837E-6</v>
      </c>
      <c r="AO204" s="5">
        <f t="shared" si="420"/>
        <v>4.4622940282324457E-6</v>
      </c>
      <c r="AP204" s="5">
        <f t="shared" si="421"/>
        <v>1.5376807706703436E-6</v>
      </c>
      <c r="AQ204" s="5">
        <f t="shared" si="422"/>
        <v>3.9740693982674298E-7</v>
      </c>
      <c r="AR204" s="5">
        <f t="shared" si="423"/>
        <v>2.5155768802012403E-3</v>
      </c>
      <c r="AS204" s="5">
        <f t="shared" si="424"/>
        <v>8.3039603029055442E-4</v>
      </c>
      <c r="AT204" s="5">
        <f t="shared" si="425"/>
        <v>1.370575418603681E-4</v>
      </c>
      <c r="AU204" s="5">
        <f t="shared" si="426"/>
        <v>1.5080972689006227E-5</v>
      </c>
      <c r="AV204" s="5">
        <f t="shared" si="427"/>
        <v>1.2445634192731585E-6</v>
      </c>
      <c r="AW204" s="5">
        <f t="shared" si="428"/>
        <v>7.7887743327181399E-10</v>
      </c>
      <c r="AX204" s="5">
        <f t="shared" si="429"/>
        <v>4.5943712831560554E-7</v>
      </c>
      <c r="AY204" s="5">
        <f t="shared" si="430"/>
        <v>4.7495814915366387E-7</v>
      </c>
      <c r="AZ204" s="5">
        <f t="shared" si="431"/>
        <v>2.4550175589260452E-7</v>
      </c>
      <c r="BA204" s="5">
        <f t="shared" si="432"/>
        <v>8.4598488314181101E-8</v>
      </c>
      <c r="BB204" s="5">
        <f t="shared" si="433"/>
        <v>2.1864113147653347E-8</v>
      </c>
      <c r="BC204" s="5">
        <f t="shared" si="434"/>
        <v>4.5205483290249789E-9</v>
      </c>
      <c r="BD204" s="5">
        <f t="shared" si="435"/>
        <v>4.3342663788568757E-4</v>
      </c>
      <c r="BE204" s="5">
        <f t="shared" si="436"/>
        <v>1.430748399522833E-4</v>
      </c>
      <c r="BF204" s="5">
        <f t="shared" si="437"/>
        <v>2.3614618989765885E-5</v>
      </c>
      <c r="BG204" s="5">
        <f t="shared" si="438"/>
        <v>2.598408078913073E-6</v>
      </c>
      <c r="BH204" s="5">
        <f t="shared" si="439"/>
        <v>2.1443468601441729E-7</v>
      </c>
      <c r="BI204" s="5">
        <f t="shared" si="440"/>
        <v>1.4157047906143016E-8</v>
      </c>
      <c r="BJ204" s="8">
        <f t="shared" si="441"/>
        <v>0.11703446569070439</v>
      </c>
      <c r="BK204" s="8">
        <f t="shared" si="442"/>
        <v>0.35064467595485477</v>
      </c>
      <c r="BL204" s="8">
        <f t="shared" si="443"/>
        <v>0.48514221265600604</v>
      </c>
      <c r="BM204" s="8">
        <f t="shared" si="444"/>
        <v>0.15774141457562205</v>
      </c>
      <c r="BN204" s="8">
        <f t="shared" si="445"/>
        <v>0.84215649820147542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1.5146999999999999</v>
      </c>
      <c r="F205">
        <f>VLOOKUP(B205,home!$B$2:$E$405,3,FALSE)</f>
        <v>0.82520000000000004</v>
      </c>
      <c r="G205">
        <f>VLOOKUP(C205,away!$B$2:$E$405,4,FALSE)</f>
        <v>1.6505000000000001</v>
      </c>
      <c r="H205">
        <f>VLOOKUP(A205,away!$A$2:$E$405,3,FALSE)</f>
        <v>1.0882000000000001</v>
      </c>
      <c r="I205">
        <f>VLOOKUP(C205,away!$B$2:$E$405,3,FALSE)</f>
        <v>1.3784000000000001</v>
      </c>
      <c r="J205">
        <f>VLOOKUP(B205,home!$B$2:$E$405,4,FALSE)</f>
        <v>1.8379000000000001</v>
      </c>
      <c r="K205" s="3">
        <f t="shared" si="390"/>
        <v>2.0630101912200001</v>
      </c>
      <c r="L205" s="3">
        <f t="shared" si="391"/>
        <v>2.7568038319520003</v>
      </c>
      <c r="M205" s="5">
        <f t="shared" si="392"/>
        <v>8.0682875140970622E-3</v>
      </c>
      <c r="N205" s="5">
        <f t="shared" si="393"/>
        <v>1.6644959367275319E-2</v>
      </c>
      <c r="O205" s="5">
        <f t="shared" si="394"/>
        <v>2.2242685936153257E-2</v>
      </c>
      <c r="P205" s="5">
        <f t="shared" si="395"/>
        <v>4.5886887766389932E-2</v>
      </c>
      <c r="Q205" s="5">
        <f t="shared" si="396"/>
        <v>1.7169360403565898E-2</v>
      </c>
      <c r="R205" s="5">
        <f t="shared" si="397"/>
        <v>3.065936091084609E-2</v>
      </c>
      <c r="S205" s="5">
        <f t="shared" si="398"/>
        <v>6.5243289397109133E-2</v>
      </c>
      <c r="T205" s="5">
        <f t="shared" si="399"/>
        <v>4.7332558552715398E-2</v>
      </c>
      <c r="U205" s="5">
        <f t="shared" si="400"/>
        <v>6.3250574015367586E-2</v>
      </c>
      <c r="V205" s="5">
        <f t="shared" si="401"/>
        <v>4.1228788813878509E-2</v>
      </c>
      <c r="W205" s="5">
        <f t="shared" si="402"/>
        <v>1.180685516309519E-2</v>
      </c>
      <c r="X205" s="5">
        <f t="shared" si="403"/>
        <v>3.2549183556923073E-2</v>
      </c>
      <c r="Y205" s="5">
        <f t="shared" si="404"/>
        <v>4.4865856978317298E-2</v>
      </c>
      <c r="Z205" s="5">
        <f t="shared" si="405"/>
        <v>2.8173947881406626E-2</v>
      </c>
      <c r="AA205" s="5">
        <f t="shared" si="406"/>
        <v>5.8123141606242996E-2</v>
      </c>
      <c r="AB205" s="5">
        <f t="shared" si="407"/>
        <v>5.9954316739701266E-2</v>
      </c>
      <c r="AC205" s="5">
        <f t="shared" si="408"/>
        <v>1.4655067771050721E-2</v>
      </c>
      <c r="AD205" s="5">
        <f t="shared" si="409"/>
        <v>6.0894156319309641E-3</v>
      </c>
      <c r="AE205" s="5">
        <f t="shared" si="410"/>
        <v>1.6787324348455691E-2</v>
      </c>
      <c r="AF205" s="5">
        <f t="shared" si="411"/>
        <v>2.313968004602189E-2</v>
      </c>
      <c r="AG205" s="5">
        <f t="shared" si="412"/>
        <v>2.1263852873672131E-2</v>
      </c>
      <c r="AH205" s="5">
        <f t="shared" si="413"/>
        <v>1.9417511870169431E-2</v>
      </c>
      <c r="AI205" s="5">
        <f t="shared" si="414"/>
        <v>4.0058524876294854E-2</v>
      </c>
      <c r="AJ205" s="5">
        <f t="shared" si="415"/>
        <v>4.1320572532518099E-2</v>
      </c>
      <c r="AK205" s="5">
        <f t="shared" si="416"/>
        <v>2.8414920747210009E-2</v>
      </c>
      <c r="AL205" s="5">
        <f t="shared" si="417"/>
        <v>3.3339191189906479E-3</v>
      </c>
      <c r="AM205" s="5">
        <f t="shared" si="418"/>
        <v>2.5125053014495914E-3</v>
      </c>
      <c r="AN205" s="5">
        <f t="shared" si="419"/>
        <v>6.9264842428359485E-3</v>
      </c>
      <c r="AO205" s="5">
        <f t="shared" si="420"/>
        <v>9.5474791513026486E-3</v>
      </c>
      <c r="AP205" s="5">
        <f t="shared" si="421"/>
        <v>8.7735090365976594E-3</v>
      </c>
      <c r="AQ205" s="5">
        <f t="shared" si="422"/>
        <v>6.0467108329394816E-3</v>
      </c>
      <c r="AR205" s="5">
        <f t="shared" si="423"/>
        <v>1.0706054226131311E-2</v>
      </c>
      <c r="AS205" s="5">
        <f t="shared" si="424"/>
        <v>2.2086698976262843E-2</v>
      </c>
      <c r="AT205" s="5">
        <f t="shared" si="425"/>
        <v>2.2782542539219301E-2</v>
      </c>
      <c r="AU205" s="5">
        <f t="shared" si="426"/>
        <v>1.5666872480104194E-2</v>
      </c>
      <c r="AV205" s="5">
        <f t="shared" si="427"/>
        <v>8.0802293977497788E-3</v>
      </c>
      <c r="AW205" s="5">
        <f t="shared" si="428"/>
        <v>5.2669572821043118E-4</v>
      </c>
      <c r="AX205" s="5">
        <f t="shared" si="429"/>
        <v>8.6388734039746448E-4</v>
      </c>
      <c r="AY205" s="5">
        <f t="shared" si="430"/>
        <v>2.381567930382552E-3</v>
      </c>
      <c r="AZ205" s="5">
        <f t="shared" si="431"/>
        <v>3.2827577982663075E-3</v>
      </c>
      <c r="BA205" s="5">
        <f t="shared" si="432"/>
        <v>3.0166397592102899E-3</v>
      </c>
      <c r="BB205" s="5">
        <f t="shared" si="433"/>
        <v>2.0790710119524213E-3</v>
      </c>
      <c r="BC205" s="5">
        <f t="shared" si="434"/>
        <v>1.1463181865301519E-3</v>
      </c>
      <c r="BD205" s="5">
        <f t="shared" si="435"/>
        <v>4.9190818859474444E-3</v>
      </c>
      <c r="BE205" s="5">
        <f t="shared" si="436"/>
        <v>1.0148116062155276E-2</v>
      </c>
      <c r="BF205" s="5">
        <f t="shared" si="437"/>
        <v>1.0467833428954857E-2</v>
      </c>
      <c r="BG205" s="5">
        <f t="shared" si="438"/>
        <v>7.1984156813090878E-3</v>
      </c>
      <c r="BH205" s="5">
        <f t="shared" si="439"/>
        <v>3.712601227794628E-3</v>
      </c>
      <c r="BI205" s="5">
        <f t="shared" si="440"/>
        <v>1.5318268337752407E-3</v>
      </c>
      <c r="BJ205" s="8">
        <f t="shared" si="441"/>
        <v>0.28422597751383749</v>
      </c>
      <c r="BK205" s="8">
        <f t="shared" si="442"/>
        <v>0.18079780831189854</v>
      </c>
      <c r="BL205" s="8">
        <f t="shared" si="443"/>
        <v>0.48074188197390749</v>
      </c>
      <c r="BM205" s="8">
        <f t="shared" si="444"/>
        <v>0.83141320158055021</v>
      </c>
      <c r="BN205" s="8">
        <f t="shared" si="445"/>
        <v>0.14067154189832756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1.5146999999999999</v>
      </c>
      <c r="F206">
        <f>VLOOKUP(B206,home!$B$2:$E$405,3,FALSE)</f>
        <v>0.99029999999999996</v>
      </c>
      <c r="G206">
        <f>VLOOKUP(C206,away!$B$2:$E$405,4,FALSE)</f>
        <v>0.82520000000000004</v>
      </c>
      <c r="H206">
        <f>VLOOKUP(A206,away!$A$2:$E$405,3,FALSE)</f>
        <v>1.0882000000000001</v>
      </c>
      <c r="I206">
        <f>VLOOKUP(C206,away!$B$2:$E$405,3,FALSE)</f>
        <v>0.68920000000000003</v>
      </c>
      <c r="J206">
        <f>VLOOKUP(B206,home!$B$2:$E$405,4,FALSE)</f>
        <v>0.68920000000000003</v>
      </c>
      <c r="K206" s="3">
        <f t="shared" si="390"/>
        <v>1.2378061147319999</v>
      </c>
      <c r="L206" s="3">
        <f t="shared" si="391"/>
        <v>0.51689134364800005</v>
      </c>
      <c r="M206" s="5">
        <f t="shared" si="392"/>
        <v>0.17295956184293085</v>
      </c>
      <c r="N206" s="5">
        <f t="shared" si="393"/>
        <v>0.21409040325054732</v>
      </c>
      <c r="O206" s="5">
        <f t="shared" si="394"/>
        <v>8.9401300317761889E-2</v>
      </c>
      <c r="P206" s="5">
        <f t="shared" si="395"/>
        <v>0.11066147619831757</v>
      </c>
      <c r="Q206" s="5">
        <f t="shared" si="396"/>
        <v>0.13250120512448357</v>
      </c>
      <c r="R206" s="5">
        <f t="shared" si="397"/>
        <v>2.3105379122563156E-2</v>
      </c>
      <c r="S206" s="5">
        <f t="shared" si="398"/>
        <v>1.7700614790975948E-2</v>
      </c>
      <c r="T206" s="5">
        <f t="shared" si="399"/>
        <v>6.8488725951773591E-2</v>
      </c>
      <c r="U206" s="5">
        <f t="shared" si="400"/>
        <v>2.8599979561109767E-2</v>
      </c>
      <c r="V206" s="5">
        <f t="shared" si="401"/>
        <v>1.2583391950220313E-3</v>
      </c>
      <c r="W206" s="5">
        <f t="shared" si="402"/>
        <v>5.4670267304148229E-2</v>
      </c>
      <c r="X206" s="5">
        <f t="shared" si="403"/>
        <v>2.8258587924436505E-2</v>
      </c>
      <c r="Y206" s="5">
        <f t="shared" si="404"/>
        <v>7.3033097409285659E-3</v>
      </c>
      <c r="Z206" s="5">
        <f t="shared" si="405"/>
        <v>3.9809901533860402E-3</v>
      </c>
      <c r="AA206" s="5">
        <f t="shared" si="406"/>
        <v>4.9276939545491233E-3</v>
      </c>
      <c r="AB206" s="5">
        <f t="shared" si="407"/>
        <v>3.049764854234408E-3</v>
      </c>
      <c r="AC206" s="5">
        <f t="shared" si="408"/>
        <v>5.0318724574836242E-5</v>
      </c>
      <c r="AD206" s="5">
        <f t="shared" si="409"/>
        <v>1.6917797790776914E-2</v>
      </c>
      <c r="AE206" s="5">
        <f t="shared" si="410"/>
        <v>8.7446632316398459E-3</v>
      </c>
      <c r="AF206" s="5">
        <f t="shared" si="411"/>
        <v>2.2600203637757909E-3</v>
      </c>
      <c r="AG206" s="5">
        <f t="shared" si="412"/>
        <v>3.8939498750130354E-4</v>
      </c>
      <c r="AH206" s="5">
        <f t="shared" si="413"/>
        <v>5.14434837358292E-4</v>
      </c>
      <c r="AI206" s="5">
        <f t="shared" si="414"/>
        <v>6.3677058731325569E-4</v>
      </c>
      <c r="AJ206" s="5">
        <f t="shared" si="415"/>
        <v>3.940992633289175E-4</v>
      </c>
      <c r="AK206" s="5">
        <f t="shared" si="416"/>
        <v>1.6260615931997012E-4</v>
      </c>
      <c r="AL206" s="5">
        <f t="shared" si="417"/>
        <v>1.2877794745860166E-6</v>
      </c>
      <c r="AM206" s="5">
        <f t="shared" si="418"/>
        <v>4.1881907106446296E-3</v>
      </c>
      <c r="AN206" s="5">
        <f t="shared" si="419"/>
        <v>2.1648395238791748E-3</v>
      </c>
      <c r="AO206" s="5">
        <f t="shared" si="420"/>
        <v>5.5949340514010169E-4</v>
      </c>
      <c r="AP206" s="5">
        <f t="shared" si="421"/>
        <v>9.6399099315020695E-5</v>
      </c>
      <c r="AQ206" s="5">
        <f t="shared" si="422"/>
        <v>1.2456964992849509E-5</v>
      </c>
      <c r="AR206" s="5">
        <f t="shared" si="423"/>
        <v>5.318138286029359E-5</v>
      </c>
      <c r="AS206" s="5">
        <f t="shared" si="424"/>
        <v>6.5828240894374985E-5</v>
      </c>
      <c r="AT206" s="5">
        <f t="shared" si="425"/>
        <v>4.0741299550554231E-5</v>
      </c>
      <c r="AU206" s="5">
        <f t="shared" si="426"/>
        <v>1.6809943235268027E-5</v>
      </c>
      <c r="AV206" s="5">
        <f t="shared" si="427"/>
        <v>5.2018626312281489E-6</v>
      </c>
      <c r="AW206" s="5">
        <f t="shared" si="428"/>
        <v>2.2887105992535918E-8</v>
      </c>
      <c r="AX206" s="5">
        <f t="shared" si="429"/>
        <v>8.6402801188328003E-4</v>
      </c>
      <c r="AY206" s="5">
        <f t="shared" si="430"/>
        <v>4.4660860001185875E-4</v>
      </c>
      <c r="AZ206" s="5">
        <f t="shared" si="431"/>
        <v>1.1542405967244094E-4</v>
      </c>
      <c r="BA206" s="5">
        <f t="shared" si="432"/>
        <v>1.9887232431131648E-5</v>
      </c>
      <c r="BB206" s="5">
        <f t="shared" si="433"/>
        <v>2.5698845731919296E-6</v>
      </c>
      <c r="BC206" s="5">
        <f t="shared" si="434"/>
        <v>2.6567021801148875E-7</v>
      </c>
      <c r="BD206" s="5">
        <f t="shared" si="435"/>
        <v>4.581499407285978E-6</v>
      </c>
      <c r="BE206" s="5">
        <f t="shared" si="436"/>
        <v>5.6710079809796175E-6</v>
      </c>
      <c r="BF206" s="5">
        <f t="shared" si="437"/>
        <v>3.5098041777752724E-6</v>
      </c>
      <c r="BG206" s="5">
        <f t="shared" si="438"/>
        <v>1.4481523575873831E-6</v>
      </c>
      <c r="BH206" s="5">
        <f t="shared" si="439"/>
        <v>4.4813296082130646E-7</v>
      </c>
      <c r="BI206" s="5">
        <f t="shared" si="440"/>
        <v>1.1094034382351359E-7</v>
      </c>
      <c r="BJ206" s="8">
        <f t="shared" si="441"/>
        <v>0.54209453883277336</v>
      </c>
      <c r="BK206" s="8">
        <f t="shared" si="442"/>
        <v>0.30307820713130768</v>
      </c>
      <c r="BL206" s="8">
        <f t="shared" si="443"/>
        <v>0.15098956092393884</v>
      </c>
      <c r="BM206" s="8">
        <f t="shared" si="444"/>
        <v>0.25697738547189569</v>
      </c>
      <c r="BN206" s="8">
        <f t="shared" si="445"/>
        <v>0.74271932585660438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1.2639</v>
      </c>
      <c r="F207">
        <f>VLOOKUP(B207,home!$B$2:$E$405,3,FALSE)</f>
        <v>1.4241999999999999</v>
      </c>
      <c r="G207">
        <f>VLOOKUP(C207,away!$B$2:$E$405,4,FALSE)</f>
        <v>1.2659</v>
      </c>
      <c r="H207">
        <f>VLOOKUP(A207,away!$A$2:$E$405,3,FALSE)</f>
        <v>0.81940000000000002</v>
      </c>
      <c r="I207">
        <f>VLOOKUP(C207,away!$B$2:$E$405,3,FALSE)</f>
        <v>1.2203999999999999</v>
      </c>
      <c r="J207">
        <f>VLOOKUP(B207,home!$B$2:$E$405,4,FALSE)</f>
        <v>0.73219999999999996</v>
      </c>
      <c r="K207" s="3">
        <f t="shared" si="390"/>
        <v>2.2786787124419998</v>
      </c>
      <c r="L207" s="3">
        <f t="shared" si="391"/>
        <v>0.73219689547199995</v>
      </c>
      <c r="M207" s="5">
        <f t="shared" si="392"/>
        <v>4.9248537466630646E-2</v>
      </c>
      <c r="N207" s="5">
        <f t="shared" si="393"/>
        <v>0.1122215939441135</v>
      </c>
      <c r="O207" s="5">
        <f t="shared" si="394"/>
        <v>3.6059626239603432E-2</v>
      </c>
      <c r="P207" s="5">
        <f t="shared" si="395"/>
        <v>8.2168302690799305E-2</v>
      </c>
      <c r="Q207" s="5">
        <f t="shared" si="396"/>
        <v>0.12785847859838076</v>
      </c>
      <c r="R207" s="5">
        <f t="shared" si="397"/>
        <v>1.3201373192259148E-2</v>
      </c>
      <c r="S207" s="5">
        <f t="shared" si="398"/>
        <v>3.4273251117667811E-2</v>
      </c>
      <c r="T207" s="5">
        <f t="shared" si="399"/>
        <v>9.3617581089507546E-2</v>
      </c>
      <c r="U207" s="5">
        <f t="shared" si="400"/>
        <v>3.008168806820341E-2</v>
      </c>
      <c r="V207" s="5">
        <f t="shared" si="401"/>
        <v>6.3536570873183838E-3</v>
      </c>
      <c r="W207" s="5">
        <f t="shared" si="402"/>
        <v>9.71161311291171E-2</v>
      </c>
      <c r="X207" s="5">
        <f t="shared" si="403"/>
        <v>7.11081297129912E-2</v>
      </c>
      <c r="Y207" s="5">
        <f t="shared" si="404"/>
        <v>2.6032575909336209E-2</v>
      </c>
      <c r="Z207" s="5">
        <f t="shared" si="405"/>
        <v>3.2220014891131449E-3</v>
      </c>
      <c r="AA207" s="5">
        <f t="shared" si="406"/>
        <v>7.3419062046985476E-3</v>
      </c>
      <c r="AB207" s="5">
        <f t="shared" si="407"/>
        <v>8.364922688696208E-3</v>
      </c>
      <c r="AC207" s="5">
        <f t="shared" si="408"/>
        <v>6.625440642502047E-4</v>
      </c>
      <c r="AD207" s="5">
        <f t="shared" si="409"/>
        <v>5.532411515966125E-2</v>
      </c>
      <c r="AE207" s="5">
        <f t="shared" si="410"/>
        <v>4.0508145364639377E-2</v>
      </c>
      <c r="AF207" s="5">
        <f t="shared" si="411"/>
        <v>1.4829969138658717E-2</v>
      </c>
      <c r="AG207" s="5">
        <f t="shared" si="412"/>
        <v>3.6194857877571607E-3</v>
      </c>
      <c r="AH207" s="5">
        <f t="shared" si="413"/>
        <v>5.8978487188370129E-4</v>
      </c>
      <c r="AI207" s="5">
        <f t="shared" si="414"/>
        <v>1.3439302324817224E-3</v>
      </c>
      <c r="AJ207" s="5">
        <f t="shared" si="415"/>
        <v>1.5311926058816645E-3</v>
      </c>
      <c r="AK207" s="5">
        <f t="shared" si="416"/>
        <v>1.1630319985570473E-3</v>
      </c>
      <c r="AL207" s="5">
        <f t="shared" si="417"/>
        <v>4.4216639939157734E-5</v>
      </c>
      <c r="AM207" s="5">
        <f t="shared" si="418"/>
        <v>2.5213176699801942E-2</v>
      </c>
      <c r="AN207" s="5">
        <f t="shared" si="419"/>
        <v>1.8461009704581949E-2</v>
      </c>
      <c r="AO207" s="5">
        <f t="shared" si="420"/>
        <v>6.7585469964866812E-3</v>
      </c>
      <c r="AP207" s="5">
        <f t="shared" si="421"/>
        <v>1.6495290429097195E-3</v>
      </c>
      <c r="AQ207" s="5">
        <f t="shared" si="422"/>
        <v>3.0194501105234895E-4</v>
      </c>
      <c r="AR207" s="5">
        <f t="shared" si="423"/>
        <v>8.6367730437919495E-5</v>
      </c>
      <c r="AS207" s="5">
        <f t="shared" si="424"/>
        <v>1.9680430879081613E-4</v>
      </c>
      <c r="AT207" s="5">
        <f t="shared" si="425"/>
        <v>2.2422689447924732E-4</v>
      </c>
      <c r="AU207" s="5">
        <f t="shared" si="426"/>
        <v>1.7031368373561316E-4</v>
      </c>
      <c r="AV207" s="5">
        <f t="shared" si="427"/>
        <v>9.7022541391480265E-5</v>
      </c>
      <c r="AW207" s="5">
        <f t="shared" si="428"/>
        <v>2.049246559381783E-6</v>
      </c>
      <c r="AX207" s="5">
        <f t="shared" si="429"/>
        <v>9.5754548364795512E-3</v>
      </c>
      <c r="AY207" s="5">
        <f t="shared" si="430"/>
        <v>7.0111183040026748E-3</v>
      </c>
      <c r="AZ207" s="5">
        <f t="shared" si="431"/>
        <v>2.5667595279888354E-3</v>
      </c>
      <c r="BA207" s="5">
        <f t="shared" si="432"/>
        <v>6.2645778593886712E-4</v>
      </c>
      <c r="BB207" s="5">
        <f t="shared" si="433"/>
        <v>1.1467261150217529E-4</v>
      </c>
      <c r="BC207" s="5">
        <f t="shared" si="434"/>
        <v>1.6792586027511905E-5</v>
      </c>
      <c r="BD207" s="5">
        <f t="shared" si="435"/>
        <v>1.0539697349267866E-5</v>
      </c>
      <c r="BE207" s="5">
        <f t="shared" si="436"/>
        <v>2.4016583985358059E-5</v>
      </c>
      <c r="BF207" s="5">
        <f t="shared" si="437"/>
        <v>2.736303933650543E-5</v>
      </c>
      <c r="BG207" s="5">
        <f t="shared" si="438"/>
        <v>2.0783858414602666E-5</v>
      </c>
      <c r="BH207" s="5">
        <f t="shared" si="439"/>
        <v>1.1839933932940908E-5</v>
      </c>
      <c r="BI207" s="5">
        <f t="shared" si="440"/>
        <v>5.3958810819424213E-6</v>
      </c>
      <c r="BJ207" s="8">
        <f t="shared" si="441"/>
        <v>0.71453166894093512</v>
      </c>
      <c r="BK207" s="8">
        <f t="shared" si="442"/>
        <v>0.17976162737060819</v>
      </c>
      <c r="BL207" s="8">
        <f t="shared" si="443"/>
        <v>0.10055213025520059</v>
      </c>
      <c r="BM207" s="8">
        <f t="shared" si="444"/>
        <v>0.57030044686662684</v>
      </c>
      <c r="BN207" s="8">
        <f t="shared" si="445"/>
        <v>0.42075791213178676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1.2639</v>
      </c>
      <c r="F208">
        <f>VLOOKUP(B208,home!$B$2:$E$405,3,FALSE)</f>
        <v>1.5824</v>
      </c>
      <c r="G208">
        <f>VLOOKUP(C208,away!$B$2:$E$405,4,FALSE)</f>
        <v>0.63300000000000001</v>
      </c>
      <c r="H208">
        <f>VLOOKUP(A208,away!$A$2:$E$405,3,FALSE)</f>
        <v>0.81940000000000002</v>
      </c>
      <c r="I208">
        <f>VLOOKUP(C208,away!$B$2:$E$405,3,FALSE)</f>
        <v>0.48820000000000002</v>
      </c>
      <c r="J208">
        <f>VLOOKUP(B208,home!$B$2:$E$405,4,FALSE)</f>
        <v>0.73219999999999996</v>
      </c>
      <c r="K208" s="3">
        <f t="shared" si="390"/>
        <v>1.2659970628799999</v>
      </c>
      <c r="L208" s="3">
        <f t="shared" si="391"/>
        <v>0.29290275677600003</v>
      </c>
      <c r="M208" s="5">
        <f t="shared" si="392"/>
        <v>0.21036738599652913</v>
      </c>
      <c r="N208" s="5">
        <f t="shared" si="393"/>
        <v>0.26632449279734904</v>
      </c>
      <c r="O208" s="5">
        <f t="shared" si="394"/>
        <v>6.1617187294144268E-2</v>
      </c>
      <c r="P208" s="5">
        <f t="shared" si="395"/>
        <v>7.800717813731349E-2</v>
      </c>
      <c r="Q208" s="5">
        <f t="shared" si="396"/>
        <v>0.16858301282722482</v>
      </c>
      <c r="R208" s="5">
        <f t="shared" si="397"/>
        <v>9.0239220116189872E-3</v>
      </c>
      <c r="S208" s="5">
        <f t="shared" si="398"/>
        <v>7.2315390193693815E-3</v>
      </c>
      <c r="T208" s="5">
        <f t="shared" si="399"/>
        <v>4.9378429202697915E-2</v>
      </c>
      <c r="U208" s="5">
        <f t="shared" si="400"/>
        <v>1.1424258762367818E-2</v>
      </c>
      <c r="V208" s="5">
        <f t="shared" si="401"/>
        <v>2.9795068059339876E-4</v>
      </c>
      <c r="W208" s="5">
        <f t="shared" si="402"/>
        <v>7.1141866363575973E-2</v>
      </c>
      <c r="X208" s="5">
        <f t="shared" si="403"/>
        <v>2.0837648780081187E-2</v>
      </c>
      <c r="Y208" s="5">
        <f t="shared" si="404"/>
        <v>3.0517023862079162E-3</v>
      </c>
      <c r="Z208" s="5">
        <f t="shared" si="405"/>
        <v>8.8104387804494304E-4</v>
      </c>
      <c r="AA208" s="5">
        <f t="shared" si="406"/>
        <v>1.1153989618733027E-3</v>
      </c>
      <c r="AB208" s="5">
        <f t="shared" si="407"/>
        <v>7.0604590483550121E-4</v>
      </c>
      <c r="AC208" s="5">
        <f t="shared" si="408"/>
        <v>6.9052682843048128E-6</v>
      </c>
      <c r="AD208" s="5">
        <f t="shared" si="409"/>
        <v>2.2516348466022167E-2</v>
      </c>
      <c r="AE208" s="5">
        <f t="shared" si="410"/>
        <v>6.5951005382269504E-3</v>
      </c>
      <c r="AF208" s="5">
        <f t="shared" si="411"/>
        <v>9.6586156443077755E-4</v>
      </c>
      <c r="AG208" s="5">
        <f t="shared" si="412"/>
        <v>9.4301171628584965E-5</v>
      </c>
      <c r="AH208" s="5">
        <f t="shared" si="413"/>
        <v>6.4515045179995434E-5</v>
      </c>
      <c r="AI208" s="5">
        <f t="shared" si="414"/>
        <v>8.1675857709444707E-5</v>
      </c>
      <c r="AJ208" s="5">
        <f t="shared" si="415"/>
        <v>5.17006979841809E-5</v>
      </c>
      <c r="AK208" s="5">
        <f t="shared" si="416"/>
        <v>2.181764393227298E-5</v>
      </c>
      <c r="AL208" s="5">
        <f t="shared" si="417"/>
        <v>1.0242281437077781E-7</v>
      </c>
      <c r="AM208" s="5">
        <f t="shared" si="418"/>
        <v>5.7011262049533277E-3</v>
      </c>
      <c r="AN208" s="5">
        <f t="shared" si="419"/>
        <v>1.6698755821587244E-3</v>
      </c>
      <c r="AO208" s="5">
        <f t="shared" si="420"/>
        <v>2.4455558074360911E-4</v>
      </c>
      <c r="AP208" s="5">
        <f t="shared" si="421"/>
        <v>2.3877001261586256E-5</v>
      </c>
      <c r="AQ208" s="5">
        <f t="shared" si="422"/>
        <v>1.7484098732656609E-6</v>
      </c>
      <c r="AR208" s="5">
        <f t="shared" si="423"/>
        <v>3.7793269173497722E-6</v>
      </c>
      <c r="AS208" s="5">
        <f t="shared" si="424"/>
        <v>4.7846167770281351E-6</v>
      </c>
      <c r="AT208" s="5">
        <f t="shared" si="425"/>
        <v>3.0286553933619958E-6</v>
      </c>
      <c r="AU208" s="5">
        <f t="shared" si="426"/>
        <v>1.2780896108239855E-6</v>
      </c>
      <c r="AV208" s="5">
        <f t="shared" si="427"/>
        <v>4.0451442335015206E-7</v>
      </c>
      <c r="AW208" s="5">
        <f t="shared" si="428"/>
        <v>1.0549949038623104E-9</v>
      </c>
      <c r="AX208" s="5">
        <f t="shared" si="429"/>
        <v>1.2029348384298524E-3</v>
      </c>
      <c r="AY208" s="5">
        <f t="shared" si="430"/>
        <v>3.5234293039799585E-4</v>
      </c>
      <c r="AZ208" s="5">
        <f t="shared" si="431"/>
        <v>5.1601107822053636E-5</v>
      </c>
      <c r="BA208" s="5">
        <f t="shared" si="432"/>
        <v>5.0380355779250426E-6</v>
      </c>
      <c r="BB208" s="5">
        <f t="shared" si="433"/>
        <v>3.689136273774533E-7</v>
      </c>
      <c r="BC208" s="5">
        <f t="shared" si="434"/>
        <v>2.1611163694218029E-8</v>
      </c>
      <c r="BD208" s="5">
        <f t="shared" si="435"/>
        <v>1.8449587880824828E-7</v>
      </c>
      <c r="BE208" s="5">
        <f t="shared" si="436"/>
        <v>2.3357124068470672E-7</v>
      </c>
      <c r="BF208" s="5">
        <f t="shared" si="437"/>
        <v>1.4785025234003815E-7</v>
      </c>
      <c r="BG208" s="5">
        <f t="shared" si="438"/>
        <v>6.2392661736185024E-8</v>
      </c>
      <c r="BH208" s="5">
        <f t="shared" si="439"/>
        <v>1.9747231625818903E-8</v>
      </c>
      <c r="BI208" s="5">
        <f t="shared" si="440"/>
        <v>4.9999874476595531E-9</v>
      </c>
      <c r="BJ208" s="8">
        <f t="shared" si="441"/>
        <v>0.61874225431345486</v>
      </c>
      <c r="BK208" s="8">
        <f t="shared" si="442"/>
        <v>0.29626340445530208</v>
      </c>
      <c r="BL208" s="8">
        <f t="shared" si="443"/>
        <v>8.4120450440020353E-2</v>
      </c>
      <c r="BM208" s="8">
        <f t="shared" si="444"/>
        <v>0.20573163214723914</v>
      </c>
      <c r="BN208" s="8">
        <f t="shared" si="445"/>
        <v>0.79392317906417975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1.4218999999999999</v>
      </c>
      <c r="F209">
        <f>VLOOKUP(B209,home!$B$2:$E$405,3,FALSE)</f>
        <v>1.1253</v>
      </c>
      <c r="G209">
        <f>VLOOKUP(C209,away!$B$2:$E$405,4,FALSE)</f>
        <v>0.56259999999999999</v>
      </c>
      <c r="H209">
        <f>VLOOKUP(A209,away!$A$2:$E$405,3,FALSE)</f>
        <v>1.2968999999999999</v>
      </c>
      <c r="I209">
        <f>VLOOKUP(C209,away!$B$2:$E$405,3,FALSE)</f>
        <v>1.2337</v>
      </c>
      <c r="J209">
        <f>VLOOKUP(B209,home!$B$2:$E$405,4,FALSE)</f>
        <v>1.3878999999999999</v>
      </c>
      <c r="K209" s="3">
        <f t="shared" si="390"/>
        <v>0.90019604578199997</v>
      </c>
      <c r="L209" s="3">
        <f t="shared" si="391"/>
        <v>2.2206199170869998</v>
      </c>
      <c r="M209" s="5">
        <f t="shared" si="392"/>
        <v>4.4121152505684762E-2</v>
      </c>
      <c r="N209" s="5">
        <f t="shared" si="393"/>
        <v>3.9717687020961998E-2</v>
      </c>
      <c r="O209" s="5">
        <f t="shared" si="394"/>
        <v>9.7976310018956556E-2</v>
      </c>
      <c r="P209" s="5">
        <f t="shared" si="395"/>
        <v>8.8197886859376032E-2</v>
      </c>
      <c r="Q209" s="5">
        <f t="shared" si="396"/>
        <v>1.7876852401938526E-2</v>
      </c>
      <c r="R209" s="5">
        <f t="shared" si="397"/>
        <v>0.10878407271539278</v>
      </c>
      <c r="S209" s="5">
        <f t="shared" si="398"/>
        <v>4.4076745532978974E-2</v>
      </c>
      <c r="T209" s="5">
        <f t="shared" si="399"/>
        <v>3.9697694498569261E-2</v>
      </c>
      <c r="U209" s="5">
        <f t="shared" si="400"/>
        <v>9.792699210245813E-2</v>
      </c>
      <c r="V209" s="5">
        <f t="shared" si="401"/>
        <v>9.789901957762295E-3</v>
      </c>
      <c r="W209" s="5">
        <f t="shared" si="402"/>
        <v>5.3642239477511705E-3</v>
      </c>
      <c r="X209" s="5">
        <f t="shared" si="403"/>
        <v>1.1911902538091301E-2</v>
      </c>
      <c r="Y209" s="5">
        <f t="shared" si="404"/>
        <v>1.3225904013242367E-2</v>
      </c>
      <c r="Z209" s="5">
        <f t="shared" si="405"/>
        <v>8.0522692844547217E-2</v>
      </c>
      <c r="AA209" s="5">
        <f t="shared" si="406"/>
        <v>7.2486209694379952E-2</v>
      </c>
      <c r="AB209" s="5">
        <f t="shared" si="407"/>
        <v>3.2625899670302848E-2</v>
      </c>
      <c r="AC209" s="5">
        <f t="shared" si="408"/>
        <v>1.2231217570810458E-3</v>
      </c>
      <c r="AD209" s="5">
        <f t="shared" si="409"/>
        <v>1.207213296613678E-3</v>
      </c>
      <c r="AE209" s="5">
        <f t="shared" si="410"/>
        <v>2.6807618906325892E-3</v>
      </c>
      <c r="AF209" s="5">
        <f t="shared" si="411"/>
        <v>2.9764766236532658E-3</v>
      </c>
      <c r="AG209" s="5">
        <f t="shared" si="412"/>
        <v>2.2032077577427691E-3</v>
      </c>
      <c r="AH209" s="5">
        <f t="shared" si="413"/>
        <v>4.4702573877020105E-2</v>
      </c>
      <c r="AI209" s="5">
        <f t="shared" si="414"/>
        <v>4.0241080240371228E-2</v>
      </c>
      <c r="AJ209" s="5">
        <f t="shared" si="415"/>
        <v>1.8112430655189173E-2</v>
      </c>
      <c r="AK209" s="5">
        <f t="shared" si="416"/>
        <v>5.4349128184339917E-3</v>
      </c>
      <c r="AL209" s="5">
        <f t="shared" si="417"/>
        <v>9.7800486360709633E-5</v>
      </c>
      <c r="AM209" s="5">
        <f t="shared" si="418"/>
        <v>2.1734572720541719E-4</v>
      </c>
      <c r="AN209" s="5">
        <f t="shared" si="419"/>
        <v>4.8264225072610712E-4</v>
      </c>
      <c r="AO209" s="5">
        <f t="shared" si="420"/>
        <v>5.3588249739504573E-4</v>
      </c>
      <c r="AP209" s="5">
        <f t="shared" si="421"/>
        <v>3.9666378231125354E-4</v>
      </c>
      <c r="AQ209" s="5">
        <f t="shared" si="422"/>
        <v>2.202098738468579E-4</v>
      </c>
      <c r="AR209" s="5">
        <f t="shared" si="423"/>
        <v>1.9853485179272767E-2</v>
      </c>
      <c r="AS209" s="5">
        <f t="shared" si="424"/>
        <v>1.7872028853372888E-2</v>
      </c>
      <c r="AT209" s="5">
        <f t="shared" si="425"/>
        <v>8.0441648519540415E-3</v>
      </c>
      <c r="AU209" s="5">
        <f t="shared" si="426"/>
        <v>2.4137751304491918E-3</v>
      </c>
      <c r="AV209" s="5">
        <f t="shared" si="427"/>
        <v>5.4321770695932336E-4</v>
      </c>
      <c r="AW209" s="5">
        <f t="shared" si="428"/>
        <v>5.4306253859897066E-6</v>
      </c>
      <c r="AX209" s="5">
        <f t="shared" si="429"/>
        <v>3.2608960699654957E-5</v>
      </c>
      <c r="AY209" s="5">
        <f t="shared" si="430"/>
        <v>7.2412107605161012E-5</v>
      </c>
      <c r="AZ209" s="5">
        <f t="shared" si="431"/>
        <v>8.0399884193133804E-5</v>
      </c>
      <c r="BA209" s="5">
        <f t="shared" si="432"/>
        <v>5.951252805692039E-5</v>
      </c>
      <c r="BB209" s="5">
        <f t="shared" si="433"/>
        <v>3.3038676279849081E-5</v>
      </c>
      <c r="BC209" s="5">
        <f t="shared" si="434"/>
        <v>1.4673268516244535E-5</v>
      </c>
      <c r="BD209" s="5">
        <f t="shared" si="435"/>
        <v>7.3478407687807834E-3</v>
      </c>
      <c r="BE209" s="5">
        <f t="shared" si="436"/>
        <v>6.614497205092231E-3</v>
      </c>
      <c r="BF209" s="5">
        <f t="shared" si="437"/>
        <v>2.977172114430058E-3</v>
      </c>
      <c r="BG209" s="5">
        <f t="shared" si="438"/>
        <v>8.9334618834079147E-4</v>
      </c>
      <c r="BH209" s="5">
        <f t="shared" si="439"/>
        <v>2.0104667656470056E-4</v>
      </c>
      <c r="BI209" s="5">
        <f t="shared" si="440"/>
        <v>3.6196284652231233E-5</v>
      </c>
      <c r="BJ209" s="8">
        <f t="shared" si="441"/>
        <v>0.13900731354603263</v>
      </c>
      <c r="BK209" s="8">
        <f t="shared" si="442"/>
        <v>0.18757902120684899</v>
      </c>
      <c r="BL209" s="8">
        <f t="shared" si="443"/>
        <v>0.58508725275237372</v>
      </c>
      <c r="BM209" s="8">
        <f t="shared" si="444"/>
        <v>0.59545533734527256</v>
      </c>
      <c r="BN209" s="8">
        <f t="shared" si="445"/>
        <v>0.3966739615223106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1.4218999999999999</v>
      </c>
      <c r="F210">
        <f>VLOOKUP(B210,home!$B$2:$E$405,3,FALSE)</f>
        <v>0.87909999999999999</v>
      </c>
      <c r="G210">
        <f>VLOOKUP(C210,away!$B$2:$E$405,4,FALSE)</f>
        <v>0.52749999999999997</v>
      </c>
      <c r="H210">
        <f>VLOOKUP(A210,away!$A$2:$E$405,3,FALSE)</f>
        <v>1.2968999999999999</v>
      </c>
      <c r="I210">
        <f>VLOOKUP(C210,away!$B$2:$E$405,3,FALSE)</f>
        <v>0.77110000000000001</v>
      </c>
      <c r="J210">
        <f>VLOOKUP(B210,home!$B$2:$E$405,4,FALSE)</f>
        <v>0.38550000000000001</v>
      </c>
      <c r="K210" s="3">
        <f t="shared" si="390"/>
        <v>0.65937093297499993</v>
      </c>
      <c r="L210" s="3">
        <f t="shared" si="391"/>
        <v>0.38551526194499997</v>
      </c>
      <c r="M210" s="5">
        <f t="shared" si="392"/>
        <v>0.35173184597127821</v>
      </c>
      <c r="N210" s="5">
        <f t="shared" si="393"/>
        <v>0.23192175543510066</v>
      </c>
      <c r="O210" s="5">
        <f t="shared" si="394"/>
        <v>0.13559799473401571</v>
      </c>
      <c r="P210" s="5">
        <f t="shared" si="395"/>
        <v>8.9409376297307053E-2</v>
      </c>
      <c r="Q210" s="5">
        <f t="shared" si="396"/>
        <v>7.6461232129221027E-2</v>
      </c>
      <c r="R210" s="5">
        <f t="shared" si="397"/>
        <v>2.6137548229550389E-2</v>
      </c>
      <c r="S210" s="5">
        <f t="shared" si="398"/>
        <v>5.6819112780352489E-3</v>
      </c>
      <c r="T210" s="5">
        <f t="shared" si="399"/>
        <v>2.9476971932934096E-2</v>
      </c>
      <c r="U210" s="5">
        <f t="shared" si="400"/>
        <v>1.72343395617977E-2</v>
      </c>
      <c r="V210" s="5">
        <f t="shared" si="401"/>
        <v>1.6048088570393807E-4</v>
      </c>
      <c r="W210" s="5">
        <f t="shared" si="402"/>
        <v>1.6805437988487503E-2</v>
      </c>
      <c r="X210" s="5">
        <f t="shared" si="403"/>
        <v>6.4787528282322137E-3</v>
      </c>
      <c r="Y210" s="5">
        <f t="shared" si="404"/>
        <v>1.2488290468264255E-3</v>
      </c>
      <c r="Z210" s="5">
        <f t="shared" si="405"/>
        <v>3.3588079174383975E-3</v>
      </c>
      <c r="AA210" s="5">
        <f t="shared" si="406"/>
        <v>2.2147003102051727E-3</v>
      </c>
      <c r="AB210" s="5">
        <f t="shared" si="407"/>
        <v>7.301545049000031E-4</v>
      </c>
      <c r="AC210" s="5">
        <f t="shared" si="408"/>
        <v>2.5496155776722365E-6</v>
      </c>
      <c r="AD210" s="5">
        <f t="shared" si="409"/>
        <v>2.770254331380628E-3</v>
      </c>
      <c r="AE210" s="5">
        <f t="shared" si="410"/>
        <v>1.0679753242164736E-3</v>
      </c>
      <c r="AF210" s="5">
        <f t="shared" si="411"/>
        <v>2.05860393433055E-4</v>
      </c>
      <c r="AG210" s="5">
        <f t="shared" si="412"/>
        <v>2.6454107832814992E-5</v>
      </c>
      <c r="AH210" s="5">
        <f t="shared" si="413"/>
        <v>3.2371792852855087E-4</v>
      </c>
      <c r="AI210" s="5">
        <f t="shared" si="414"/>
        <v>2.1345019255460492E-4</v>
      </c>
      <c r="AJ210" s="5">
        <f t="shared" si="415"/>
        <v>7.0371426304211612E-5</v>
      </c>
      <c r="AK210" s="5">
        <f t="shared" si="416"/>
        <v>1.5466957672329819E-5</v>
      </c>
      <c r="AL210" s="5">
        <f t="shared" si="417"/>
        <v>2.5924242141689685E-8</v>
      </c>
      <c r="AM210" s="5">
        <f t="shared" si="418"/>
        <v>3.653250366120959E-4</v>
      </c>
      <c r="AN210" s="5">
        <f t="shared" si="419"/>
        <v>1.4083837718457885E-4</v>
      </c>
      <c r="AO210" s="5">
        <f t="shared" si="420"/>
        <v>2.714767193611081E-5</v>
      </c>
      <c r="AP210" s="5">
        <f t="shared" si="421"/>
        <v>3.4886139525488957E-6</v>
      </c>
      <c r="AQ210" s="5">
        <f t="shared" si="422"/>
        <v>3.3622848043546724E-7</v>
      </c>
      <c r="AR210" s="5">
        <f t="shared" si="423"/>
        <v>2.4959640402595407E-5</v>
      </c>
      <c r="AS210" s="5">
        <f t="shared" si="424"/>
        <v>1.6457661378979837E-5</v>
      </c>
      <c r="AT210" s="5">
        <f t="shared" si="425"/>
        <v>5.4258517690222785E-6</v>
      </c>
      <c r="AU210" s="5">
        <f t="shared" si="426"/>
        <v>1.1925496477080912E-6</v>
      </c>
      <c r="AV210" s="5">
        <f t="shared" si="427"/>
        <v>1.965831434570729E-7</v>
      </c>
      <c r="AW210" s="5">
        <f t="shared" si="428"/>
        <v>1.8305219566629355E-10</v>
      </c>
      <c r="AX210" s="5">
        <f t="shared" si="429"/>
        <v>4.0147451705007261E-5</v>
      </c>
      <c r="AY210" s="5">
        <f t="shared" si="430"/>
        <v>1.5477455360480111E-5</v>
      </c>
      <c r="AZ210" s="5">
        <f t="shared" si="431"/>
        <v>2.9833976287687666E-6</v>
      </c>
      <c r="BA210" s="5">
        <f t="shared" si="432"/>
        <v>3.8338177278029438E-7</v>
      </c>
      <c r="BB210" s="5">
        <f t="shared" si="433"/>
        <v>3.6949881139583408E-8</v>
      </c>
      <c r="BC210" s="5">
        <f t="shared" si="434"/>
        <v>2.8489486212726217E-9</v>
      </c>
      <c r="BD210" s="5">
        <f t="shared" si="435"/>
        <v>1.6037203846432623E-6</v>
      </c>
      <c r="BE210" s="5">
        <f t="shared" si="436"/>
        <v>1.0574466062532536E-6</v>
      </c>
      <c r="BF210" s="5">
        <f t="shared" si="437"/>
        <v>3.4862477766822755E-7</v>
      </c>
      <c r="BG210" s="5">
        <f t="shared" si="438"/>
        <v>7.6624348303100368E-8</v>
      </c>
      <c r="BH210" s="5">
        <f t="shared" si="439"/>
        <v>1.263096700730416E-8</v>
      </c>
      <c r="BI210" s="5">
        <f t="shared" si="440"/>
        <v>1.6656984999965179E-9</v>
      </c>
      <c r="BJ210" s="8">
        <f t="shared" si="441"/>
        <v>0.3670596909311275</v>
      </c>
      <c r="BK210" s="8">
        <f t="shared" si="442"/>
        <v>0.44700166742750469</v>
      </c>
      <c r="BL210" s="8">
        <f t="shared" si="443"/>
        <v>0.18258907684465275</v>
      </c>
      <c r="BM210" s="8">
        <f t="shared" si="444"/>
        <v>8.8734013051942104E-2</v>
      </c>
      <c r="BN210" s="8">
        <f t="shared" si="445"/>
        <v>0.91125975279647309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1.4867999999999999</v>
      </c>
      <c r="F211">
        <f>VLOOKUP(B211,home!$B$2:$E$405,3,FALSE)</f>
        <v>0.97150000000000003</v>
      </c>
      <c r="G211">
        <f>VLOOKUP(C211,away!$B$2:$E$405,4,FALSE)</f>
        <v>0.87439999999999996</v>
      </c>
      <c r="H211">
        <f>VLOOKUP(A211,away!$A$2:$E$405,3,FALSE)</f>
        <v>1.0461</v>
      </c>
      <c r="I211">
        <f>VLOOKUP(C211,away!$B$2:$E$405,3,FALSE)</f>
        <v>1.2426999999999999</v>
      </c>
      <c r="J211">
        <f>VLOOKUP(B211,home!$B$2:$E$405,4,FALSE)</f>
        <v>1.2746</v>
      </c>
      <c r="K211" s="3">
        <f t="shared" si="390"/>
        <v>1.2630062692799999</v>
      </c>
      <c r="L211" s="3">
        <f t="shared" si="391"/>
        <v>1.6569653038619998</v>
      </c>
      <c r="M211" s="5">
        <f t="shared" si="392"/>
        <v>5.3935220487418077E-2</v>
      </c>
      <c r="N211" s="5">
        <f t="shared" si="393"/>
        <v>6.8120521610608123E-2</v>
      </c>
      <c r="O211" s="5">
        <f t="shared" si="394"/>
        <v>8.9368789003798646E-2</v>
      </c>
      <c r="P211" s="5">
        <f t="shared" si="395"/>
        <v>0.11287334078975921</v>
      </c>
      <c r="Q211" s="5">
        <f t="shared" si="396"/>
        <v>4.3018322930410892E-2</v>
      </c>
      <c r="R211" s="5">
        <f t="shared" si="397"/>
        <v>7.4040491313729112E-2</v>
      </c>
      <c r="S211" s="5">
        <f t="shared" si="398"/>
        <v>5.9054134505731666E-2</v>
      </c>
      <c r="T211" s="5">
        <f t="shared" si="399"/>
        <v>7.1279868526021917E-2</v>
      </c>
      <c r="U211" s="5">
        <f t="shared" si="400"/>
        <v>9.3513604709811238E-2</v>
      </c>
      <c r="V211" s="5">
        <f t="shared" si="401"/>
        <v>1.3731776315018247E-2</v>
      </c>
      <c r="W211" s="5">
        <f t="shared" si="402"/>
        <v>1.8110803851673515E-2</v>
      </c>
      <c r="X211" s="5">
        <f t="shared" si="403"/>
        <v>3.0008973607273282E-2</v>
      </c>
      <c r="Y211" s="5">
        <f t="shared" si="404"/>
        <v>2.4861914035881158E-2</v>
      </c>
      <c r="Z211" s="5">
        <f t="shared" si="405"/>
        <v>4.0894175062581632E-2</v>
      </c>
      <c r="AA211" s="5">
        <f t="shared" si="406"/>
        <v>5.1649599481074435E-2</v>
      </c>
      <c r="AB211" s="5">
        <f t="shared" si="407"/>
        <v>3.2616883975199025E-2</v>
      </c>
      <c r="AC211" s="5">
        <f t="shared" si="408"/>
        <v>1.7960799242669361E-3</v>
      </c>
      <c r="AD211" s="5">
        <f t="shared" si="409"/>
        <v>5.7185147015910015E-3</v>
      </c>
      <c r="AE211" s="5">
        <f t="shared" si="410"/>
        <v>9.4753804501610476E-3</v>
      </c>
      <c r="AF211" s="5">
        <f t="shared" si="411"/>
        <v>7.8501883234045784E-3</v>
      </c>
      <c r="AG211" s="5">
        <f t="shared" si="412"/>
        <v>4.3358298935546628E-3</v>
      </c>
      <c r="AH211" s="5">
        <f t="shared" si="413"/>
        <v>1.6940057302189102E-2</v>
      </c>
      <c r="AI211" s="5">
        <f t="shared" si="414"/>
        <v>2.1395398574627276E-2</v>
      </c>
      <c r="AJ211" s="5">
        <f t="shared" si="415"/>
        <v>1.3511261266749312E-2</v>
      </c>
      <c r="AK211" s="5">
        <f t="shared" si="416"/>
        <v>5.6882692285948055E-3</v>
      </c>
      <c r="AL211" s="5">
        <f t="shared" si="417"/>
        <v>1.5035039408040928E-4</v>
      </c>
      <c r="AM211" s="5">
        <f t="shared" si="418"/>
        <v>1.4445039838158569E-3</v>
      </c>
      <c r="AN211" s="5">
        <f t="shared" si="419"/>
        <v>2.3934929824733107E-3</v>
      </c>
      <c r="AO211" s="5">
        <f t="shared" si="420"/>
        <v>1.9829674134977274E-3</v>
      </c>
      <c r="AP211" s="5">
        <f t="shared" si="421"/>
        <v>1.0952360676182351E-3</v>
      </c>
      <c r="AQ211" s="5">
        <f t="shared" si="422"/>
        <v>4.536920408954177E-4</v>
      </c>
      <c r="AR211" s="5">
        <f t="shared" si="423"/>
        <v>5.6138174390322881E-3</v>
      </c>
      <c r="AS211" s="5">
        <f t="shared" si="424"/>
        <v>7.0902866200911732E-3</v>
      </c>
      <c r="AT211" s="5">
        <f t="shared" si="425"/>
        <v>4.4775382260836263E-3</v>
      </c>
      <c r="AU211" s="5">
        <f t="shared" si="426"/>
        <v>1.8850529501614904E-3</v>
      </c>
      <c r="AV211" s="5">
        <f t="shared" si="427"/>
        <v>5.9520842349468004E-4</v>
      </c>
      <c r="AW211" s="5">
        <f t="shared" si="428"/>
        <v>8.7401923576859873E-6</v>
      </c>
      <c r="AX211" s="5">
        <f t="shared" si="429"/>
        <v>3.040695979265606E-4</v>
      </c>
      <c r="AY211" s="5">
        <f t="shared" si="430"/>
        <v>5.0383277372357952E-4</v>
      </c>
      <c r="AZ211" s="5">
        <f t="shared" si="431"/>
        <v>4.1741671250426272E-4</v>
      </c>
      <c r="BA211" s="5">
        <f t="shared" si="432"/>
        <v>2.3054833662390089E-4</v>
      </c>
      <c r="BB211" s="5">
        <f t="shared" si="433"/>
        <v>9.5502648662225151E-5</v>
      </c>
      <c r="BC211" s="5">
        <f t="shared" si="434"/>
        <v>3.1648915052045928E-5</v>
      </c>
      <c r="BD211" s="5">
        <f t="shared" si="435"/>
        <v>1.5503167864486555E-3</v>
      </c>
      <c r="BE211" s="5">
        <f t="shared" si="436"/>
        <v>1.9580598206546747E-3</v>
      </c>
      <c r="BF211" s="5">
        <f t="shared" si="437"/>
        <v>1.2365209145560631E-3</v>
      </c>
      <c r="BG211" s="5">
        <f t="shared" si="438"/>
        <v>5.2057788906004904E-4</v>
      </c>
      <c r="BH211" s="5">
        <f t="shared" si="439"/>
        <v>1.6437328438284748E-4</v>
      </c>
      <c r="BI211" s="5">
        <f t="shared" si="440"/>
        <v>4.1520897735536146E-5</v>
      </c>
      <c r="BJ211" s="8">
        <f t="shared" si="441"/>
        <v>0.29173322940337332</v>
      </c>
      <c r="BK211" s="8">
        <f t="shared" si="442"/>
        <v>0.24204473518999808</v>
      </c>
      <c r="BL211" s="8">
        <f t="shared" si="443"/>
        <v>0.42385762810747402</v>
      </c>
      <c r="BM211" s="8">
        <f t="shared" si="444"/>
        <v>0.55667798904633714</v>
      </c>
      <c r="BN211" s="8">
        <f t="shared" si="445"/>
        <v>0.4413566861357241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2</v>
      </c>
      <c r="F212">
        <f>VLOOKUP(B212,home!$B$2:$E$405,3,FALSE)</f>
        <v>1.25</v>
      </c>
      <c r="G212">
        <f>VLOOKUP(C212,away!$B$2:$E$405,4,FALSE)</f>
        <v>1.1667000000000001</v>
      </c>
      <c r="H212">
        <f>VLOOKUP(A212,away!$A$2:$E$405,3,FALSE)</f>
        <v>1.4137999999999999</v>
      </c>
      <c r="I212">
        <f>VLOOKUP(C212,away!$B$2:$E$405,3,FALSE)</f>
        <v>0.70730000000000004</v>
      </c>
      <c r="J212">
        <f>VLOOKUP(B212,home!$B$2:$E$405,4,FALSE)</f>
        <v>0.70730000000000004</v>
      </c>
      <c r="K212" s="3">
        <f t="shared" si="390"/>
        <v>2.9167500000000004</v>
      </c>
      <c r="L212" s="3">
        <f t="shared" si="391"/>
        <v>0.70728637740200007</v>
      </c>
      <c r="M212" s="5">
        <f t="shared" si="392"/>
        <v>2.667478938549659E-2</v>
      </c>
      <c r="N212" s="5">
        <f t="shared" si="393"/>
        <v>7.7803691940147177E-2</v>
      </c>
      <c r="O212" s="5">
        <f t="shared" si="394"/>
        <v>1.8866715152429207E-2</v>
      </c>
      <c r="P212" s="5">
        <f t="shared" si="395"/>
        <v>5.5029491420847884E-2</v>
      </c>
      <c r="Q212" s="5">
        <f t="shared" si="396"/>
        <v>0.11346695923321219</v>
      </c>
      <c r="R212" s="5">
        <f t="shared" si="397"/>
        <v>6.6720853068185379E-3</v>
      </c>
      <c r="S212" s="5">
        <f t="shared" si="398"/>
        <v>2.8381151227417623E-2</v>
      </c>
      <c r="T212" s="5">
        <f t="shared" si="399"/>
        <v>8.0253634550879069E-2</v>
      </c>
      <c r="U212" s="5">
        <f t="shared" si="400"/>
        <v>1.9460804818662972E-2</v>
      </c>
      <c r="V212" s="5">
        <f t="shared" si="401"/>
        <v>6.5055197308933974E-3</v>
      </c>
      <c r="W212" s="5">
        <f t="shared" si="402"/>
        <v>0.11031825111449055</v>
      </c>
      <c r="X212" s="5">
        <f t="shared" si="403"/>
        <v>7.8026596192092179E-2</v>
      </c>
      <c r="Y212" s="5">
        <f t="shared" si="404"/>
        <v>2.7593574280856785E-2</v>
      </c>
      <c r="Z212" s="5">
        <f t="shared" si="405"/>
        <v>1.5730250154589319E-3</v>
      </c>
      <c r="AA212" s="5">
        <f t="shared" si="406"/>
        <v>4.5881207138398399E-3</v>
      </c>
      <c r="AB212" s="5">
        <f t="shared" si="407"/>
        <v>6.6912005460461792E-3</v>
      </c>
      <c r="AC212" s="5">
        <f t="shared" si="408"/>
        <v>8.3879631870214838E-4</v>
      </c>
      <c r="AD212" s="5">
        <f t="shared" si="409"/>
        <v>8.0442689734547601E-2</v>
      </c>
      <c r="AE212" s="5">
        <f t="shared" si="410"/>
        <v>5.6896018610821233E-2</v>
      </c>
      <c r="AF212" s="5">
        <f t="shared" si="411"/>
        <v>2.0120889445922264E-2</v>
      </c>
      <c r="AG212" s="5">
        <f t="shared" si="412"/>
        <v>4.7437436687708303E-3</v>
      </c>
      <c r="AH212" s="5">
        <f t="shared" si="413"/>
        <v>2.7814479118666824E-4</v>
      </c>
      <c r="AI212" s="5">
        <f t="shared" si="414"/>
        <v>8.1127881969371462E-4</v>
      </c>
      <c r="AJ212" s="5">
        <f t="shared" si="415"/>
        <v>1.1831487486708215E-3</v>
      </c>
      <c r="AK212" s="5">
        <f t="shared" si="416"/>
        <v>1.1503163708952062E-3</v>
      </c>
      <c r="AL212" s="5">
        <f t="shared" si="417"/>
        <v>6.9216718687879333E-5</v>
      </c>
      <c r="AM212" s="5">
        <f t="shared" si="418"/>
        <v>4.6926243056648324E-2</v>
      </c>
      <c r="AN212" s="5">
        <f t="shared" si="419"/>
        <v>3.3190292456622555E-2</v>
      </c>
      <c r="AO212" s="5">
        <f t="shared" si="420"/>
        <v>1.1737520858278748E-2</v>
      </c>
      <c r="AP212" s="5">
        <f t="shared" si="421"/>
        <v>2.767262869177463E-3</v>
      </c>
      <c r="AQ212" s="5">
        <f t="shared" si="422"/>
        <v>4.8931183251489814E-4</v>
      </c>
      <c r="AR212" s="5">
        <f t="shared" si="423"/>
        <v>3.9345604350330885E-5</v>
      </c>
      <c r="AS212" s="5">
        <f t="shared" si="424"/>
        <v>1.1476129148882762E-4</v>
      </c>
      <c r="AT212" s="5">
        <f t="shared" si="425"/>
        <v>1.6736499847501903E-4</v>
      </c>
      <c r="AU212" s="5">
        <f t="shared" si="426"/>
        <v>1.6272061976733726E-4</v>
      </c>
      <c r="AV212" s="5">
        <f t="shared" si="427"/>
        <v>1.1865384192659529E-4</v>
      </c>
      <c r="AW212" s="5">
        <f t="shared" si="428"/>
        <v>3.9664593370748551E-6</v>
      </c>
      <c r="AX212" s="5">
        <f t="shared" si="429"/>
        <v>2.2812019905913174E-2</v>
      </c>
      <c r="AY212" s="5">
        <f t="shared" si="430"/>
        <v>1.6134630920475644E-2</v>
      </c>
      <c r="AZ212" s="5">
        <f t="shared" si="431"/>
        <v>5.7059023272307578E-3</v>
      </c>
      <c r="BA212" s="5">
        <f t="shared" si="432"/>
        <v>1.3452356622788944E-3</v>
      </c>
      <c r="BB212" s="5">
        <f t="shared" si="433"/>
        <v>2.378667145813049E-4</v>
      </c>
      <c r="BC212" s="5">
        <f t="shared" si="434"/>
        <v>3.3647977372145346E-5</v>
      </c>
      <c r="BD212" s="5">
        <f t="shared" si="435"/>
        <v>4.6381016612729806E-6</v>
      </c>
      <c r="BE212" s="5">
        <f t="shared" si="436"/>
        <v>1.3528183020517966E-5</v>
      </c>
      <c r="BF212" s="5">
        <f t="shared" si="437"/>
        <v>1.9729163912547899E-5</v>
      </c>
      <c r="BG212" s="5">
        <f t="shared" si="438"/>
        <v>1.9181679613974694E-5</v>
      </c>
      <c r="BH212" s="5">
        <f t="shared" si="439"/>
        <v>1.3987041003515175E-5</v>
      </c>
      <c r="BI212" s="5">
        <f t="shared" si="440"/>
        <v>8.1593403694005748E-6</v>
      </c>
      <c r="BJ212" s="8">
        <f t="shared" si="441"/>
        <v>0.79104598335283371</v>
      </c>
      <c r="BK212" s="8">
        <f t="shared" si="442"/>
        <v>0.13363359572252118</v>
      </c>
      <c r="BL212" s="8">
        <f t="shared" si="443"/>
        <v>6.0383885133832499E-2</v>
      </c>
      <c r="BM212" s="8">
        <f t="shared" si="444"/>
        <v>0.67199209232455615</v>
      </c>
      <c r="BN212" s="8">
        <f t="shared" si="445"/>
        <v>0.29851373243895163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2</v>
      </c>
      <c r="F213">
        <f>VLOOKUP(B213,home!$B$2:$E$405,3,FALSE)</f>
        <v>1</v>
      </c>
      <c r="G213">
        <f>VLOOKUP(C213,away!$B$2:$E$405,4,FALSE)</f>
        <v>0.5</v>
      </c>
      <c r="H213">
        <f>VLOOKUP(A213,away!$A$2:$E$405,3,FALSE)</f>
        <v>1.4137999999999999</v>
      </c>
      <c r="I213">
        <f>VLOOKUP(C213,away!$B$2:$E$405,3,FALSE)</f>
        <v>0.47149999999999997</v>
      </c>
      <c r="J213">
        <f>VLOOKUP(B213,home!$B$2:$E$405,4,FALSE)</f>
        <v>0</v>
      </c>
      <c r="K213" s="3">
        <f t="shared" si="390"/>
        <v>1</v>
      </c>
      <c r="L213" s="3">
        <f t="shared" si="391"/>
        <v>0</v>
      </c>
      <c r="M213" s="5">
        <f t="shared" si="392"/>
        <v>0.36787944117144233</v>
      </c>
      <c r="N213" s="5">
        <f t="shared" si="393"/>
        <v>0.36787944117144233</v>
      </c>
      <c r="O213" s="5">
        <f t="shared" si="394"/>
        <v>0</v>
      </c>
      <c r="P213" s="5">
        <f t="shared" si="395"/>
        <v>0</v>
      </c>
      <c r="Q213" s="5">
        <f t="shared" si="396"/>
        <v>0.18393972058572114</v>
      </c>
      <c r="R213" s="5">
        <f t="shared" si="397"/>
        <v>0</v>
      </c>
      <c r="S213" s="5">
        <f t="shared" si="398"/>
        <v>0</v>
      </c>
      <c r="T213" s="5">
        <f t="shared" si="399"/>
        <v>0</v>
      </c>
      <c r="U213" s="5">
        <f t="shared" si="400"/>
        <v>0</v>
      </c>
      <c r="V213" s="5">
        <f t="shared" si="401"/>
        <v>0</v>
      </c>
      <c r="W213" s="5">
        <f t="shared" si="402"/>
        <v>6.1313240195240391E-2</v>
      </c>
      <c r="X213" s="5">
        <f t="shared" si="403"/>
        <v>0</v>
      </c>
      <c r="Y213" s="5">
        <f t="shared" si="404"/>
        <v>0</v>
      </c>
      <c r="Z213" s="5">
        <f t="shared" si="405"/>
        <v>0</v>
      </c>
      <c r="AA213" s="5">
        <f t="shared" si="406"/>
        <v>0</v>
      </c>
      <c r="AB213" s="5">
        <f t="shared" si="407"/>
        <v>0</v>
      </c>
      <c r="AC213" s="5">
        <f t="shared" si="408"/>
        <v>0</v>
      </c>
      <c r="AD213" s="5">
        <f t="shared" si="409"/>
        <v>1.5328310048810094E-2</v>
      </c>
      <c r="AE213" s="5">
        <f t="shared" si="410"/>
        <v>0</v>
      </c>
      <c r="AF213" s="5">
        <f t="shared" si="411"/>
        <v>0</v>
      </c>
      <c r="AG213" s="5">
        <f t="shared" si="412"/>
        <v>0</v>
      </c>
      <c r="AH213" s="5">
        <f t="shared" si="413"/>
        <v>0</v>
      </c>
      <c r="AI213" s="5">
        <f t="shared" si="414"/>
        <v>0</v>
      </c>
      <c r="AJ213" s="5">
        <f t="shared" si="415"/>
        <v>0</v>
      </c>
      <c r="AK213" s="5">
        <f t="shared" si="416"/>
        <v>0</v>
      </c>
      <c r="AL213" s="5">
        <f t="shared" si="417"/>
        <v>0</v>
      </c>
      <c r="AM213" s="5">
        <f t="shared" si="418"/>
        <v>3.06566200976202E-3</v>
      </c>
      <c r="AN213" s="5">
        <f t="shared" si="419"/>
        <v>0</v>
      </c>
      <c r="AO213" s="5">
        <f t="shared" si="420"/>
        <v>0</v>
      </c>
      <c r="AP213" s="5">
        <f t="shared" si="421"/>
        <v>0</v>
      </c>
      <c r="AQ213" s="5">
        <f t="shared" si="422"/>
        <v>0</v>
      </c>
      <c r="AR213" s="5">
        <f t="shared" si="423"/>
        <v>0</v>
      </c>
      <c r="AS213" s="5">
        <f t="shared" si="424"/>
        <v>0</v>
      </c>
      <c r="AT213" s="5">
        <f t="shared" si="425"/>
        <v>0</v>
      </c>
      <c r="AU213" s="5">
        <f t="shared" si="426"/>
        <v>0</v>
      </c>
      <c r="AV213" s="5">
        <f t="shared" si="427"/>
        <v>0</v>
      </c>
      <c r="AW213" s="5">
        <f t="shared" si="428"/>
        <v>0</v>
      </c>
      <c r="AX213" s="5">
        <f t="shared" si="429"/>
        <v>5.1094366829366978E-4</v>
      </c>
      <c r="AY213" s="5">
        <f t="shared" si="430"/>
        <v>0</v>
      </c>
      <c r="AZ213" s="5">
        <f t="shared" si="431"/>
        <v>0</v>
      </c>
      <c r="BA213" s="5">
        <f t="shared" si="432"/>
        <v>0</v>
      </c>
      <c r="BB213" s="5">
        <f t="shared" si="433"/>
        <v>0</v>
      </c>
      <c r="BC213" s="5">
        <f t="shared" si="434"/>
        <v>0</v>
      </c>
      <c r="BD213" s="5">
        <f t="shared" si="435"/>
        <v>0</v>
      </c>
      <c r="BE213" s="5">
        <f t="shared" si="436"/>
        <v>0</v>
      </c>
      <c r="BF213" s="5">
        <f t="shared" si="437"/>
        <v>0</v>
      </c>
      <c r="BG213" s="5">
        <f t="shared" si="438"/>
        <v>0</v>
      </c>
      <c r="BH213" s="5">
        <f t="shared" si="439"/>
        <v>0</v>
      </c>
      <c r="BI213" s="5">
        <f t="shared" si="440"/>
        <v>0</v>
      </c>
      <c r="BJ213" s="8">
        <f t="shared" si="441"/>
        <v>0.63203731767926963</v>
      </c>
      <c r="BK213" s="8">
        <f t="shared" si="442"/>
        <v>0.36787944117144233</v>
      </c>
      <c r="BL213" s="8">
        <f t="shared" si="443"/>
        <v>0</v>
      </c>
      <c r="BM213" s="8">
        <f t="shared" si="444"/>
        <v>8.0218155922106182E-2</v>
      </c>
      <c r="BN213" s="8">
        <f t="shared" si="445"/>
        <v>0.91969860292860584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1.6108</v>
      </c>
      <c r="F214">
        <f>VLOOKUP(B214,home!$B$2:$E$405,3,FALSE)</f>
        <v>1.5003</v>
      </c>
      <c r="G214">
        <f>VLOOKUP(C214,away!$B$2:$E$405,4,FALSE)</f>
        <v>0.79820000000000002</v>
      </c>
      <c r="H214">
        <f>VLOOKUP(A214,away!$A$2:$E$405,3,FALSE)</f>
        <v>1.1347</v>
      </c>
      <c r="I214">
        <f>VLOOKUP(C214,away!$B$2:$E$405,3,FALSE)</f>
        <v>0.5665</v>
      </c>
      <c r="J214">
        <f>VLOOKUP(B214,home!$B$2:$E$405,4,FALSE)</f>
        <v>0.80779999999999996</v>
      </c>
      <c r="K214" s="3">
        <f t="shared" si="390"/>
        <v>1.9289965621679999</v>
      </c>
      <c r="L214" s="3">
        <f t="shared" si="391"/>
        <v>0.51925993888999999</v>
      </c>
      <c r="M214" s="5">
        <f t="shared" si="392"/>
        <v>8.6444170509519455E-2</v>
      </c>
      <c r="N214" s="5">
        <f t="shared" si="393"/>
        <v>0.16675050773232741</v>
      </c>
      <c r="O214" s="5">
        <f t="shared" si="394"/>
        <v>4.4886994696169809E-2</v>
      </c>
      <c r="P214" s="5">
        <f t="shared" si="395"/>
        <v>8.6586858454964791E-2</v>
      </c>
      <c r="Q214" s="5">
        <f t="shared" si="396"/>
        <v>0.16083057807771406</v>
      </c>
      <c r="R214" s="5">
        <f t="shared" si="397"/>
        <v>1.1654009061444443E-2</v>
      </c>
      <c r="S214" s="5">
        <f t="shared" si="398"/>
        <v>2.1682445481602749E-2</v>
      </c>
      <c r="T214" s="5">
        <f t="shared" si="399"/>
        <v>8.3512876144277173E-2</v>
      </c>
      <c r="U214" s="5">
        <f t="shared" si="400"/>
        <v>2.248054341500105E-2</v>
      </c>
      <c r="V214" s="5">
        <f t="shared" si="401"/>
        <v>2.4131372586840543E-3</v>
      </c>
      <c r="W214" s="5">
        <f t="shared" si="402"/>
        <v>0.10341387740113417</v>
      </c>
      <c r="X214" s="5">
        <f t="shared" si="403"/>
        <v>5.3698683659690868E-2</v>
      </c>
      <c r="Y214" s="5">
        <f t="shared" si="404"/>
        <v>1.3941787597802261E-2</v>
      </c>
      <c r="Z214" s="5">
        <f t="shared" si="405"/>
        <v>2.0171533443563831E-3</v>
      </c>
      <c r="AA214" s="5">
        <f t="shared" si="406"/>
        <v>3.8910818666291458E-3</v>
      </c>
      <c r="AB214" s="5">
        <f t="shared" si="407"/>
        <v>3.7529417719209339E-3</v>
      </c>
      <c r="AC214" s="5">
        <f t="shared" si="408"/>
        <v>1.5107002951913077E-4</v>
      </c>
      <c r="AD214" s="5">
        <f t="shared" si="409"/>
        <v>4.9871253496812713E-2</v>
      </c>
      <c r="AE214" s="5">
        <f t="shared" si="410"/>
        <v>2.5896144043122665E-2</v>
      </c>
      <c r="AF214" s="5">
        <f t="shared" si="411"/>
        <v>6.7234150866592552E-3</v>
      </c>
      <c r="AG214" s="5">
        <f t="shared" si="412"/>
        <v>1.1637333690102632E-3</v>
      </c>
      <c r="AH214" s="5">
        <f t="shared" si="413"/>
        <v>2.6185673058056364E-4</v>
      </c>
      <c r="AI214" s="5">
        <f t="shared" si="414"/>
        <v>5.0512073307045933E-4</v>
      </c>
      <c r="AJ214" s="5">
        <f t="shared" si="415"/>
        <v>4.871880787863481E-4</v>
      </c>
      <c r="AK214" s="5">
        <f t="shared" si="416"/>
        <v>3.1326137636936602E-4</v>
      </c>
      <c r="AL214" s="5">
        <f t="shared" si="417"/>
        <v>6.0527756519196929E-6</v>
      </c>
      <c r="AM214" s="5">
        <f t="shared" si="418"/>
        <v>1.9240295309272119E-2</v>
      </c>
      <c r="AN214" s="5">
        <f t="shared" si="419"/>
        <v>9.990714566518193E-3</v>
      </c>
      <c r="AO214" s="5">
        <f t="shared" si="420"/>
        <v>2.5938889176388346E-3</v>
      </c>
      <c r="AP214" s="5">
        <f t="shared" si="421"/>
        <v>4.4896753362019657E-4</v>
      </c>
      <c r="AQ214" s="5">
        <f t="shared" si="422"/>
        <v>5.8282713517804325E-5</v>
      </c>
      <c r="AR214" s="5">
        <f t="shared" si="423"/>
        <v>2.7194341983839746E-5</v>
      </c>
      <c r="AS214" s="5">
        <f t="shared" si="424"/>
        <v>5.2457792197247765E-5</v>
      </c>
      <c r="AT214" s="5">
        <f t="shared" si="425"/>
        <v>5.0595450403707148E-5</v>
      </c>
      <c r="AU214" s="5">
        <f t="shared" si="426"/>
        <v>3.2532816630030877E-5</v>
      </c>
      <c r="AV214" s="5">
        <f t="shared" si="427"/>
        <v>1.5688922859242875E-5</v>
      </c>
      <c r="AW214" s="5">
        <f t="shared" si="428"/>
        <v>1.684101829806996E-7</v>
      </c>
      <c r="AX214" s="5">
        <f t="shared" si="429"/>
        <v>6.1857439177804953E-3</v>
      </c>
      <c r="AY214" s="5">
        <f t="shared" si="430"/>
        <v>3.2120090087358888E-3</v>
      </c>
      <c r="AZ214" s="5">
        <f t="shared" si="431"/>
        <v>8.339338007951635E-4</v>
      </c>
      <c r="BA214" s="5">
        <f t="shared" si="432"/>
        <v>1.4434280481306737E-4</v>
      </c>
      <c r="BB214" s="5">
        <f t="shared" si="433"/>
        <v>1.8737859001611138E-5</v>
      </c>
      <c r="BC214" s="5">
        <f t="shared" si="434"/>
        <v>1.945963904021208E-6</v>
      </c>
      <c r="BD214" s="5">
        <f t="shared" si="435"/>
        <v>2.3534887261137294E-6</v>
      </c>
      <c r="BE214" s="5">
        <f t="shared" si="436"/>
        <v>4.5398716617745294E-6</v>
      </c>
      <c r="BF214" s="5">
        <f t="shared" si="437"/>
        <v>4.3786984141234971E-6</v>
      </c>
      <c r="BG214" s="5">
        <f t="shared" si="438"/>
        <v>2.8154980625382326E-6</v>
      </c>
      <c r="BH214" s="5">
        <f t="shared" si="439"/>
        <v>1.3577715208567289E-6</v>
      </c>
      <c r="BI214" s="5">
        <f t="shared" si="440"/>
        <v>5.2382731918844955E-7</v>
      </c>
      <c r="BJ214" s="8">
        <f t="shared" si="441"/>
        <v>0.70853171900414824</v>
      </c>
      <c r="BK214" s="8">
        <f t="shared" si="442"/>
        <v>0.20049574351867799</v>
      </c>
      <c r="BL214" s="8">
        <f t="shared" si="443"/>
        <v>8.842743620975077E-2</v>
      </c>
      <c r="BM214" s="8">
        <f t="shared" si="444"/>
        <v>0.43910709294624045</v>
      </c>
      <c r="BN214" s="8">
        <f t="shared" si="445"/>
        <v>0.55715311853214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1.6108</v>
      </c>
      <c r="F215">
        <f>VLOOKUP(B215,home!$B$2:$E$405,3,FALSE)</f>
        <v>1.0984</v>
      </c>
      <c r="G215">
        <f>VLOOKUP(C215,away!$B$2:$E$405,4,FALSE)</f>
        <v>0.9829</v>
      </c>
      <c r="H215">
        <f>VLOOKUP(A215,away!$A$2:$E$405,3,FALSE)</f>
        <v>1.1347</v>
      </c>
      <c r="I215">
        <f>VLOOKUP(C215,away!$B$2:$E$405,3,FALSE)</f>
        <v>1.1015999999999999</v>
      </c>
      <c r="J215">
        <f>VLOOKUP(B215,home!$B$2:$E$405,4,FALSE)</f>
        <v>0.88129999999999997</v>
      </c>
      <c r="K215" s="3">
        <f t="shared" si="390"/>
        <v>1.739047643488</v>
      </c>
      <c r="L215" s="3">
        <f t="shared" si="391"/>
        <v>1.1016122387759999</v>
      </c>
      <c r="M215" s="5">
        <f t="shared" si="392"/>
        <v>5.8387124621541345E-2</v>
      </c>
      <c r="N215" s="5">
        <f t="shared" si="393"/>
        <v>0.10153799148313164</v>
      </c>
      <c r="O215" s="5">
        <f t="shared" si="394"/>
        <v>6.4319971070029458E-2</v>
      </c>
      <c r="P215" s="5">
        <f t="shared" si="395"/>
        <v>0.11185549411855106</v>
      </c>
      <c r="Q215" s="5">
        <f t="shared" si="396"/>
        <v>8.8289702406622372E-2</v>
      </c>
      <c r="R215" s="5">
        <f t="shared" si="397"/>
        <v>3.5427833664231363E-2</v>
      </c>
      <c r="S215" s="5">
        <f t="shared" si="398"/>
        <v>5.3571963192246205E-2</v>
      </c>
      <c r="T215" s="5">
        <f t="shared" si="399"/>
        <v>9.7261016729026067E-2</v>
      </c>
      <c r="U215" s="5">
        <f t="shared" si="400"/>
        <v>6.1610690647666382E-2</v>
      </c>
      <c r="V215" s="5">
        <f t="shared" si="401"/>
        <v>1.1403424323448499E-2</v>
      </c>
      <c r="W215" s="5">
        <f t="shared" si="402"/>
        <v>5.1179999638164476E-2</v>
      </c>
      <c r="X215" s="5">
        <f t="shared" si="403"/>
        <v>5.6380513981953234E-2</v>
      </c>
      <c r="Y215" s="5">
        <f t="shared" si="404"/>
        <v>3.1054732115500541E-2</v>
      </c>
      <c r="Z215" s="5">
        <f t="shared" si="405"/>
        <v>1.3009245052612551E-2</v>
      </c>
      <c r="AA215" s="5">
        <f t="shared" si="406"/>
        <v>2.2623696952303776E-2</v>
      </c>
      <c r="AB215" s="5">
        <f t="shared" si="407"/>
        <v>1.9671843435945271E-2</v>
      </c>
      <c r="AC215" s="5">
        <f t="shared" si="408"/>
        <v>1.3653862801631268E-3</v>
      </c>
      <c r="AD215" s="5">
        <f t="shared" si="409"/>
        <v>2.2251114441116663E-2</v>
      </c>
      <c r="AE215" s="5">
        <f t="shared" si="410"/>
        <v>2.4512099994739509E-2</v>
      </c>
      <c r="AF215" s="5">
        <f t="shared" si="411"/>
        <v>1.3501414676153086E-2</v>
      </c>
      <c r="AG215" s="5">
        <f t="shared" si="412"/>
        <v>4.9577745493467147E-3</v>
      </c>
      <c r="AH215" s="5">
        <f t="shared" si="413"/>
        <v>3.5827858917985272E-3</v>
      </c>
      <c r="AI215" s="5">
        <f t="shared" si="414"/>
        <v>6.2306353622542804E-3</v>
      </c>
      <c r="AJ215" s="5">
        <f t="shared" si="415"/>
        <v>5.4176858720806562E-3</v>
      </c>
      <c r="AK215" s="5">
        <f t="shared" si="416"/>
        <v>3.1405379496666978E-3</v>
      </c>
      <c r="AL215" s="5">
        <f t="shared" si="417"/>
        <v>1.0462988751050102E-4</v>
      </c>
      <c r="AM215" s="5">
        <f t="shared" si="418"/>
        <v>7.739149626761142E-3</v>
      </c>
      <c r="AN215" s="5">
        <f t="shared" si="419"/>
        <v>8.5255419465587855E-3</v>
      </c>
      <c r="AO215" s="5">
        <f t="shared" si="420"/>
        <v>4.6959206752636611E-3</v>
      </c>
      <c r="AP215" s="5">
        <f t="shared" si="421"/>
        <v>1.724361229397236E-3</v>
      </c>
      <c r="AQ215" s="5">
        <f t="shared" si="422"/>
        <v>4.7489435859370606E-4</v>
      </c>
      <c r="AR215" s="5">
        <f t="shared" si="423"/>
        <v>7.8936815746384864E-4</v>
      </c>
      <c r="AS215" s="5">
        <f t="shared" si="424"/>
        <v>1.3727488340819704E-3</v>
      </c>
      <c r="AT215" s="5">
        <f t="shared" si="425"/>
        <v>1.1936378125055754E-3</v>
      </c>
      <c r="AU215" s="5">
        <f t="shared" si="426"/>
        <v>6.9193100833866397E-4</v>
      </c>
      <c r="AV215" s="5">
        <f t="shared" si="427"/>
        <v>3.0082524737690738E-4</v>
      </c>
      <c r="AW215" s="5">
        <f t="shared" si="428"/>
        <v>5.5679264539703243E-6</v>
      </c>
      <c r="AX215" s="5">
        <f t="shared" si="429"/>
        <v>2.2431249868366697E-3</v>
      </c>
      <c r="AY215" s="5">
        <f t="shared" si="430"/>
        <v>2.4710539386035291E-3</v>
      </c>
      <c r="AZ215" s="5">
        <f t="shared" si="431"/>
        <v>1.3610716307206434E-3</v>
      </c>
      <c r="BA215" s="5">
        <f t="shared" si="432"/>
        <v>4.9979105541755637E-4</v>
      </c>
      <c r="BB215" s="5">
        <f t="shared" si="433"/>
        <v>1.3764398586968849E-4</v>
      </c>
      <c r="BC215" s="5">
        <f t="shared" si="434"/>
        <v>3.0326059885591929E-5</v>
      </c>
      <c r="BD215" s="5">
        <f t="shared" si="435"/>
        <v>1.4492960386037262E-4</v>
      </c>
      <c r="BE215" s="5">
        <f t="shared" si="436"/>
        <v>2.5203948606503031E-4</v>
      </c>
      <c r="BF215" s="5">
        <f t="shared" si="437"/>
        <v>2.1915433715365886E-4</v>
      </c>
      <c r="BG215" s="5">
        <f t="shared" si="438"/>
        <v>1.2703994452908167E-4</v>
      </c>
      <c r="BH215" s="5">
        <f t="shared" si="439"/>
        <v>5.5232129040536444E-5</v>
      </c>
      <c r="BI215" s="5">
        <f t="shared" si="440"/>
        <v>1.9210260770553995E-5</v>
      </c>
      <c r="BJ215" s="8">
        <f t="shared" si="441"/>
        <v>0.52082923950966242</v>
      </c>
      <c r="BK215" s="8">
        <f t="shared" si="442"/>
        <v>0.23915907636206427</v>
      </c>
      <c r="BL215" s="8">
        <f t="shared" si="443"/>
        <v>0.22719179766716266</v>
      </c>
      <c r="BM215" s="8">
        <f t="shared" si="444"/>
        <v>0.5379057552152452</v>
      </c>
      <c r="BN215" s="8">
        <f t="shared" si="445"/>
        <v>0.45981811736410722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1.6108</v>
      </c>
      <c r="F216">
        <f>VLOOKUP(B216,home!$B$2:$E$405,3,FALSE)</f>
        <v>1.0027999999999999</v>
      </c>
      <c r="G216">
        <f>VLOOKUP(C216,away!$B$2:$E$405,4,FALSE)</f>
        <v>1.1460999999999999</v>
      </c>
      <c r="H216">
        <f>VLOOKUP(A216,away!$A$2:$E$405,3,FALSE)</f>
        <v>1.1347</v>
      </c>
      <c r="I216">
        <f>VLOOKUP(C216,away!$B$2:$E$405,3,FALSE)</f>
        <v>1.0168999999999999</v>
      </c>
      <c r="J216">
        <f>VLOOKUP(B216,home!$B$2:$E$405,4,FALSE)</f>
        <v>1.0168999999999999</v>
      </c>
      <c r="K216" s="3">
        <f t="shared" si="390"/>
        <v>1.8513070660639996</v>
      </c>
      <c r="L216" s="3">
        <f t="shared" si="391"/>
        <v>1.1733769416669999</v>
      </c>
      <c r="M216" s="5">
        <f t="shared" si="392"/>
        <v>4.8573167590662436E-2</v>
      </c>
      <c r="N216" s="5">
        <f t="shared" si="393"/>
        <v>8.9923848381704224E-2</v>
      </c>
      <c r="O216" s="5">
        <f t="shared" si="394"/>
        <v>5.6994634834610133E-2</v>
      </c>
      <c r="P216" s="5">
        <f t="shared" si="395"/>
        <v>0.10551457019705111</v>
      </c>
      <c r="Q216" s="5">
        <f t="shared" si="396"/>
        <v>8.3238327958358407E-2</v>
      </c>
      <c r="R216" s="5">
        <f t="shared" si="397"/>
        <v>3.343809515683116E-2</v>
      </c>
      <c r="S216" s="5">
        <f t="shared" si="398"/>
        <v>5.7301824629245872E-2</v>
      </c>
      <c r="T216" s="5">
        <f t="shared" si="399"/>
        <v>9.7669934689253335E-2</v>
      </c>
      <c r="U216" s="5">
        <f t="shared" si="400"/>
        <v>6.1904181839561929E-2</v>
      </c>
      <c r="V216" s="5">
        <f t="shared" si="401"/>
        <v>1.3830629582283505E-2</v>
      </c>
      <c r="W216" s="5">
        <f t="shared" si="402"/>
        <v>5.1366568238887161E-2</v>
      </c>
      <c r="X216" s="5">
        <f t="shared" si="403"/>
        <v>6.0272346744074681E-2</v>
      </c>
      <c r="Y216" s="5">
        <f t="shared" si="404"/>
        <v>3.5361090944827665E-2</v>
      </c>
      <c r="Z216" s="5">
        <f t="shared" si="405"/>
        <v>1.3078496610097551E-2</v>
      </c>
      <c r="AA216" s="5">
        <f t="shared" si="406"/>
        <v>2.4212313187767662E-2</v>
      </c>
      <c r="AB216" s="5">
        <f t="shared" si="407"/>
        <v>2.2412213245134423E-2</v>
      </c>
      <c r="AC216" s="5">
        <f t="shared" si="408"/>
        <v>1.8777508863373515E-3</v>
      </c>
      <c r="AD216" s="5">
        <f t="shared" si="409"/>
        <v>2.3773822685027608E-2</v>
      </c>
      <c r="AE216" s="5">
        <f t="shared" si="410"/>
        <v>2.7895655353891241E-2</v>
      </c>
      <c r="AF216" s="5">
        <f t="shared" si="411"/>
        <v>1.6366059382472792E-2</v>
      </c>
      <c r="AG216" s="5">
        <f t="shared" si="412"/>
        <v>6.4011855684488099E-3</v>
      </c>
      <c r="AH216" s="5">
        <f t="shared" si="413"/>
        <v>3.8365015884896251E-3</v>
      </c>
      <c r="AI216" s="5">
        <f t="shared" si="414"/>
        <v>7.1025424997366018E-3</v>
      </c>
      <c r="AJ216" s="5">
        <f t="shared" si="415"/>
        <v>6.5744935583911188E-3</v>
      </c>
      <c r="AK216" s="5">
        <f t="shared" si="416"/>
        <v>4.0571354601472414E-3</v>
      </c>
      <c r="AL216" s="5">
        <f t="shared" si="417"/>
        <v>1.6316010467236241E-4</v>
      </c>
      <c r="AM216" s="5">
        <f t="shared" si="418"/>
        <v>8.8025291848288414E-3</v>
      </c>
      <c r="AN216" s="5">
        <f t="shared" si="419"/>
        <v>1.0328684773828978E-2</v>
      </c>
      <c r="AO216" s="5">
        <f t="shared" si="420"/>
        <v>6.059720275678979E-3</v>
      </c>
      <c r="AP216" s="5">
        <f t="shared" si="421"/>
        <v>2.3701120148112357E-3</v>
      </c>
      <c r="AQ216" s="5">
        <f t="shared" si="422"/>
        <v>6.9525869683685528E-4</v>
      </c>
      <c r="AR216" s="5">
        <f t="shared" si="423"/>
        <v>9.0033250012050761E-4</v>
      </c>
      <c r="AS216" s="5">
        <f t="shared" si="424"/>
        <v>1.6667919192801623E-3</v>
      </c>
      <c r="AT216" s="5">
        <f t="shared" si="425"/>
        <v>1.5428718289108704E-3</v>
      </c>
      <c r="AU216" s="5">
        <f t="shared" si="426"/>
        <v>9.5210983963126016E-4</v>
      </c>
      <c r="AV216" s="5">
        <f t="shared" si="427"/>
        <v>4.4066191844460343E-4</v>
      </c>
      <c r="AW216" s="5">
        <f t="shared" si="428"/>
        <v>9.8452666426014479E-6</v>
      </c>
      <c r="AX216" s="5">
        <f t="shared" si="429"/>
        <v>2.7160307465180357E-3</v>
      </c>
      <c r="AY216" s="5">
        <f t="shared" si="430"/>
        <v>3.1869278508228718E-3</v>
      </c>
      <c r="AZ216" s="5">
        <f t="shared" si="431"/>
        <v>1.8697338274559637E-3</v>
      </c>
      <c r="BA216" s="5">
        <f t="shared" si="432"/>
        <v>7.3130085339720408E-4</v>
      </c>
      <c r="BB216" s="5">
        <f t="shared" si="433"/>
        <v>2.1452288969941975E-4</v>
      </c>
      <c r="BC216" s="5">
        <f t="shared" si="434"/>
        <v>5.0343242446614396E-5</v>
      </c>
      <c r="BD216" s="5">
        <f t="shared" si="435"/>
        <v>1.760715659124675E-4</v>
      </c>
      <c r="BE216" s="5">
        <f t="shared" si="436"/>
        <v>3.2596253410670429E-4</v>
      </c>
      <c r="BF216" s="5">
        <f t="shared" si="437"/>
        <v>3.0172837133193462E-4</v>
      </c>
      <c r="BG216" s="5">
        <f t="shared" si="438"/>
        <v>1.8619728862626431E-4</v>
      </c>
      <c r="BH216" s="5">
        <f t="shared" si="439"/>
        <v>8.6177089028940278E-5</v>
      </c>
      <c r="BI216" s="5">
        <f t="shared" si="440"/>
        <v>3.1908050770420698E-5</v>
      </c>
      <c r="BJ216" s="8">
        <f t="shared" si="441"/>
        <v>0.52929400430327078</v>
      </c>
      <c r="BK216" s="8">
        <f t="shared" si="442"/>
        <v>0.23044803084107551</v>
      </c>
      <c r="BL216" s="8">
        <f t="shared" si="443"/>
        <v>0.22714292427683405</v>
      </c>
      <c r="BM216" s="8">
        <f t="shared" si="444"/>
        <v>0.57910372932788001</v>
      </c>
      <c r="BN216" s="8">
        <f t="shared" si="445"/>
        <v>0.41768264411921746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1.6108</v>
      </c>
      <c r="F217">
        <f>VLOOKUP(B217,home!$B$2:$E$405,3,FALSE)</f>
        <v>0.9073</v>
      </c>
      <c r="G217">
        <f>VLOOKUP(C217,away!$B$2:$E$405,4,FALSE)</f>
        <v>0.9073</v>
      </c>
      <c r="H217">
        <f>VLOOKUP(A217,away!$A$2:$E$405,3,FALSE)</f>
        <v>1.1347</v>
      </c>
      <c r="I217">
        <f>VLOOKUP(C217,away!$B$2:$E$405,3,FALSE)</f>
        <v>1.0847</v>
      </c>
      <c r="J217">
        <f>VLOOKUP(B217,home!$B$2:$E$405,4,FALSE)</f>
        <v>0.74570000000000003</v>
      </c>
      <c r="K217" s="3">
        <f t="shared" si="390"/>
        <v>1.3259997515320001</v>
      </c>
      <c r="L217" s="3">
        <f t="shared" si="391"/>
        <v>0.91781433841299997</v>
      </c>
      <c r="M217" s="5">
        <f t="shared" si="392"/>
        <v>0.10605323542555753</v>
      </c>
      <c r="N217" s="5">
        <f t="shared" si="393"/>
        <v>0.14062656382345395</v>
      </c>
      <c r="O217" s="5">
        <f t="shared" si="394"/>
        <v>9.733718010866621E-2</v>
      </c>
      <c r="P217" s="5">
        <f t="shared" si="395"/>
        <v>0.12906907663891692</v>
      </c>
      <c r="Q217" s="5">
        <f t="shared" si="396"/>
        <v>9.3235394344349479E-2</v>
      </c>
      <c r="R217" s="5">
        <f t="shared" si="397"/>
        <v>4.4668729782211251E-2</v>
      </c>
      <c r="S217" s="5">
        <f t="shared" si="398"/>
        <v>3.9269963046332589E-2</v>
      </c>
      <c r="T217" s="5">
        <f t="shared" si="399"/>
        <v>8.5572781776834278E-2</v>
      </c>
      <c r="U217" s="5">
        <f t="shared" si="400"/>
        <v>5.9230724592462161E-2</v>
      </c>
      <c r="V217" s="5">
        <f t="shared" si="401"/>
        <v>5.3102658508102875E-3</v>
      </c>
      <c r="W217" s="5">
        <f t="shared" si="402"/>
        <v>4.1210036578198481E-2</v>
      </c>
      <c r="X217" s="5">
        <f t="shared" si="403"/>
        <v>3.7823162457994768E-2</v>
      </c>
      <c r="Y217" s="5">
        <f t="shared" si="404"/>
        <v>1.7357320414035943E-2</v>
      </c>
      <c r="Z217" s="5">
        <f t="shared" si="405"/>
        <v>1.3665866890936431E-2</v>
      </c>
      <c r="AA217" s="5">
        <f t="shared" si="406"/>
        <v>1.8120936101851091E-2</v>
      </c>
      <c r="AB217" s="5">
        <f t="shared" si="407"/>
        <v>1.2014178384290902E-2</v>
      </c>
      <c r="AC217" s="5">
        <f t="shared" si="408"/>
        <v>4.0391926005427958E-4</v>
      </c>
      <c r="AD217" s="5">
        <f t="shared" si="409"/>
        <v>1.3661124565828952E-2</v>
      </c>
      <c r="AE217" s="5">
        <f t="shared" si="410"/>
        <v>1.2538376005363882E-2</v>
      </c>
      <c r="AF217" s="5">
        <f t="shared" si="411"/>
        <v>5.7539506390682426E-3</v>
      </c>
      <c r="AG217" s="5">
        <f t="shared" si="412"/>
        <v>1.760352799685826E-3</v>
      </c>
      <c r="AH217" s="5">
        <f t="shared" si="413"/>
        <v>3.1356821448362349E-3</v>
      </c>
      <c r="AI217" s="5">
        <f t="shared" si="414"/>
        <v>4.1579137449361762E-3</v>
      </c>
      <c r="AJ217" s="5">
        <f t="shared" si="415"/>
        <v>2.7566962963384289E-3</v>
      </c>
      <c r="AK217" s="5">
        <f t="shared" si="416"/>
        <v>1.2184595346646473E-3</v>
      </c>
      <c r="AL217" s="5">
        <f t="shared" si="417"/>
        <v>1.9663138318292886E-5</v>
      </c>
      <c r="AM217" s="5">
        <f t="shared" si="418"/>
        <v>3.6229295559873772E-3</v>
      </c>
      <c r="AN217" s="5">
        <f t="shared" si="419"/>
        <v>3.3251766935454585E-3</v>
      </c>
      <c r="AO217" s="5">
        <f t="shared" si="420"/>
        <v>1.5259474235463759E-3</v>
      </c>
      <c r="AP217" s="5">
        <f t="shared" si="421"/>
        <v>4.6684547499841302E-4</v>
      </c>
      <c r="AQ217" s="5">
        <f t="shared" si="422"/>
        <v>1.0711936769419276E-4</v>
      </c>
      <c r="AR217" s="5">
        <f t="shared" si="423"/>
        <v>5.7559480664726528E-4</v>
      </c>
      <c r="AS217" s="5">
        <f t="shared" si="424"/>
        <v>7.6323857059738321E-4</v>
      </c>
      <c r="AT217" s="5">
        <f t="shared" si="425"/>
        <v>5.0602707748588461E-4</v>
      </c>
      <c r="AU217" s="5">
        <f t="shared" si="426"/>
        <v>2.2366392633824906E-4</v>
      </c>
      <c r="AV217" s="5">
        <f t="shared" si="427"/>
        <v>7.4144577687797433E-5</v>
      </c>
      <c r="AW217" s="5">
        <f t="shared" si="428"/>
        <v>6.6473510433530449E-7</v>
      </c>
      <c r="AX217" s="5">
        <f t="shared" si="429"/>
        <v>8.0066728184286602E-4</v>
      </c>
      <c r="AY217" s="5">
        <f t="shared" si="430"/>
        <v>7.3486391157354515E-4</v>
      </c>
      <c r="AZ217" s="5">
        <f t="shared" si="431"/>
        <v>3.3723431741223132E-4</v>
      </c>
      <c r="BA217" s="5">
        <f t="shared" si="432"/>
        <v>1.0317283064195559E-4</v>
      </c>
      <c r="BB217" s="5">
        <f t="shared" si="433"/>
        <v>2.3673375824460737E-5</v>
      </c>
      <c r="BC217" s="5">
        <f t="shared" si="434"/>
        <v>4.345552754065949E-6</v>
      </c>
      <c r="BD217" s="5">
        <f t="shared" si="435"/>
        <v>8.8048194442819696E-5</v>
      </c>
      <c r="BE217" s="5">
        <f t="shared" si="436"/>
        <v>1.1675188395402012E-4</v>
      </c>
      <c r="BF217" s="5">
        <f t="shared" si="437"/>
        <v>7.7406484556961813E-5</v>
      </c>
      <c r="BG217" s="5">
        <f t="shared" si="438"/>
        <v>3.4213659763165656E-5</v>
      </c>
      <c r="BH217" s="5">
        <f t="shared" si="439"/>
        <v>1.1341826086239509E-5</v>
      </c>
      <c r="BI217" s="5">
        <f t="shared" si="440"/>
        <v>3.0078517144545475E-6</v>
      </c>
      <c r="BJ217" s="8">
        <f t="shared" si="441"/>
        <v>0.46059103919063482</v>
      </c>
      <c r="BK217" s="8">
        <f t="shared" si="442"/>
        <v>0.2808609872715635</v>
      </c>
      <c r="BL217" s="8">
        <f t="shared" si="443"/>
        <v>0.24511393954953128</v>
      </c>
      <c r="BM217" s="8">
        <f t="shared" si="444"/>
        <v>0.38850745360304156</v>
      </c>
      <c r="BN217" s="8">
        <f t="shared" si="445"/>
        <v>0.61099018012315542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1.6108</v>
      </c>
      <c r="F218" s="15">
        <f>VLOOKUP(B218,home!$B$2:$E$405,3,FALSE)</f>
        <v>0.79010000000000002</v>
      </c>
      <c r="G218" s="15">
        <f>VLOOKUP(C218,away!$B$2:$E$405,4,FALSE)</f>
        <v>0.7641</v>
      </c>
      <c r="H218" s="15">
        <f>VLOOKUP(A218,away!$A$2:$E$405,3,FALSE)</f>
        <v>1.1347</v>
      </c>
      <c r="I218" s="15">
        <f>VLOOKUP(C218,away!$B$2:$E$405,3,FALSE)</f>
        <v>1.4914000000000001</v>
      </c>
      <c r="J218" s="15">
        <f>VLOOKUP(B218,home!$B$2:$E$405,4,FALSE)</f>
        <v>0.72109999999999996</v>
      </c>
      <c r="K218" s="16">
        <f t="shared" si="390"/>
        <v>0.97246478242800005</v>
      </c>
      <c r="L218" s="16">
        <f t="shared" si="391"/>
        <v>1.2203114583380001</v>
      </c>
      <c r="M218" s="17">
        <f t="shared" si="392"/>
        <v>0.11160647167845109</v>
      </c>
      <c r="N218" s="17">
        <f t="shared" si="393"/>
        <v>0.10853336319834168</v>
      </c>
      <c r="O218" s="17">
        <f t="shared" si="394"/>
        <v>0.13619465621388935</v>
      </c>
      <c r="P218" s="17">
        <f t="shared" si="395"/>
        <v>0.13244450672289615</v>
      </c>
      <c r="Q218" s="17">
        <f t="shared" si="396"/>
        <v>5.2772436714427218E-2</v>
      </c>
      <c r="R218" s="17">
        <f t="shared" si="397"/>
        <v>8.3099949771106948E-2</v>
      </c>
      <c r="S218" s="17">
        <f t="shared" si="398"/>
        <v>3.9293302389332235E-2</v>
      </c>
      <c r="T218" s="17">
        <f t="shared" si="399"/>
        <v>6.439880920703249E-2</v>
      </c>
      <c r="U218" s="17">
        <f t="shared" si="400"/>
        <v>8.0811774573937248E-2</v>
      </c>
      <c r="V218" s="17">
        <f t="shared" si="401"/>
        <v>5.1810835122561051E-3</v>
      </c>
      <c r="W218" s="17">
        <f t="shared" si="402"/>
        <v>1.7106445395896959E-2</v>
      </c>
      <c r="X218" s="17">
        <f t="shared" si="403"/>
        <v>2.0875191328046383E-2</v>
      </c>
      <c r="Y218" s="17">
        <f t="shared" si="404"/>
        <v>1.2737117586306532E-2</v>
      </c>
      <c r="Z218" s="17">
        <f t="shared" si="405"/>
        <v>3.3802606964331371E-2</v>
      </c>
      <c r="AA218" s="17">
        <f t="shared" si="406"/>
        <v>3.2871844827067703E-2</v>
      </c>
      <c r="AB218" s="17">
        <f t="shared" si="407"/>
        <v>1.5983355713880685E-2</v>
      </c>
      <c r="AC218" s="17">
        <f t="shared" si="408"/>
        <v>3.8427769899396778E-4</v>
      </c>
      <c r="AD218" s="17">
        <f t="shared" si="409"/>
        <v>4.1588539250093492E-3</v>
      </c>
      <c r="AE218" s="17">
        <f t="shared" si="410"/>
        <v>5.0750970982428737E-3</v>
      </c>
      <c r="AF218" s="17">
        <f t="shared" si="411"/>
        <v>3.096599570581858E-3</v>
      </c>
      <c r="AG218" s="17">
        <f t="shared" si="412"/>
        <v>1.2596053126218575E-3</v>
      </c>
      <c r="AH218" s="17">
        <f t="shared" si="413"/>
        <v>1.031242715006736E-2</v>
      </c>
      <c r="AI218" s="17">
        <f t="shared" si="414"/>
        <v>1.0028472224794856E-2</v>
      </c>
      <c r="AJ218" s="17">
        <f t="shared" si="415"/>
        <v>4.8761680300851854E-3</v>
      </c>
      <c r="AK218" s="17">
        <f t="shared" si="416"/>
        <v>1.5806338941530534E-3</v>
      </c>
      <c r="AL218" s="17">
        <f t="shared" si="417"/>
        <v>1.8241046248465016E-5</v>
      </c>
      <c r="AM218" s="17">
        <f t="shared" si="418"/>
        <v>8.0886779546681048E-4</v>
      </c>
      <c r="AN218" s="17">
        <f t="shared" si="419"/>
        <v>9.870706390887466E-4</v>
      </c>
      <c r="AO218" s="17">
        <f t="shared" si="420"/>
        <v>6.0226680553450516E-4</v>
      </c>
      <c r="AP218" s="17">
        <f t="shared" si="421"/>
        <v>2.4498436125679364E-4</v>
      </c>
      <c r="AQ218" s="17">
        <f t="shared" si="422"/>
        <v>7.4739305788820308E-5</v>
      </c>
      <c r="AR218" s="17">
        <f t="shared" si="423"/>
        <v>2.516874602900618E-3</v>
      </c>
      <c r="AS218" s="17">
        <f t="shared" si="424"/>
        <v>2.4475719131083085E-3</v>
      </c>
      <c r="AT218" s="17">
        <f t="shared" si="425"/>
        <v>1.1900887439788774E-3</v>
      </c>
      <c r="AU218" s="17">
        <f t="shared" si="426"/>
        <v>3.8577313049447705E-4</v>
      </c>
      <c r="AV218" s="17">
        <f t="shared" si="427"/>
        <v>9.3787695853220004E-5</v>
      </c>
      <c r="AW218" s="17">
        <f t="shared" si="428"/>
        <v>6.013008465654006E-7</v>
      </c>
      <c r="AX218" s="17">
        <f t="shared" si="429"/>
        <v>1.3109924078860791E-4</v>
      </c>
      <c r="AY218" s="17">
        <f t="shared" si="430"/>
        <v>1.5998190571375076E-4</v>
      </c>
      <c r="AZ218" s="17">
        <f t="shared" si="431"/>
        <v>9.7613876334619822E-5</v>
      </c>
      <c r="BA218" s="17">
        <f t="shared" si="432"/>
        <v>3.9706443927975044E-5</v>
      </c>
      <c r="BB218" s="17">
        <f t="shared" si="433"/>
        <v>1.2113557123790812E-5</v>
      </c>
      <c r="BC218" s="17">
        <f t="shared" si="434"/>
        <v>2.9564625118787679E-6</v>
      </c>
      <c r="BD218" s="17">
        <f t="shared" si="435"/>
        <v>5.1189515285325431E-4</v>
      </c>
      <c r="BE218" s="17">
        <f t="shared" si="436"/>
        <v>4.9780000844538779E-4</v>
      </c>
      <c r="BF218" s="17">
        <f t="shared" si="437"/>
        <v>2.4204648845275027E-4</v>
      </c>
      <c r="BG218" s="17">
        <f t="shared" si="438"/>
        <v>7.8460561910221753E-5</v>
      </c>
      <c r="BH218" s="17">
        <f t="shared" si="439"/>
        <v>1.9075033316800602E-5</v>
      </c>
      <c r="BI218" s="17">
        <f t="shared" si="440"/>
        <v>3.7099596248458714E-6</v>
      </c>
      <c r="BJ218" s="18">
        <f t="shared" si="441"/>
        <v>0.2931749197300435</v>
      </c>
      <c r="BK218" s="18">
        <f t="shared" si="442"/>
        <v>0.28908786495389177</v>
      </c>
      <c r="BL218" s="18">
        <f t="shared" si="443"/>
        <v>0.3837463656899211</v>
      </c>
      <c r="BM218" s="18">
        <f t="shared" si="444"/>
        <v>0.3750009924342082</v>
      </c>
      <c r="BN218" s="18">
        <f t="shared" si="445"/>
        <v>0.62465138429911238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1.4554</v>
      </c>
      <c r="F219" s="10">
        <f>VLOOKUP(B219,home!$B$2:$E$405,3,FALSE)</f>
        <v>0.49080000000000001</v>
      </c>
      <c r="G219" s="10">
        <f>VLOOKUP(C219,away!$B$2:$E$405,4,FALSE)</f>
        <v>0.68710000000000004</v>
      </c>
      <c r="H219" s="10">
        <f>VLOOKUP(A219,away!$A$2:$E$405,3,FALSE)</f>
        <v>1.2321</v>
      </c>
      <c r="I219" s="10">
        <f>VLOOKUP(C219,away!$B$2:$E$405,3,FALSE)</f>
        <v>0.81159999999999999</v>
      </c>
      <c r="J219" s="10">
        <f>VLOOKUP(B219,home!$B$2:$E$405,4,FALSE)</f>
        <v>0.92759999999999998</v>
      </c>
      <c r="K219" s="12">
        <f t="shared" ref="K219:K282" si="446">E219*F219*G219</f>
        <v>0.49080262087200005</v>
      </c>
      <c r="L219" s="12">
        <f t="shared" ref="L219:L282" si="447">H219*I219*J219</f>
        <v>0.927574361136</v>
      </c>
      <c r="M219" s="13">
        <f t="shared" ref="M219:M282" si="448">_xlfn.POISSON.DIST(0,K219,FALSE) * _xlfn.POISSON.DIST(0,L219,FALSE)</f>
        <v>0.24210664162769263</v>
      </c>
      <c r="N219" s="13">
        <f t="shared" ref="N219:N282" si="449">_xlfn.POISSON.DIST(1,K219,FALSE) * _xlfn.POISSON.DIST(0,L219,FALSE)</f>
        <v>0.11882657424138961</v>
      </c>
      <c r="O219" s="13">
        <f t="shared" ref="O219:O282" si="450">_xlfn.POISSON.DIST(0,K219,FALSE) * _xlfn.POISSON.DIST(1,L219,FALSE)</f>
        <v>0.22457191343458946</v>
      </c>
      <c r="P219" s="13">
        <f t="shared" ref="P219:P282" si="451">_xlfn.POISSON.DIST(1,K219,FALSE) * _xlfn.POISSON.DIST(1,L219,FALSE)</f>
        <v>0.11022048368793642</v>
      </c>
      <c r="Q219" s="13">
        <f t="shared" ref="Q219:Q282" si="452">_xlfn.POISSON.DIST(2,K219,FALSE) * _xlfn.POISSON.DIST(0,L219,FALSE)</f>
        <v>2.9160197033457656E-2</v>
      </c>
      <c r="R219" s="13">
        <f t="shared" ref="R219:R282" si="453">_xlfn.POISSON.DIST(0,K219,FALSE) * _xlfn.POISSON.DIST(2,L219,FALSE)</f>
        <v>0.10415357456658922</v>
      </c>
      <c r="S219" s="13">
        <f t="shared" ref="S219:S282" si="454">_xlfn.POISSON.DIST(2,K219,FALSE) * _xlfn.POISSON.DIST(2,L219,FALSE)</f>
        <v>1.2544632132691035E-2</v>
      </c>
      <c r="T219" s="13">
        <f t="shared" ref="T219:T282" si="455">_xlfn.POISSON.DIST(2,K219,FALSE) * _xlfn.POISSON.DIST(1,L219,FALSE)</f>
        <v>2.7048251133909365E-2</v>
      </c>
      <c r="U219" s="13">
        <f t="shared" ref="U219:U282" si="456">_xlfn.POISSON.DIST(1,K219,FALSE) * _xlfn.POISSON.DIST(2,L219,FALSE)</f>
        <v>5.1118847370469275E-2</v>
      </c>
      <c r="V219" s="13">
        <f t="shared" ref="V219:V282" si="457">_xlfn.POISSON.DIST(3,K219,FALSE) * _xlfn.POISSON.DIST(3,L219,FALSE)</f>
        <v>6.3455757074497494E-4</v>
      </c>
      <c r="W219" s="13">
        <f t="shared" ref="W219:W282" si="458">_xlfn.POISSON.DIST(3,K219,FALSE) * _xlfn.POISSON.DIST(0,L219,FALSE)</f>
        <v>4.7706337097216467E-3</v>
      </c>
      <c r="X219" s="13">
        <f t="shared" ref="X219:X282" si="459">_xlfn.POISSON.DIST(3,K219,FALSE) * _xlfn.POISSON.DIST(1,L219,FALSE)</f>
        <v>4.4251175155089213E-3</v>
      </c>
      <c r="Y219" s="13">
        <f t="shared" ref="Y219:Y282" si="460">_xlfn.POISSON.DIST(3,K219,FALSE) * _xlfn.POISSON.DIST(2,L219,FALSE)</f>
        <v>2.052312776199956E-3</v>
      </c>
      <c r="Z219" s="13">
        <f t="shared" ref="Z219:Z282" si="461">_xlfn.POISSON.DIST(0,K219,FALSE) * _xlfn.POISSON.DIST(3,L219,FALSE)</f>
        <v>3.2203395129544912E-2</v>
      </c>
      <c r="AA219" s="13">
        <f t="shared" ref="AA219:AA282" si="462">_xlfn.POISSON.DIST(1,K219,FALSE) * _xlfn.POISSON.DIST(3,L219,FALSE)</f>
        <v>1.5805510730557245E-2</v>
      </c>
      <c r="AB219" s="13">
        <f t="shared" ref="AB219:AB282" si="463">_xlfn.POISSON.DIST(2,K219,FALSE) * _xlfn.POISSON.DIST(3,L219,FALSE)</f>
        <v>3.8786930453890084E-3</v>
      </c>
      <c r="AC219" s="13">
        <f t="shared" ref="AC219:AC282" si="464">_xlfn.POISSON.DIST(4,K219,FALSE) * _xlfn.POISSON.DIST(4,L219,FALSE)</f>
        <v>1.8055380963822211E-5</v>
      </c>
      <c r="AD219" s="13">
        <f t="shared" ref="AD219:AD282" si="465">_xlfn.POISSON.DIST(4,K219,FALSE) * _xlfn.POISSON.DIST(0,L219,FALSE)</f>
        <v>5.8535988198792424E-4</v>
      </c>
      <c r="AE219" s="13">
        <f t="shared" ref="AE219:AE282" si="466">_xlfn.POISSON.DIST(4,K219,FALSE) * _xlfn.POISSON.DIST(1,L219,FALSE)</f>
        <v>5.4296481856959302E-4</v>
      </c>
      <c r="AF219" s="13">
        <f t="shared" ref="AF219:AF282" si="467">_xlfn.POISSON.DIST(4,K219,FALSE) * _xlfn.POISSON.DIST(2,L219,FALSE)</f>
        <v>2.5182012235200725E-4</v>
      </c>
      <c r="AG219" s="13">
        <f t="shared" ref="AG219:AG282" si="468">_xlfn.POISSON.DIST(4,K219,FALSE) * _xlfn.POISSON.DIST(3,L219,FALSE)</f>
        <v>7.7860629703950824E-5</v>
      </c>
      <c r="AH219" s="13">
        <f t="shared" ref="AH219:AH282" si="469">_xlfn.POISSON.DIST(0,K219,FALSE) * _xlfn.POISSON.DIST(4,L219,FALSE)</f>
        <v>7.4677609159244478E-3</v>
      </c>
      <c r="AI219" s="13">
        <f t="shared" ref="AI219:AI282" si="470">_xlfn.POISSON.DIST(1,K219,FALSE) * _xlfn.POISSON.DIST(4,L219,FALSE)</f>
        <v>3.6651966295812065E-3</v>
      </c>
      <c r="AJ219" s="13">
        <f t="shared" ref="AJ219:AJ282" si="471">_xlfn.POISSON.DIST(2,K219,FALSE) * _xlfn.POISSON.DIST(4,L219,FALSE)</f>
        <v>8.994440559048387E-4</v>
      </c>
      <c r="AK219" s="13">
        <f t="shared" ref="AK219:AK282" si="472">_xlfn.POISSON.DIST(3,K219,FALSE) * _xlfn.POISSON.DIST(4,L219,FALSE)</f>
        <v>1.4714983332194553E-4</v>
      </c>
      <c r="AL219" s="13">
        <f t="shared" ref="AL219:AL282" si="473">_xlfn.POISSON.DIST(5,K219,FALSE) * _xlfn.POISSON.DIST(5,L219,FALSE)</f>
        <v>3.2879276828146582E-7</v>
      </c>
      <c r="AM219" s="13">
        <f t="shared" ref="AM219:AM282" si="474">_xlfn.POISSON.DIST(5,K219,FALSE) * _xlfn.POISSON.DIST(0,L219,FALSE)</f>
        <v>5.7459232846599593E-5</v>
      </c>
      <c r="AN219" s="13">
        <f t="shared" ref="AN219:AN282" si="475">_xlfn.POISSON.DIST(5,K219,FALSE) * _xlfn.POISSON.DIST(1,L219,FALSE)</f>
        <v>5.3297711199049273E-5</v>
      </c>
      <c r="AO219" s="13">
        <f t="shared" ref="AO219:AO282" si="476">_xlfn.POISSON.DIST(5,K219,FALSE) * _xlfn.POISSON.DIST(2,L219,FALSE)</f>
        <v>2.4718795207734587E-5</v>
      </c>
      <c r="AP219" s="13">
        <f t="shared" ref="AP219:AP282" si="477">_xlfn.POISSON.DIST(5,K219,FALSE) * _xlfn.POISSON.DIST(3,L219,FALSE)</f>
        <v>7.6428402242886766E-6</v>
      </c>
      <c r="AQ219" s="13">
        <f t="shared" ref="AQ219:AQ282" si="478">_xlfn.POISSON.DIST(5,K219,FALSE) * _xlfn.POISSON.DIST(4,L219,FALSE)</f>
        <v>1.7723256595772726E-6</v>
      </c>
      <c r="AR219" s="13">
        <f t="shared" ref="AR219:AR282" si="479">_xlfn.POISSON.DIST(0,K219,FALSE) * _xlfn.POISSON.DIST(5,L219,FALSE)</f>
        <v>1.3853807121410025E-3</v>
      </c>
      <c r="AS219" s="13">
        <f t="shared" ref="AS219:AS282" si="480">_xlfn.POISSON.DIST(1,K219,FALSE) * _xlfn.POISSON.DIST(5,L219,FALSE)</f>
        <v>6.7994848442432193E-4</v>
      </c>
      <c r="AT219" s="13">
        <f t="shared" ref="AT219:AT282" si="481">_xlfn.POISSON.DIST(2,K219,FALSE) * _xlfn.POISSON.DIST(5,L219,FALSE)</f>
        <v>1.6686024910670075E-4</v>
      </c>
      <c r="AU219" s="13">
        <f t="shared" ref="AU219:AU282" si="482">_xlfn.POISSON.DIST(3,K219,FALSE) * _xlfn.POISSON.DIST(5,L219,FALSE)</f>
        <v>2.7298482526974515E-5</v>
      </c>
      <c r="AV219" s="13">
        <f t="shared" ref="AV219:AV282" si="483">_xlfn.POISSON.DIST(4,K219,FALSE) * _xlfn.POISSON.DIST(5,L219,FALSE)</f>
        <v>3.349541692516898E-6</v>
      </c>
      <c r="AW219" s="13">
        <f t="shared" ref="AW219:AW282" si="484">_xlfn.POISSON.DIST(6,K219,FALSE) * _xlfn.POISSON.DIST(6,L219,FALSE)</f>
        <v>4.1579126855281842E-9</v>
      </c>
      <c r="AX219" s="13">
        <f t="shared" ref="AX219:AX282" si="485">_xlfn.POISSON.DIST(6,K219,FALSE) * _xlfn.POISSON.DIST(0,L219,FALSE)</f>
        <v>4.7001903457342627E-6</v>
      </c>
      <c r="AY219" s="13">
        <f t="shared" ref="AY219:AY282" si="486">_xlfn.POISSON.DIST(6,K219,FALSE) * _xlfn.POISSON.DIST(1,L219,FALSE)</f>
        <v>4.3597760571620527E-6</v>
      </c>
      <c r="AZ219" s="13">
        <f t="shared" ref="AZ219:AZ282" si="487">_xlfn.POISSON.DIST(6,K219,FALSE) * _xlfn.POISSON.DIST(2,L219,FALSE)</f>
        <v>2.0220082454590605E-6</v>
      </c>
      <c r="BA219" s="13">
        <f t="shared" ref="BA219:BA282" si="488">_xlfn.POISSON.DIST(6,K219,FALSE) * _xlfn.POISSON.DIST(3,L219,FALSE)</f>
        <v>6.2518766883113743E-7</v>
      </c>
      <c r="BB219" s="13">
        <f t="shared" ref="BB219:BB282" si="489">_xlfn.POISSON.DIST(6,K219,FALSE) * _xlfn.POISSON.DIST(4,L219,FALSE)</f>
        <v>1.4497701312653683E-7</v>
      </c>
      <c r="BC219" s="13">
        <f t="shared" ref="BC219:BC282" si="490">_xlfn.POISSON.DIST(6,K219,FALSE) * _xlfn.POISSON.DIST(5,L219,FALSE)</f>
        <v>2.6895392066050586E-8</v>
      </c>
      <c r="BD219" s="13">
        <f t="shared" ref="BD219:BD282" si="491">_xlfn.POISSON.DIST(0,K219,FALSE) * _xlfn.POISSON.DIST(6,L219,FALSE)</f>
        <v>2.1417393816572109E-4</v>
      </c>
      <c r="BE219" s="13">
        <f t="shared" ref="BE219:BE282" si="492">_xlfn.POISSON.DIST(1,K219,FALSE) * _xlfn.POISSON.DIST(6,L219,FALSE)</f>
        <v>1.0511713017421359E-4</v>
      </c>
      <c r="BF219" s="13">
        <f t="shared" ref="BF219:BF282" si="493">_xlfn.POISSON.DIST(2,K219,FALSE) * _xlfn.POISSON.DIST(6,L219,FALSE)</f>
        <v>2.5795881494023614E-5</v>
      </c>
      <c r="BG219" s="13">
        <f t="shared" ref="BG219:BG282" si="494">_xlfn.POISSON.DIST(3,K219,FALSE) * _xlfn.POISSON.DIST(6,L219,FALSE)</f>
        <v>4.2202287483234391E-6</v>
      </c>
      <c r="BH219" s="13">
        <f t="shared" ref="BH219:BH282" si="495">_xlfn.POISSON.DIST(4,K219,FALSE) * _xlfn.POISSON.DIST(6,L219,FALSE)</f>
        <v>5.1782483258912605E-7</v>
      </c>
      <c r="BI219" s="13">
        <f t="shared" ref="BI219:BI282" si="496">_xlfn.POISSON.DIST(5,K219,FALSE) * _xlfn.POISSON.DIST(6,L219,FALSE)</f>
        <v>5.0829956997469564E-8</v>
      </c>
      <c r="BJ219" s="14">
        <f t="shared" ref="BJ219:BJ282" si="497">SUM(N219,Q219,T219,W219,X219,Y219,AD219,AE219,AF219,AG219,AM219,AN219,AO219,AP219,AQ219,AX219,AY219,AZ219,BA219,BB219,BC219)</f>
        <v>0.18789786180266022</v>
      </c>
      <c r="BK219" s="14">
        <f t="shared" ref="BK219:BK282" si="498">SUM(M219,P219,S219,V219,AC219,AL219,AY219)</f>
        <v>0.36552905896885435</v>
      </c>
      <c r="BL219" s="14">
        <f t="shared" ref="BL219:BL282" si="499">SUM(O219,R219,U219,AA219,AB219,AH219,AI219,AJ219,AK219,AR219,AS219,AT219,AU219,AV219,BD219,BE219,BF219,BG219,BH219,BI219)</f>
        <v>0.41432080388559001</v>
      </c>
      <c r="BM219" s="14">
        <f t="shared" ref="BM219:BM282" si="500">SUM(S219:BI219)</f>
        <v>0.17090737957685001</v>
      </c>
      <c r="BN219" s="14">
        <f t="shared" ref="BN219:BN282" si="501">SUM(M219:R219)</f>
        <v>0.82903938459165505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1.4554</v>
      </c>
      <c r="F220" s="10">
        <f>VLOOKUP(B220,home!$B$2:$E$405,3,FALSE)</f>
        <v>1.3742000000000001</v>
      </c>
      <c r="G220" s="10">
        <f>VLOOKUP(C220,away!$B$2:$E$405,4,FALSE)</f>
        <v>1.1778999999999999</v>
      </c>
      <c r="H220" s="10">
        <f>VLOOKUP(A220,away!$A$2:$E$405,3,FALSE)</f>
        <v>1.2321</v>
      </c>
      <c r="I220" s="10">
        <f>VLOOKUP(C220,away!$B$2:$E$405,3,FALSE)</f>
        <v>1.8551</v>
      </c>
      <c r="J220" s="10">
        <f>VLOOKUP(B220,home!$B$2:$E$405,4,FALSE)</f>
        <v>0.46379999999999999</v>
      </c>
      <c r="K220" s="12">
        <f t="shared" si="446"/>
        <v>2.3558125799720004</v>
      </c>
      <c r="L220" s="12">
        <f t="shared" si="447"/>
        <v>1.060093147698</v>
      </c>
      <c r="M220" s="13">
        <f t="shared" si="448"/>
        <v>3.2846643111162067E-2</v>
      </c>
      <c r="N220" s="13">
        <f t="shared" si="449"/>
        <v>7.7380535051126242E-2</v>
      </c>
      <c r="O220" s="13">
        <f t="shared" si="450"/>
        <v>3.4820501287024623E-2</v>
      </c>
      <c r="P220" s="13">
        <f t="shared" si="451"/>
        <v>8.2030574972903836E-2</v>
      </c>
      <c r="Q220" s="13">
        <f t="shared" si="452"/>
        <v>9.1147018959203796E-2</v>
      </c>
      <c r="R220" s="13">
        <f t="shared" si="453"/>
        <v>1.8456487406892094E-2</v>
      </c>
      <c r="S220" s="13">
        <f t="shared" si="454"/>
        <v>5.1215395189794302E-2</v>
      </c>
      <c r="T220" s="13">
        <f t="shared" si="455"/>
        <v>9.662433023175164E-2</v>
      </c>
      <c r="U220" s="13">
        <f t="shared" si="456"/>
        <v>4.3480025215251197E-2</v>
      </c>
      <c r="V220" s="13">
        <f t="shared" si="457"/>
        <v>1.4211593693710393E-2</v>
      </c>
      <c r="W220" s="13">
        <f t="shared" si="458"/>
        <v>7.1575097963679571E-2</v>
      </c>
      <c r="X220" s="13">
        <f t="shared" si="459"/>
        <v>7.5876270897109799E-2</v>
      </c>
      <c r="Y220" s="13">
        <f t="shared" si="460"/>
        <v>4.0217957425451631E-2</v>
      </c>
      <c r="Z220" s="13">
        <f t="shared" si="461"/>
        <v>6.5218652768735804E-3</v>
      </c>
      <c r="AA220" s="13">
        <f t="shared" si="462"/>
        <v>1.5364292264141353E-2</v>
      </c>
      <c r="AB220" s="13">
        <f t="shared" si="463"/>
        <v>1.8097696499115353E-2</v>
      </c>
      <c r="AC220" s="13">
        <f t="shared" si="464"/>
        <v>2.2182350530292778E-3</v>
      </c>
      <c r="AD220" s="13">
        <f t="shared" si="465"/>
        <v>4.2154379048891168E-2</v>
      </c>
      <c r="AE220" s="13">
        <f t="shared" si="466"/>
        <v>4.4687568375193665E-2</v>
      </c>
      <c r="AF220" s="13">
        <f t="shared" si="467"/>
        <v>2.3686492510914321E-2</v>
      </c>
      <c r="AG220" s="13">
        <f t="shared" si="468"/>
        <v>8.3699628012734242E-3</v>
      </c>
      <c r="AH220" s="13">
        <f t="shared" si="469"/>
        <v>1.7284461725558002E-3</v>
      </c>
      <c r="AI220" s="13">
        <f t="shared" si="470"/>
        <v>4.0718952371114085E-3</v>
      </c>
      <c r="AJ220" s="13">
        <f t="shared" si="471"/>
        <v>4.7963110119575662E-3</v>
      </c>
      <c r="AK220" s="13">
        <f t="shared" si="472"/>
        <v>3.7664032731426233E-3</v>
      </c>
      <c r="AL220" s="13">
        <f t="shared" si="473"/>
        <v>2.2159110288284665E-4</v>
      </c>
      <c r="AM220" s="13">
        <f t="shared" si="474"/>
        <v>1.9861563292857182E-2</v>
      </c>
      <c r="AN220" s="13">
        <f t="shared" si="475"/>
        <v>2.1055107149328026E-2</v>
      </c>
      <c r="AO220" s="13">
        <f t="shared" si="476"/>
        <v>1.1160187406524903E-2</v>
      </c>
      <c r="AP220" s="13">
        <f t="shared" si="477"/>
        <v>3.9436127322275217E-3</v>
      </c>
      <c r="AQ220" s="13">
        <f t="shared" si="478"/>
        <v>1.0451492086522456E-3</v>
      </c>
      <c r="AR220" s="13">
        <f t="shared" si="479"/>
        <v>3.6646278873824785E-4</v>
      </c>
      <c r="AS220" s="13">
        <f t="shared" si="480"/>
        <v>8.633176478011858E-4</v>
      </c>
      <c r="AT220" s="13">
        <f t="shared" si="481"/>
        <v>1.0169072876009355E-3</v>
      </c>
      <c r="AU220" s="13">
        <f t="shared" si="482"/>
        <v>7.98547660265163E-4</v>
      </c>
      <c r="AV220" s="13">
        <f t="shared" si="483"/>
        <v>4.7030715593996959E-4</v>
      </c>
      <c r="AW220" s="13">
        <f t="shared" si="484"/>
        <v>1.537214888532056E-5</v>
      </c>
      <c r="AX220" s="13">
        <f t="shared" si="485"/>
        <v>7.7983534438705133E-3</v>
      </c>
      <c r="AY220" s="13">
        <f t="shared" si="486"/>
        <v>8.2669810491742303E-3</v>
      </c>
      <c r="AZ220" s="13">
        <f t="shared" si="487"/>
        <v>4.3818849811894118E-3</v>
      </c>
      <c r="BA220" s="13">
        <f t="shared" si="488"/>
        <v>1.5484020808532253E-3</v>
      </c>
      <c r="BB220" s="13">
        <f t="shared" si="489"/>
        <v>4.1036260894845709E-4</v>
      </c>
      <c r="BC220" s="13">
        <f t="shared" si="490"/>
        <v>8.7004517963546696E-5</v>
      </c>
      <c r="BD220" s="13">
        <f t="shared" si="491"/>
        <v>6.4747448537952706E-5</v>
      </c>
      <c r="BE220" s="13">
        <f t="shared" si="492"/>
        <v>1.5253285378679868E-4</v>
      </c>
      <c r="BF220" s="13">
        <f t="shared" si="493"/>
        <v>1.796694079049851E-4</v>
      </c>
      <c r="BG220" s="13">
        <f t="shared" si="494"/>
        <v>1.4108915045956156E-4</v>
      </c>
      <c r="BH220" s="13">
        <f t="shared" si="495"/>
        <v>8.3094898887549383E-5</v>
      </c>
      <c r="BI220" s="13">
        <f t="shared" si="496"/>
        <v>3.9151201626158029E-5</v>
      </c>
      <c r="BJ220" s="14">
        <f t="shared" si="497"/>
        <v>0.65127822173618466</v>
      </c>
      <c r="BK220" s="14">
        <f t="shared" si="498"/>
        <v>0.19101101417265695</v>
      </c>
      <c r="BL220" s="14">
        <f t="shared" si="499"/>
        <v>0.1487578858687405</v>
      </c>
      <c r="BM220" s="14">
        <f t="shared" si="500"/>
        <v>0.65263561736585418</v>
      </c>
      <c r="BN220" s="14">
        <f t="shared" si="501"/>
        <v>0.33668176078831269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1.4554</v>
      </c>
      <c r="F221" s="10">
        <f>VLOOKUP(B221,home!$B$2:$E$405,3,FALSE)</f>
        <v>1.0797000000000001</v>
      </c>
      <c r="G221" s="10">
        <f>VLOOKUP(C221,away!$B$2:$E$405,4,FALSE)</f>
        <v>1.5705</v>
      </c>
      <c r="H221" s="10">
        <f>VLOOKUP(A221,away!$A$2:$E$405,3,FALSE)</f>
        <v>1.2321</v>
      </c>
      <c r="I221" s="10">
        <f>VLOOKUP(C221,away!$B$2:$E$405,3,FALSE)</f>
        <v>0.2319</v>
      </c>
      <c r="J221" s="10">
        <f>VLOOKUP(B221,home!$B$2:$E$405,4,FALSE)</f>
        <v>1.6232</v>
      </c>
      <c r="K221" s="12">
        <f t="shared" si="446"/>
        <v>2.4678764442900003</v>
      </c>
      <c r="L221" s="12">
        <f t="shared" si="447"/>
        <v>0.46378718056799995</v>
      </c>
      <c r="M221" s="13">
        <f t="shared" si="448"/>
        <v>5.330827935633E-2</v>
      </c>
      <c r="N221" s="13">
        <f t="shared" si="449"/>
        <v>0.13155824690911769</v>
      </c>
      <c r="O221" s="13">
        <f t="shared" si="450"/>
        <v>2.4723696583603606E-2</v>
      </c>
      <c r="P221" s="13">
        <f t="shared" si="451"/>
        <v>6.1015028414448488E-2</v>
      </c>
      <c r="Q221" s="13">
        <f t="shared" si="452"/>
        <v>0.16233474929954969</v>
      </c>
      <c r="R221" s="13">
        <f t="shared" si="453"/>
        <v>5.7332667658641038E-3</v>
      </c>
      <c r="S221" s="13">
        <f t="shared" si="454"/>
        <v>1.7458984501878768E-2</v>
      </c>
      <c r="T221" s="13">
        <f t="shared" si="455"/>
        <v>7.5288775685851253E-2</v>
      </c>
      <c r="U221" s="13">
        <f t="shared" si="456"/>
        <v>1.4148994000306732E-2</v>
      </c>
      <c r="V221" s="13">
        <f t="shared" si="457"/>
        <v>2.2203356033413777E-3</v>
      </c>
      <c r="W221" s="13">
        <f t="shared" si="458"/>
        <v>0.13354070129536044</v>
      </c>
      <c r="X221" s="13">
        <f t="shared" si="459"/>
        <v>6.1934465344848671E-2</v>
      </c>
      <c r="Y221" s="13">
        <f t="shared" si="460"/>
        <v>1.4362205531136931E-2</v>
      </c>
      <c r="Z221" s="13">
        <f t="shared" si="461"/>
        <v>8.8633854292810967E-4</v>
      </c>
      <c r="AA221" s="13">
        <f t="shared" si="462"/>
        <v>2.1873740117586029E-3</v>
      </c>
      <c r="AB221" s="13">
        <f t="shared" si="463"/>
        <v>2.6990843992355878E-3</v>
      </c>
      <c r="AC221" s="13">
        <f t="shared" si="464"/>
        <v>1.5883301989304307E-4</v>
      </c>
      <c r="AD221" s="13">
        <f t="shared" si="465"/>
        <v>8.2390487770196794E-2</v>
      </c>
      <c r="AE221" s="13">
        <f t="shared" si="466"/>
        <v>3.8211652028561846E-2</v>
      </c>
      <c r="AF221" s="13">
        <f t="shared" si="467"/>
        <v>8.8610371795860964E-3</v>
      </c>
      <c r="AG221" s="13">
        <f t="shared" si="468"/>
        <v>1.3698784834761531E-3</v>
      </c>
      <c r="AH221" s="13">
        <f t="shared" si="469"/>
        <v>1.0276811346334425E-4</v>
      </c>
      <c r="AI221" s="13">
        <f t="shared" si="470"/>
        <v>2.5361900644030929E-4</v>
      </c>
      <c r="AJ221" s="13">
        <f t="shared" si="471"/>
        <v>3.1295018590913665E-4</v>
      </c>
      <c r="AK221" s="13">
        <f t="shared" si="472"/>
        <v>2.5744079734711157E-4</v>
      </c>
      <c r="AL221" s="13">
        <f t="shared" si="473"/>
        <v>7.2718169402148707E-6</v>
      </c>
      <c r="AM221" s="13">
        <f t="shared" si="474"/>
        <v>4.0665908800326361E-2</v>
      </c>
      <c r="AN221" s="13">
        <f t="shared" si="475"/>
        <v>1.8860327187738783E-2</v>
      </c>
      <c r="AO221" s="13">
        <f t="shared" si="476"/>
        <v>4.3735889854956819E-3</v>
      </c>
      <c r="AP221" s="13">
        <f t="shared" si="477"/>
        <v>6.7613816818210069E-4</v>
      </c>
      <c r="AQ221" s="13">
        <f t="shared" si="478"/>
        <v>7.8396053673897127E-5</v>
      </c>
      <c r="AR221" s="13">
        <f t="shared" si="479"/>
        <v>9.5325067190913518E-6</v>
      </c>
      <c r="AS221" s="13">
        <f t="shared" si="480"/>
        <v>2.3525048787081697E-5</v>
      </c>
      <c r="AT221" s="13">
        <f t="shared" si="481"/>
        <v>2.902845687620599E-5</v>
      </c>
      <c r="AU221" s="13">
        <f t="shared" si="482"/>
        <v>2.3879548312958947E-5</v>
      </c>
      <c r="AV221" s="13">
        <f t="shared" si="483"/>
        <v>1.4732943695459102E-5</v>
      </c>
      <c r="AW221" s="13">
        <f t="shared" si="484"/>
        <v>2.3119721040480017E-7</v>
      </c>
      <c r="AX221" s="13">
        <f t="shared" si="485"/>
        <v>1.6726406402328482E-2</v>
      </c>
      <c r="AY221" s="13">
        <f t="shared" si="486"/>
        <v>7.7574928663704697E-3</v>
      </c>
      <c r="AZ221" s="13">
        <f t="shared" si="487"/>
        <v>1.798912872385166E-3</v>
      </c>
      <c r="BA221" s="13">
        <f t="shared" si="488"/>
        <v>2.781042430569996E-4</v>
      </c>
      <c r="BB221" s="13">
        <f t="shared" si="489"/>
        <v>3.224529569785089E-5</v>
      </c>
      <c r="BC221" s="13">
        <f t="shared" si="490"/>
        <v>2.9909909556575451E-6</v>
      </c>
      <c r="BD221" s="13">
        <f t="shared" si="491"/>
        <v>7.3684240249881575E-7</v>
      </c>
      <c r="BE221" s="13">
        <f t="shared" si="492"/>
        <v>1.8184360082808787E-6</v>
      </c>
      <c r="BF221" s="13">
        <f t="shared" si="493"/>
        <v>2.2438376951425587E-6</v>
      </c>
      <c r="BG221" s="13">
        <f t="shared" si="494"/>
        <v>1.8458380642174289E-6</v>
      </c>
      <c r="BH221" s="13">
        <f t="shared" si="495"/>
        <v>1.1388250696640116E-6</v>
      </c>
      <c r="BI221" s="13">
        <f t="shared" si="496"/>
        <v>5.6209591271814606E-7</v>
      </c>
      <c r="BJ221" s="14">
        <f t="shared" si="497"/>
        <v>0.8011027113938971</v>
      </c>
      <c r="BK221" s="14">
        <f t="shared" si="498"/>
        <v>0.14192622557920237</v>
      </c>
      <c r="BL221" s="14">
        <f t="shared" si="499"/>
        <v>5.0528238243471836E-2</v>
      </c>
      <c r="BM221" s="14">
        <f t="shared" si="500"/>
        <v>0.54801298476142601</v>
      </c>
      <c r="BN221" s="14">
        <f t="shared" si="501"/>
        <v>0.4386732673289136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1.4554</v>
      </c>
      <c r="F222" s="10">
        <f>VLOOKUP(B222,home!$B$2:$E$405,3,FALSE)</f>
        <v>2.0613000000000001</v>
      </c>
      <c r="G222" s="10">
        <f>VLOOKUP(C222,away!$B$2:$E$405,4,FALSE)</f>
        <v>0.7853</v>
      </c>
      <c r="H222" s="10">
        <f>VLOOKUP(A222,away!$A$2:$E$405,3,FALSE)</f>
        <v>1.2321</v>
      </c>
      <c r="I222" s="10">
        <f>VLOOKUP(C222,away!$B$2:$E$405,3,FALSE)</f>
        <v>0.46379999999999999</v>
      </c>
      <c r="J222" s="10">
        <f>VLOOKUP(B222,home!$B$2:$E$405,4,FALSE)</f>
        <v>0.69569999999999999</v>
      </c>
      <c r="K222" s="12">
        <f t="shared" si="446"/>
        <v>2.3559125805060002</v>
      </c>
      <c r="L222" s="12">
        <f t="shared" si="447"/>
        <v>0.39755635968599995</v>
      </c>
      <c r="M222" s="13">
        <f t="shared" si="448"/>
        <v>6.3706483474631773E-2</v>
      </c>
      <c r="N222" s="13">
        <f t="shared" si="449"/>
        <v>0.15008690587768261</v>
      </c>
      <c r="O222" s="13">
        <f t="shared" si="450"/>
        <v>2.5326917658570921E-2</v>
      </c>
      <c r="P222" s="13">
        <f t="shared" si="451"/>
        <v>5.966800393726681E-2</v>
      </c>
      <c r="Q222" s="13">
        <f t="shared" si="452"/>
        <v>0.17679581486322621</v>
      </c>
      <c r="R222" s="13">
        <f t="shared" si="453"/>
        <v>5.0344385932042622E-3</v>
      </c>
      <c r="S222" s="13">
        <f t="shared" si="454"/>
        <v>1.3971382894157875E-2</v>
      </c>
      <c r="T222" s="13">
        <f t="shared" si="455"/>
        <v>7.028630056474422E-2</v>
      </c>
      <c r="U222" s="13">
        <f t="shared" si="456"/>
        <v>1.1860697217514852E-2</v>
      </c>
      <c r="V222" s="13">
        <f t="shared" si="457"/>
        <v>1.4539677109240395E-3</v>
      </c>
      <c r="W222" s="13">
        <f t="shared" si="458"/>
        <v>0.1388384948056948</v>
      </c>
      <c r="X222" s="13">
        <f t="shared" si="459"/>
        <v>5.519612657923563E-2</v>
      </c>
      <c r="Y222" s="13">
        <f t="shared" si="460"/>
        <v>1.0971785575804291E-2</v>
      </c>
      <c r="Z222" s="13">
        <f t="shared" si="461"/>
        <v>6.6715769339233133E-4</v>
      </c>
      <c r="AA222" s="13">
        <f t="shared" si="462"/>
        <v>1.5717652030443582E-3</v>
      </c>
      <c r="AB222" s="13">
        <f t="shared" si="463"/>
        <v>1.8514707077268858E-3</v>
      </c>
      <c r="AC222" s="13">
        <f t="shared" si="464"/>
        <v>8.5112364519598663E-5</v>
      </c>
      <c r="AD222" s="13">
        <f t="shared" si="465"/>
        <v>8.1772839142813344E-2</v>
      </c>
      <c r="AE222" s="13">
        <f t="shared" si="466"/>
        <v>3.2509312250805722E-2</v>
      </c>
      <c r="AF222" s="13">
        <f t="shared" si="467"/>
        <v>6.4621419171629006E-3</v>
      </c>
      <c r="AG222" s="13">
        <f t="shared" si="468"/>
        <v>8.5635520545386415E-4</v>
      </c>
      <c r="AH222" s="13">
        <f t="shared" si="469"/>
        <v>6.6308195980390908E-5</v>
      </c>
      <c r="AI222" s="13">
        <f t="shared" si="470"/>
        <v>1.5621631310086033E-4</v>
      </c>
      <c r="AJ222" s="13">
        <f t="shared" si="471"/>
        <v>1.840159886572906E-4</v>
      </c>
      <c r="AK222" s="13">
        <f t="shared" si="472"/>
        <v>1.4450852756398678E-4</v>
      </c>
      <c r="AL222" s="13">
        <f t="shared" si="473"/>
        <v>3.1886769598813446E-6</v>
      </c>
      <c r="AM222" s="13">
        <f t="shared" si="474"/>
        <v>3.8529932096049477E-2</v>
      </c>
      <c r="AN222" s="13">
        <f t="shared" si="475"/>
        <v>1.5317819543054199E-2</v>
      </c>
      <c r="AO222" s="13">
        <f t="shared" si="476"/>
        <v>3.0448482879318469E-3</v>
      </c>
      <c r="AP222" s="13">
        <f t="shared" si="477"/>
        <v>4.0349960038211163E-4</v>
      </c>
      <c r="AQ222" s="13">
        <f t="shared" si="478"/>
        <v>4.0103458065666986E-5</v>
      </c>
      <c r="AR222" s="13">
        <f t="shared" si="479"/>
        <v>5.2722490022620133E-6</v>
      </c>
      <c r="AS222" s="13">
        <f t="shared" si="480"/>
        <v>1.2420957751989285E-5</v>
      </c>
      <c r="AT222" s="13">
        <f t="shared" si="481"/>
        <v>1.4631345314922543E-5</v>
      </c>
      <c r="AU222" s="13">
        <f t="shared" si="482"/>
        <v>1.1490056832384515E-5</v>
      </c>
      <c r="AV222" s="13">
        <f t="shared" si="483"/>
        <v>6.7673923605359025E-6</v>
      </c>
      <c r="AW222" s="13">
        <f t="shared" si="484"/>
        <v>8.2959456758098308E-8</v>
      </c>
      <c r="AX222" s="13">
        <f t="shared" si="485"/>
        <v>1.5128858625187466E-2</v>
      </c>
      <c r="AY222" s="13">
        <f t="shared" si="486"/>
        <v>6.0145739612336713E-3</v>
      </c>
      <c r="AZ222" s="13">
        <f t="shared" si="487"/>
        <v>1.1955660645451313E-3</v>
      </c>
      <c r="BA222" s="13">
        <f t="shared" si="488"/>
        <v>1.584349641282266E-4</v>
      </c>
      <c r="BB222" s="13">
        <f t="shared" si="489"/>
        <v>1.5746706896449933E-5</v>
      </c>
      <c r="BC222" s="13">
        <f t="shared" si="490"/>
        <v>1.2520406941590133E-6</v>
      </c>
      <c r="BD222" s="13">
        <f t="shared" si="491"/>
        <v>3.4933602011623864E-7</v>
      </c>
      <c r="BE222" s="13">
        <f t="shared" si="492"/>
        <v>8.2300512461574377E-7</v>
      </c>
      <c r="BF222" s="13">
        <f t="shared" si="493"/>
        <v>9.6946406345156975E-7</v>
      </c>
      <c r="BG222" s="13">
        <f t="shared" si="494"/>
        <v>7.6132419447800685E-7</v>
      </c>
      <c r="BH222" s="13">
        <f t="shared" si="495"/>
        <v>4.4840331190358337E-7</v>
      </c>
      <c r="BI222" s="13">
        <f t="shared" si="496"/>
        <v>2.1127980073084151E-7</v>
      </c>
      <c r="BJ222" s="14">
        <f t="shared" si="497"/>
        <v>0.80362671213079195</v>
      </c>
      <c r="BK222" s="14">
        <f t="shared" si="498"/>
        <v>0.14490271301969365</v>
      </c>
      <c r="BL222" s="14">
        <f t="shared" si="499"/>
        <v>4.6250483219141193E-2</v>
      </c>
      <c r="BM222" s="14">
        <f t="shared" si="500"/>
        <v>0.50881401065665965</v>
      </c>
      <c r="BN222" s="14">
        <f t="shared" si="501"/>
        <v>0.48061856440458256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1.2436</v>
      </c>
      <c r="F223" s="10">
        <f>VLOOKUP(B223,home!$B$2:$E$405,3,FALSE)</f>
        <v>0.80410000000000004</v>
      </c>
      <c r="G223" s="10">
        <f>VLOOKUP(C223,away!$B$2:$E$405,4,FALSE)</f>
        <v>1.0722</v>
      </c>
      <c r="H223" s="10">
        <f>VLOOKUP(A223,away!$A$2:$E$405,3,FALSE)</f>
        <v>0.89739999999999998</v>
      </c>
      <c r="I223" s="10">
        <f>VLOOKUP(C223,away!$B$2:$E$405,3,FALSE)</f>
        <v>1.4858</v>
      </c>
      <c r="J223" s="10">
        <f>VLOOKUP(B223,home!$B$2:$E$405,4,FALSE)</f>
        <v>0.92859999999999998</v>
      </c>
      <c r="K223" s="12">
        <f t="shared" si="446"/>
        <v>1.0721772264720002</v>
      </c>
      <c r="L223" s="12">
        <f t="shared" si="447"/>
        <v>1.2381552359119998</v>
      </c>
      <c r="M223" s="13">
        <f t="shared" si="448"/>
        <v>9.9228256412439875E-2</v>
      </c>
      <c r="N223" s="13">
        <f t="shared" si="449"/>
        <v>0.10639027674794226</v>
      </c>
      <c r="O223" s="13">
        <f t="shared" si="450"/>
        <v>0.1228599852274809</v>
      </c>
      <c r="P223" s="13">
        <f t="shared" si="451"/>
        <v>0.13172767820559136</v>
      </c>
      <c r="Q223" s="13">
        <f t="shared" si="452"/>
        <v>5.7034615923598625E-2</v>
      </c>
      <c r="R223" s="13">
        <f t="shared" si="453"/>
        <v>7.6059866996738223E-2</v>
      </c>
      <c r="S223" s="13">
        <f t="shared" si="454"/>
        <v>4.3717842660945062E-2</v>
      </c>
      <c r="T223" s="13">
        <f t="shared" si="455"/>
        <v>7.0617708334033552E-2</v>
      </c>
      <c r="U223" s="13">
        <f t="shared" si="456"/>
        <v>8.1549657242392021E-2</v>
      </c>
      <c r="V223" s="13">
        <f t="shared" si="457"/>
        <v>6.4484879140643261E-3</v>
      </c>
      <c r="W223" s="13">
        <f t="shared" si="458"/>
        <v>2.0383738771286589E-2</v>
      </c>
      <c r="X223" s="13">
        <f t="shared" si="459"/>
        <v>2.523823288713092E-2</v>
      </c>
      <c r="Y223" s="13">
        <f t="shared" si="460"/>
        <v>1.5624425097183791E-2</v>
      </c>
      <c r="Z223" s="13">
        <f t="shared" si="461"/>
        <v>3.1391307521593935E-2</v>
      </c>
      <c r="AA223" s="13">
        <f t="shared" si="462"/>
        <v>3.3657045033832218E-2</v>
      </c>
      <c r="AB223" s="13">
        <f t="shared" si="463"/>
        <v>1.8043158597808719E-2</v>
      </c>
      <c r="AC223" s="13">
        <f t="shared" si="464"/>
        <v>5.3503178653934466E-4</v>
      </c>
      <c r="AD223" s="13">
        <f t="shared" si="465"/>
        <v>5.4637451252319566E-3</v>
      </c>
      <c r="AE223" s="13">
        <f t="shared" si="466"/>
        <v>6.7649646344946123E-3</v>
      </c>
      <c r="AF223" s="13">
        <f t="shared" si="467"/>
        <v>4.1880381914795066E-3</v>
      </c>
      <c r="AG223" s="13">
        <f t="shared" si="468"/>
        <v>1.7284804716599254E-3</v>
      </c>
      <c r="AH223" s="13">
        <f t="shared" si="469"/>
        <v>9.7168279424963127E-3</v>
      </c>
      <c r="AI223" s="13">
        <f t="shared" si="470"/>
        <v>1.0418161633491328E-2</v>
      </c>
      <c r="AJ223" s="13">
        <f t="shared" si="471"/>
        <v>5.5850578225668671E-3</v>
      </c>
      <c r="AK223" s="13">
        <f t="shared" si="472"/>
        <v>1.9960572686284978E-3</v>
      </c>
      <c r="AL223" s="13">
        <f t="shared" si="473"/>
        <v>2.8410655414149488E-5</v>
      </c>
      <c r="AM223" s="13">
        <f t="shared" si="474"/>
        <v>1.1716206189042225E-3</v>
      </c>
      <c r="AN223" s="13">
        <f t="shared" si="475"/>
        <v>1.4506482037987206E-3</v>
      </c>
      <c r="AO223" s="13">
        <f t="shared" si="476"/>
        <v>8.9806383449986217E-4</v>
      </c>
      <c r="AP223" s="13">
        <f t="shared" si="477"/>
        <v>3.7064747962307085E-4</v>
      </c>
      <c r="AQ223" s="13">
        <f t="shared" si="478"/>
        <v>1.1472977939322279E-4</v>
      </c>
      <c r="AR223" s="13">
        <f t="shared" si="479"/>
        <v>2.4061882786915664E-3</v>
      </c>
      <c r="AS223" s="13">
        <f t="shared" si="480"/>
        <v>2.57986027501696E-3</v>
      </c>
      <c r="AT223" s="13">
        <f t="shared" si="481"/>
        <v>1.3830337171764878E-3</v>
      </c>
      <c r="AU223" s="13">
        <f t="shared" si="482"/>
        <v>4.9428575166651583E-4</v>
      </c>
      <c r="AV223" s="13">
        <f t="shared" si="483"/>
        <v>1.3249048157660818E-4</v>
      </c>
      <c r="AW223" s="13">
        <f t="shared" si="484"/>
        <v>1.047660159546563E-6</v>
      </c>
      <c r="AX223" s="13">
        <f t="shared" si="485"/>
        <v>2.0936415760902283E-4</v>
      </c>
      <c r="AY223" s="13">
        <f t="shared" si="486"/>
        <v>2.5922532795591674E-4</v>
      </c>
      <c r="AZ223" s="13">
        <f t="shared" si="487"/>
        <v>1.6048059854481184E-4</v>
      </c>
      <c r="BA223" s="13">
        <f t="shared" si="488"/>
        <v>6.6233297783516854E-5</v>
      </c>
      <c r="BB223" s="13">
        <f t="shared" si="489"/>
        <v>2.0501776110594996E-5</v>
      </c>
      <c r="BC223" s="13">
        <f t="shared" si="490"/>
        <v>5.0768762873657502E-6</v>
      </c>
      <c r="BD223" s="13">
        <f t="shared" si="491"/>
        <v>4.9653910264200758E-4</v>
      </c>
      <c r="BE223" s="13">
        <f t="shared" si="492"/>
        <v>5.3237791790560342E-4</v>
      </c>
      <c r="BF223" s="13">
        <f t="shared" si="493"/>
        <v>2.8540173972748403E-4</v>
      </c>
      <c r="BG223" s="13">
        <f t="shared" si="494"/>
        <v>1.0200041524376586E-4</v>
      </c>
      <c r="BH223" s="13">
        <f t="shared" si="495"/>
        <v>2.7340630578763297E-5</v>
      </c>
      <c r="BI223" s="13">
        <f t="shared" si="496"/>
        <v>5.8628002927867994E-6</v>
      </c>
      <c r="BJ223" s="14">
        <f t="shared" si="497"/>
        <v>0.31816081813455194</v>
      </c>
      <c r="BK223" s="14">
        <f t="shared" si="498"/>
        <v>0.28194493296295003</v>
      </c>
      <c r="BL223" s="14">
        <f t="shared" si="499"/>
        <v>0.3683311988759535</v>
      </c>
      <c r="BM223" s="14">
        <f t="shared" si="500"/>
        <v>0.40626940031346181</v>
      </c>
      <c r="BN223" s="14">
        <f t="shared" si="501"/>
        <v>0.59330067951379117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1.1635</v>
      </c>
      <c r="F224" s="10">
        <f>VLOOKUP(B224,home!$B$2:$E$405,3,FALSE)</f>
        <v>0.15629999999999999</v>
      </c>
      <c r="G224" s="10">
        <f>VLOOKUP(C224,away!$B$2:$E$405,4,FALSE)</f>
        <v>0.78129999999999999</v>
      </c>
      <c r="H224" s="10">
        <f>VLOOKUP(A224,away!$A$2:$E$405,3,FALSE)</f>
        <v>1.0528999999999999</v>
      </c>
      <c r="I224" s="10">
        <f>VLOOKUP(C224,away!$B$2:$E$405,3,FALSE)</f>
        <v>1.4678</v>
      </c>
      <c r="J224" s="10">
        <f>VLOOKUP(B224,home!$B$2:$E$405,4,FALSE)</f>
        <v>0.77710000000000001</v>
      </c>
      <c r="K224" s="12">
        <f t="shared" si="446"/>
        <v>0.14208335056499999</v>
      </c>
      <c r="L224" s="12">
        <f t="shared" si="447"/>
        <v>1.2009665684019999</v>
      </c>
      <c r="M224" s="13">
        <f t="shared" si="448"/>
        <v>0.26104827711708156</v>
      </c>
      <c r="N224" s="13">
        <f t="shared" si="449"/>
        <v>3.7090613872015565E-2</v>
      </c>
      <c r="O224" s="13">
        <f t="shared" si="450"/>
        <v>0.31351025355655582</v>
      </c>
      <c r="P224" s="13">
        <f t="shared" si="451"/>
        <v>4.4544587261798149E-2</v>
      </c>
      <c r="Q224" s="13">
        <f t="shared" si="452"/>
        <v>2.6349793467243194E-3</v>
      </c>
      <c r="R224" s="13">
        <f t="shared" si="453"/>
        <v>0.1882576666863289</v>
      </c>
      <c r="S224" s="13">
        <f t="shared" si="454"/>
        <v>1.900242625843894E-3</v>
      </c>
      <c r="T224" s="13">
        <f t="shared" si="455"/>
        <v>3.1645221038456494E-3</v>
      </c>
      <c r="U224" s="13">
        <f t="shared" si="456"/>
        <v>2.6748280052342591E-2</v>
      </c>
      <c r="V224" s="13">
        <f t="shared" si="457"/>
        <v>3.6028041505189511E-5</v>
      </c>
      <c r="W224" s="13">
        <f t="shared" si="458"/>
        <v>1.2479556475072213E-4</v>
      </c>
      <c r="X224" s="13">
        <f t="shared" si="459"/>
        <v>1.4987530115046432E-4</v>
      </c>
      <c r="Y224" s="13">
        <f t="shared" si="460"/>
        <v>8.999761305544476E-5</v>
      </c>
      <c r="Z224" s="13">
        <f t="shared" si="461"/>
        <v>7.5363721311882667E-2</v>
      </c>
      <c r="AA224" s="13">
        <f t="shared" si="462"/>
        <v>1.0707930035039186E-2</v>
      </c>
      <c r="AB224" s="13">
        <f t="shared" si="463"/>
        <v>7.6070928849698253E-4</v>
      </c>
      <c r="AC224" s="13">
        <f t="shared" si="464"/>
        <v>3.8423310441439269E-7</v>
      </c>
      <c r="AD224" s="13">
        <f t="shared" si="465"/>
        <v>4.4328429938584998E-6</v>
      </c>
      <c r="AE224" s="13">
        <f t="shared" si="466"/>
        <v>5.32369623859909E-6</v>
      </c>
      <c r="AF224" s="13">
        <f t="shared" si="467"/>
        <v>3.1967906014424927E-6</v>
      </c>
      <c r="AG224" s="13">
        <f t="shared" si="468"/>
        <v>1.2797462128380524E-6</v>
      </c>
      <c r="AH224" s="13">
        <f t="shared" si="469"/>
        <v>2.2627327441484092E-2</v>
      </c>
      <c r="AI224" s="13">
        <f t="shared" si="470"/>
        <v>3.2149664972174283E-3</v>
      </c>
      <c r="AJ224" s="13">
        <f t="shared" si="471"/>
        <v>2.2839660593943693E-4</v>
      </c>
      <c r="AK224" s="13">
        <f t="shared" si="472"/>
        <v>1.0817118343183065E-5</v>
      </c>
      <c r="AL224" s="13">
        <f t="shared" si="473"/>
        <v>2.622580809569122E-9</v>
      </c>
      <c r="AM224" s="13">
        <f t="shared" si="474"/>
        <v>1.2596663701920024E-7</v>
      </c>
      <c r="AN224" s="13">
        <f t="shared" si="475"/>
        <v>1.5128171979408924E-7</v>
      </c>
      <c r="AO224" s="13">
        <f t="shared" si="476"/>
        <v>9.0842143941530156E-8</v>
      </c>
      <c r="AP224" s="13">
        <f t="shared" si="477"/>
        <v>3.6366125958580013E-8</v>
      </c>
      <c r="AQ224" s="13">
        <f t="shared" si="478"/>
        <v>1.0918625374637678E-8</v>
      </c>
      <c r="AR224" s="13">
        <f t="shared" si="479"/>
        <v>5.4349327579015097E-3</v>
      </c>
      <c r="AS224" s="13">
        <f t="shared" si="480"/>
        <v>7.7221345633812235E-4</v>
      </c>
      <c r="AT224" s="13">
        <f t="shared" si="481"/>
        <v>5.485933761394987E-5</v>
      </c>
      <c r="AU224" s="13">
        <f t="shared" si="482"/>
        <v>2.5981994993221778E-6</v>
      </c>
      <c r="AV224" s="13">
        <f t="shared" si="483"/>
        <v>9.229022257500007E-8</v>
      </c>
      <c r="AW224" s="13">
        <f t="shared" si="484"/>
        <v>1.2430840274397666E-11</v>
      </c>
      <c r="AX224" s="13">
        <f t="shared" si="485"/>
        <v>2.9829603078488586E-9</v>
      </c>
      <c r="AY224" s="13">
        <f t="shared" si="486"/>
        <v>3.5824356045966172E-9</v>
      </c>
      <c r="AZ224" s="13">
        <f t="shared" si="487"/>
        <v>2.1511926972867722E-9</v>
      </c>
      <c r="BA224" s="13">
        <f t="shared" si="488"/>
        <v>8.6117017054397927E-10</v>
      </c>
      <c r="BB224" s="13">
        <f t="shared" si="489"/>
        <v>2.5855914613209185E-10</v>
      </c>
      <c r="BC224" s="13">
        <f t="shared" si="490"/>
        <v>6.2104178091841908E-11</v>
      </c>
      <c r="BD224" s="13">
        <f t="shared" si="491"/>
        <v>1.0878620906254316E-3</v>
      </c>
      <c r="BE224" s="13">
        <f t="shared" si="492"/>
        <v>1.54567090788707E-4</v>
      </c>
      <c r="BF224" s="13">
        <f t="shared" si="493"/>
        <v>1.0980705073172017E-5</v>
      </c>
      <c r="BG224" s="13">
        <f t="shared" si="494"/>
        <v>5.2005845612079142E-7</v>
      </c>
      <c r="BH224" s="13">
        <f t="shared" si="495"/>
        <v>1.8472911983825761E-8</v>
      </c>
      <c r="BI224" s="13">
        <f t="shared" si="496"/>
        <v>5.2493864587086093E-10</v>
      </c>
      <c r="BJ224" s="14">
        <f t="shared" si="497"/>
        <v>4.3269442151263098E-2</v>
      </c>
      <c r="BK224" s="14">
        <f t="shared" si="498"/>
        <v>0.30752952548434964</v>
      </c>
      <c r="BL224" s="14">
        <f t="shared" si="499"/>
        <v>0.57358499226611737</v>
      </c>
      <c r="BM224" s="14">
        <f t="shared" si="500"/>
        <v>0.15266129980310345</v>
      </c>
      <c r="BN224" s="14">
        <f t="shared" si="501"/>
        <v>0.84708637784050422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1.4554</v>
      </c>
      <c r="F225" s="10">
        <f>VLOOKUP(B225,home!$B$2:$E$405,3,FALSE)</f>
        <v>0.68710000000000004</v>
      </c>
      <c r="G225" s="10">
        <f>VLOOKUP(C225,away!$B$2:$E$405,4,FALSE)</f>
        <v>0.98160000000000003</v>
      </c>
      <c r="H225" s="10">
        <f>VLOOKUP(A225,away!$A$2:$E$405,3,FALSE)</f>
        <v>1.2321</v>
      </c>
      <c r="I225" s="10">
        <f>VLOOKUP(C225,away!$B$2:$E$405,3,FALSE)</f>
        <v>0.2319</v>
      </c>
      <c r="J225" s="10">
        <f>VLOOKUP(B225,home!$B$2:$E$405,4,FALSE)</f>
        <v>1.1595</v>
      </c>
      <c r="K225" s="12">
        <f t="shared" si="446"/>
        <v>0.98160524174400021</v>
      </c>
      <c r="L225" s="12">
        <f t="shared" si="447"/>
        <v>0.33129696640499995</v>
      </c>
      <c r="M225" s="13">
        <f t="shared" si="448"/>
        <v>0.26903811764162311</v>
      </c>
      <c r="N225" s="13">
        <f t="shared" si="449"/>
        <v>0.26408922650595623</v>
      </c>
      <c r="O225" s="13">
        <f t="shared" si="450"/>
        <v>8.9131512221981221E-2</v>
      </c>
      <c r="P225" s="13">
        <f t="shared" si="451"/>
        <v>8.7491959601666183E-2</v>
      </c>
      <c r="Q225" s="13">
        <f t="shared" si="452"/>
        <v>0.12961568451318259</v>
      </c>
      <c r="R225" s="13">
        <f t="shared" si="453"/>
        <v>1.4764499805116276E-2</v>
      </c>
      <c r="S225" s="13">
        <f t="shared" si="454"/>
        <v>7.1131584085943125E-3</v>
      </c>
      <c r="T225" s="13">
        <f t="shared" si="455"/>
        <v>4.294128307772492E-2</v>
      </c>
      <c r="U225" s="13">
        <f t="shared" si="456"/>
        <v>1.4492910400430407E-2</v>
      </c>
      <c r="V225" s="13">
        <f t="shared" si="457"/>
        <v>2.5702436747642918E-4</v>
      </c>
      <c r="W225" s="13">
        <f t="shared" si="458"/>
        <v>4.2410478443458889E-2</v>
      </c>
      <c r="X225" s="13">
        <f t="shared" si="459"/>
        <v>1.4050462852102572E-2</v>
      </c>
      <c r="Y225" s="13">
        <f t="shared" si="460"/>
        <v>2.3274378597438628E-3</v>
      </c>
      <c r="Z225" s="13">
        <f t="shared" si="461"/>
        <v>1.6304779986407454E-3</v>
      </c>
      <c r="AA225" s="13">
        <f t="shared" si="462"/>
        <v>1.6004857500140225E-3</v>
      </c>
      <c r="AB225" s="13">
        <f t="shared" si="463"/>
        <v>7.8552260077517102E-4</v>
      </c>
      <c r="AC225" s="13">
        <f t="shared" si="464"/>
        <v>5.2240658714591732E-6</v>
      </c>
      <c r="AD225" s="13">
        <f t="shared" si="465"/>
        <v>1.0407586986242541E-2</v>
      </c>
      <c r="AE225" s="13">
        <f t="shared" si="466"/>
        <v>3.4480019961383094E-3</v>
      </c>
      <c r="AF225" s="13">
        <f t="shared" si="467"/>
        <v>5.7115630073950303E-4</v>
      </c>
      <c r="AG225" s="13">
        <f t="shared" si="468"/>
        <v>6.3074116592699741E-5</v>
      </c>
      <c r="AH225" s="13">
        <f t="shared" si="469"/>
        <v>1.3504310368494361E-4</v>
      </c>
      <c r="AI225" s="13">
        <f t="shared" si="470"/>
        <v>1.3255901843851916E-4</v>
      </c>
      <c r="AJ225" s="13">
        <f t="shared" si="471"/>
        <v>6.5060313669844998E-5</v>
      </c>
      <c r="AK225" s="13">
        <f t="shared" si="472"/>
        <v>2.1287848309276226E-5</v>
      </c>
      <c r="AL225" s="13">
        <f t="shared" si="473"/>
        <v>6.7955242058448959E-8</v>
      </c>
      <c r="AM225" s="13">
        <f t="shared" si="474"/>
        <v>2.0432283879204646E-3</v>
      </c>
      <c r="AN225" s="13">
        <f t="shared" si="475"/>
        <v>6.7691536659062834E-4</v>
      </c>
      <c r="AO225" s="13">
        <f t="shared" si="476"/>
        <v>1.1213000373220179E-4</v>
      </c>
      <c r="AP225" s="13">
        <f t="shared" si="477"/>
        <v>1.238277669315326E-5</v>
      </c>
      <c r="AQ225" s="13">
        <f t="shared" si="478"/>
        <v>1.025594088528053E-6</v>
      </c>
      <c r="AR225" s="13">
        <f t="shared" si="479"/>
        <v>8.9478741169475368E-6</v>
      </c>
      <c r="AS225" s="13">
        <f t="shared" si="480"/>
        <v>8.7832801356611692E-6</v>
      </c>
      <c r="AT225" s="13">
        <f t="shared" si="481"/>
        <v>4.3108569104354785E-6</v>
      </c>
      <c r="AU225" s="13">
        <f t="shared" si="482"/>
        <v>1.4105199132306041E-6</v>
      </c>
      <c r="AV225" s="13">
        <f t="shared" si="483"/>
        <v>3.4614343510286323E-7</v>
      </c>
      <c r="AW225" s="13">
        <f t="shared" si="484"/>
        <v>6.138677119040885E-10</v>
      </c>
      <c r="AX225" s="13">
        <f t="shared" si="485"/>
        <v>3.3427394927714512E-4</v>
      </c>
      <c r="AY225" s="13">
        <f t="shared" si="486"/>
        <v>1.1074394534373699E-4</v>
      </c>
      <c r="AZ225" s="13">
        <f t="shared" si="487"/>
        <v>1.8344566570050589E-5</v>
      </c>
      <c r="BA225" s="13">
        <f t="shared" si="488"/>
        <v>2.0258330848907787E-6</v>
      </c>
      <c r="BB225" s="13">
        <f t="shared" si="489"/>
        <v>1.6778808886679941E-7</v>
      </c>
      <c r="BC225" s="13">
        <f t="shared" si="490"/>
        <v>1.1117536968092636E-8</v>
      </c>
      <c r="BD225" s="13">
        <f t="shared" si="491"/>
        <v>4.9406725845308945E-7</v>
      </c>
      <c r="BE225" s="13">
        <f t="shared" si="492"/>
        <v>4.8497901067164027E-7</v>
      </c>
      <c r="BF225" s="13">
        <f t="shared" si="493"/>
        <v>2.3802896950555078E-7</v>
      </c>
      <c r="BG225" s="13">
        <f t="shared" si="494"/>
        <v>7.7883494717857142E-8</v>
      </c>
      <c r="BH225" s="13">
        <f t="shared" si="495"/>
        <v>1.9112711665097428E-8</v>
      </c>
      <c r="BI225" s="13">
        <f t="shared" si="496"/>
        <v>3.7522275908802676E-9</v>
      </c>
      <c r="BJ225" s="14">
        <f t="shared" si="497"/>
        <v>0.51323564198080862</v>
      </c>
      <c r="BK225" s="14">
        <f t="shared" si="498"/>
        <v>0.36401629598581725</v>
      </c>
      <c r="BL225" s="14">
        <f t="shared" si="499"/>
        <v>0.12115399756060367</v>
      </c>
      <c r="BM225" s="14">
        <f t="shared" si="500"/>
        <v>0.14579466990486881</v>
      </c>
      <c r="BN225" s="14">
        <f t="shared" si="501"/>
        <v>0.85413100028952571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1.4554</v>
      </c>
      <c r="F226" s="10">
        <f>VLOOKUP(B226,home!$B$2:$E$405,3,FALSE)</f>
        <v>0.7853</v>
      </c>
      <c r="G226" s="10">
        <f>VLOOKUP(C226,away!$B$2:$E$405,4,FALSE)</f>
        <v>0.88339999999999996</v>
      </c>
      <c r="H226" s="10">
        <f>VLOOKUP(A226,away!$A$2:$E$405,3,FALSE)</f>
        <v>1.2321</v>
      </c>
      <c r="I226" s="10">
        <f>VLOOKUP(C226,away!$B$2:$E$405,3,FALSE)</f>
        <v>1.3914</v>
      </c>
      <c r="J226" s="10">
        <f>VLOOKUP(B226,home!$B$2:$E$405,4,FALSE)</f>
        <v>0.69569999999999999</v>
      </c>
      <c r="K226" s="12">
        <f t="shared" si="446"/>
        <v>1.009660492708</v>
      </c>
      <c r="L226" s="12">
        <f t="shared" si="447"/>
        <v>1.1926690790579999</v>
      </c>
      <c r="M226" s="13">
        <f t="shared" si="448"/>
        <v>0.11054533487878193</v>
      </c>
      <c r="N226" s="13">
        <f t="shared" si="449"/>
        <v>0.11161325728028182</v>
      </c>
      <c r="O226" s="13">
        <f t="shared" si="450"/>
        <v>0.13184400274403504</v>
      </c>
      <c r="P226" s="13">
        <f t="shared" si="451"/>
        <v>0.13311768077113734</v>
      </c>
      <c r="Q226" s="13">
        <f t="shared" si="452"/>
        <v>5.6345748169177048E-2</v>
      </c>
      <c r="R226" s="13">
        <f t="shared" si="453"/>
        <v>7.8623132666024373E-2</v>
      </c>
      <c r="S226" s="13">
        <f t="shared" si="454"/>
        <v>4.0074773289432736E-2</v>
      </c>
      <c r="T226" s="13">
        <f t="shared" si="455"/>
        <v>6.720183157776638E-2</v>
      </c>
      <c r="U226" s="13">
        <f t="shared" si="456"/>
        <v>7.9382670865824609E-2</v>
      </c>
      <c r="V226" s="13">
        <f t="shared" si="457"/>
        <v>5.3619639234367905E-3</v>
      </c>
      <c r="W226" s="13">
        <f t="shared" si="458"/>
        <v>1.8963358619497397E-2</v>
      </c>
      <c r="X226" s="13">
        <f t="shared" si="459"/>
        <v>2.2617011460562549E-2</v>
      </c>
      <c r="Y226" s="13">
        <f t="shared" si="460"/>
        <v>1.3487305114856685E-2</v>
      </c>
      <c r="Z226" s="13">
        <f t="shared" si="461"/>
        <v>3.1257126409814075E-2</v>
      </c>
      <c r="AA226" s="13">
        <f t="shared" si="462"/>
        <v>3.1559085651569112E-2</v>
      </c>
      <c r="AB226" s="13">
        <f t="shared" si="463"/>
        <v>1.5931980984188621E-2</v>
      </c>
      <c r="AC226" s="13">
        <f t="shared" si="464"/>
        <v>4.0355174341430726E-4</v>
      </c>
      <c r="AD226" s="13">
        <f t="shared" si="465"/>
        <v>4.7866385017900593E-3</v>
      </c>
      <c r="AE226" s="13">
        <f t="shared" si="466"/>
        <v>5.7088757337135148E-3</v>
      </c>
      <c r="AF226" s="13">
        <f t="shared" si="467"/>
        <v>3.4043997818923315E-3</v>
      </c>
      <c r="AG226" s="13">
        <f t="shared" si="468"/>
        <v>1.3534407842049274E-3</v>
      </c>
      <c r="AH226" s="13">
        <f t="shared" si="469"/>
        <v>9.3198520422981164E-3</v>
      </c>
      <c r="AI226" s="13">
        <f t="shared" si="470"/>
        <v>9.4098864049923757E-3</v>
      </c>
      <c r="AJ226" s="13">
        <f t="shared" si="471"/>
        <v>4.7503952719954558E-3</v>
      </c>
      <c r="AK226" s="13">
        <f t="shared" si="472"/>
        <v>1.5987621436268954E-3</v>
      </c>
      <c r="AL226" s="13">
        <f t="shared" si="473"/>
        <v>1.9438132676830893E-5</v>
      </c>
      <c r="AM226" s="13">
        <f t="shared" si="474"/>
        <v>9.6657595762648723E-4</v>
      </c>
      <c r="AN226" s="13">
        <f t="shared" si="475"/>
        <v>1.1528052572219868E-3</v>
      </c>
      <c r="AO226" s="13">
        <f t="shared" si="476"/>
        <v>6.8745759223208405E-4</v>
      </c>
      <c r="AP226" s="13">
        <f t="shared" si="477"/>
        <v>2.7330313780628989E-4</v>
      </c>
      <c r="AQ226" s="13">
        <f t="shared" si="478"/>
        <v>8.1490050417772395E-5</v>
      </c>
      <c r="AR226" s="13">
        <f t="shared" si="479"/>
        <v>2.2230998704489001E-3</v>
      </c>
      <c r="AS226" s="13">
        <f t="shared" si="480"/>
        <v>2.2445761105365273E-3</v>
      </c>
      <c r="AT226" s="13">
        <f t="shared" si="481"/>
        <v>1.133129910842458E-3</v>
      </c>
      <c r="AU226" s="13">
        <f t="shared" si="482"/>
        <v>3.8135883469445612E-4</v>
      </c>
      <c r="AV226" s="13">
        <f t="shared" si="483"/>
        <v>9.6260737234038306E-5</v>
      </c>
      <c r="AW226" s="13">
        <f t="shared" si="484"/>
        <v>6.5020059751422437E-7</v>
      </c>
      <c r="AX226" s="13">
        <f t="shared" si="485"/>
        <v>1.6265225960281087E-4</v>
      </c>
      <c r="AY226" s="13">
        <f t="shared" si="486"/>
        <v>1.939903206671872E-4</v>
      </c>
      <c r="AZ226" s="13">
        <f t="shared" si="487"/>
        <v>1.1568312854815015E-4</v>
      </c>
      <c r="BA226" s="13">
        <f t="shared" si="488"/>
        <v>4.5990563462690147E-5</v>
      </c>
      <c r="BB226" s="13">
        <f t="shared" si="489"/>
        <v>1.3712880742601297E-5</v>
      </c>
      <c r="BC226" s="13">
        <f t="shared" si="490"/>
        <v>3.2709857693020901E-6</v>
      </c>
      <c r="BD226" s="13">
        <f t="shared" si="491"/>
        <v>4.4190374585704128E-4</v>
      </c>
      <c r="BE226" s="13">
        <f t="shared" si="492"/>
        <v>4.4617275377153108E-4</v>
      </c>
      <c r="BF226" s="13">
        <f t="shared" si="493"/>
        <v>2.2524150120292462E-4</v>
      </c>
      <c r="BG226" s="13">
        <f t="shared" si="494"/>
        <v>7.5805815027611491E-5</v>
      </c>
      <c r="BH226" s="13">
        <f t="shared" si="495"/>
        <v>1.9134534137727426E-5</v>
      </c>
      <c r="BI226" s="13">
        <f t="shared" si="496"/>
        <v>3.8638766330471855E-6</v>
      </c>
      <c r="BJ226" s="14">
        <f t="shared" si="497"/>
        <v>0.30917879915784013</v>
      </c>
      <c r="BK226" s="14">
        <f t="shared" si="498"/>
        <v>0.28971673305954715</v>
      </c>
      <c r="BL226" s="14">
        <f t="shared" si="499"/>
        <v>0.36971031646494079</v>
      </c>
      <c r="BM226" s="14">
        <f t="shared" si="500"/>
        <v>0.37758047846263498</v>
      </c>
      <c r="BN226" s="14">
        <f t="shared" si="501"/>
        <v>0.62208915650943764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1.4554</v>
      </c>
      <c r="F227" s="10">
        <f>VLOOKUP(B227,home!$B$2:$E$405,3,FALSE)</f>
        <v>0.49080000000000001</v>
      </c>
      <c r="G227" s="10">
        <f>VLOOKUP(C227,away!$B$2:$E$405,4,FALSE)</f>
        <v>0.58889999999999998</v>
      </c>
      <c r="H227" s="10">
        <f>VLOOKUP(A227,away!$A$2:$E$405,3,FALSE)</f>
        <v>1.2321</v>
      </c>
      <c r="I227" s="10">
        <f>VLOOKUP(C227,away!$B$2:$E$405,3,FALSE)</f>
        <v>1.6232</v>
      </c>
      <c r="J227" s="10">
        <f>VLOOKUP(B227,home!$B$2:$E$405,4,FALSE)</f>
        <v>1.6232</v>
      </c>
      <c r="K227" s="12">
        <f t="shared" si="446"/>
        <v>0.42065734744800004</v>
      </c>
      <c r="L227" s="12">
        <f t="shared" si="447"/>
        <v>3.2463102695039998</v>
      </c>
      <c r="M227" s="13">
        <f t="shared" si="448"/>
        <v>2.5553841613246996E-2</v>
      </c>
      <c r="N227" s="13">
        <f t="shared" si="449"/>
        <v>1.0749411230134804E-2</v>
      </c>
      <c r="O227" s="13">
        <f t="shared" si="450"/>
        <v>8.2955698454362375E-2</v>
      </c>
      <c r="P227" s="13">
        <f t="shared" si="451"/>
        <v>3.4895924067508237E-2</v>
      </c>
      <c r="Q227" s="13">
        <f t="shared" si="452"/>
        <v>2.2609094073481246E-3</v>
      </c>
      <c r="R227" s="13">
        <f t="shared" si="453"/>
        <v>0.13464996790313685</v>
      </c>
      <c r="S227" s="13">
        <f t="shared" si="454"/>
        <v>1.1913331221929047E-2</v>
      </c>
      <c r="T227" s="13">
        <f t="shared" si="455"/>
        <v>7.3396134274924182E-3</v>
      </c>
      <c r="U227" s="13">
        <f t="shared" si="456"/>
        <v>5.6641498332091901E-2</v>
      </c>
      <c r="V227" s="13">
        <f t="shared" si="457"/>
        <v>1.8076286315313859E-3</v>
      </c>
      <c r="W227" s="13">
        <f t="shared" si="458"/>
        <v>3.1702271803843061E-4</v>
      </c>
      <c r="X227" s="13">
        <f t="shared" si="459"/>
        <v>1.0291541052342282E-3</v>
      </c>
      <c r="Y227" s="13">
        <f t="shared" si="460"/>
        <v>1.670476770362038E-3</v>
      </c>
      <c r="Z227" s="13">
        <f t="shared" si="461"/>
        <v>0.14570519119744571</v>
      </c>
      <c r="AA227" s="13">
        <f t="shared" si="462"/>
        <v>6.1291959238521196E-2</v>
      </c>
      <c r="AB227" s="13">
        <f t="shared" si="463"/>
        <v>1.2891456496583631E-2</v>
      </c>
      <c r="AC227" s="13">
        <f t="shared" si="464"/>
        <v>1.5427932623316722E-4</v>
      </c>
      <c r="AD227" s="13">
        <f t="shared" si="465"/>
        <v>3.3339483912700364E-5</v>
      </c>
      <c r="AE227" s="13">
        <f t="shared" si="466"/>
        <v>1.0823030900576259E-4</v>
      </c>
      <c r="AF227" s="13">
        <f t="shared" si="467"/>
        <v>1.756745817984992E-4</v>
      </c>
      <c r="AG227" s="13">
        <f t="shared" si="468"/>
        <v>1.9009806632776276E-4</v>
      </c>
      <c r="AH227" s="13">
        <f t="shared" si="469"/>
        <v>0.11825106462607796</v>
      </c>
      <c r="AI227" s="13">
        <f t="shared" si="470"/>
        <v>4.9743179178507985E-2</v>
      </c>
      <c r="AJ227" s="13">
        <f t="shared" si="471"/>
        <v>1.0462416903430876E-2</v>
      </c>
      <c r="AK227" s="13">
        <f t="shared" si="472"/>
        <v>1.4670308474974503E-3</v>
      </c>
      <c r="AL227" s="13">
        <f t="shared" si="473"/>
        <v>8.4272568248650949E-6</v>
      </c>
      <c r="AM227" s="13">
        <f t="shared" si="474"/>
        <v>2.8048997736003625E-6</v>
      </c>
      <c r="AN227" s="13">
        <f t="shared" si="475"/>
        <v>9.1055749399683013E-6</v>
      </c>
      <c r="AO227" s="13">
        <f t="shared" si="476"/>
        <v>1.4779760718678683E-5</v>
      </c>
      <c r="AP227" s="13">
        <f t="shared" si="477"/>
        <v>1.5993229667286139E-5</v>
      </c>
      <c r="AQ227" s="13">
        <f t="shared" si="478"/>
        <v>1.2979746427861761E-5</v>
      </c>
      <c r="AR227" s="13">
        <f t="shared" si="479"/>
        <v>7.6775929095083573E-2</v>
      </c>
      <c r="AS227" s="13">
        <f t="shared" si="480"/>
        <v>3.2296358680993592E-2</v>
      </c>
      <c r="AT227" s="13">
        <f t="shared" si="481"/>
        <v>6.7928502874879757E-3</v>
      </c>
      <c r="AU227" s="13">
        <f t="shared" si="482"/>
        <v>9.5248746118202542E-4</v>
      </c>
      <c r="AV227" s="13">
        <f t="shared" si="483"/>
        <v>1.0016771222457767E-4</v>
      </c>
      <c r="AW227" s="13">
        <f t="shared" si="484"/>
        <v>3.1967025926917398E-7</v>
      </c>
      <c r="AX227" s="13">
        <f t="shared" si="485"/>
        <v>1.9665028310337058E-7</v>
      </c>
      <c r="AY227" s="13">
        <f t="shared" si="486"/>
        <v>6.3838783353934073E-7</v>
      </c>
      <c r="AZ227" s="13">
        <f t="shared" si="487"/>
        <v>1.0362024899725861E-6</v>
      </c>
      <c r="BA227" s="13">
        <f t="shared" si="488"/>
        <v>1.1212782614945404E-6</v>
      </c>
      <c r="BB227" s="13">
        <f t="shared" si="489"/>
        <v>9.100042838153295E-7</v>
      </c>
      <c r="BC227" s="13">
        <f t="shared" si="490"/>
        <v>5.9083125036846715E-7</v>
      </c>
      <c r="BD227" s="13">
        <f t="shared" si="491"/>
        <v>4.1539747845346794E-2</v>
      </c>
      <c r="BE227" s="13">
        <f t="shared" si="492"/>
        <v>1.7474000142282359E-2</v>
      </c>
      <c r="BF227" s="13">
        <f t="shared" si="493"/>
        <v>3.6752832745792353E-3</v>
      </c>
      <c r="BG227" s="13">
        <f t="shared" si="494"/>
        <v>5.1534497113483362E-4</v>
      </c>
      <c r="BH227" s="13">
        <f t="shared" si="495"/>
        <v>5.4195912144561311E-5</v>
      </c>
      <c r="BI227" s="13">
        <f t="shared" si="496"/>
        <v>4.5595817290512053E-6</v>
      </c>
      <c r="BJ227" s="14">
        <f t="shared" si="497"/>
        <v>2.3934086665584459E-2</v>
      </c>
      <c r="BK227" s="14">
        <f t="shared" si="498"/>
        <v>7.4334070505107236E-2</v>
      </c>
      <c r="BL227" s="14">
        <f t="shared" si="499"/>
        <v>0.70853519694439882</v>
      </c>
      <c r="BM227" s="14">
        <f t="shared" si="500"/>
        <v>0.66144247391922451</v>
      </c>
      <c r="BN227" s="14">
        <f t="shared" si="501"/>
        <v>0.29106575267573742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1.4554</v>
      </c>
      <c r="F228" s="10">
        <f>VLOOKUP(B228,home!$B$2:$E$405,3,FALSE)</f>
        <v>0.7853</v>
      </c>
      <c r="G228" s="10">
        <f>VLOOKUP(C228,away!$B$2:$E$405,4,FALSE)</f>
        <v>0.98160000000000003</v>
      </c>
      <c r="H228" s="10">
        <f>VLOOKUP(A228,away!$A$2:$E$405,3,FALSE)</f>
        <v>1.2321</v>
      </c>
      <c r="I228" s="10">
        <f>VLOOKUP(C228,away!$B$2:$E$405,3,FALSE)</f>
        <v>0.69569999999999999</v>
      </c>
      <c r="J228" s="10">
        <f>VLOOKUP(B228,home!$B$2:$E$405,4,FALSE)</f>
        <v>0.46379999999999999</v>
      </c>
      <c r="K228" s="12">
        <f t="shared" si="446"/>
        <v>1.121895788592</v>
      </c>
      <c r="L228" s="12">
        <f t="shared" si="447"/>
        <v>0.397556359686</v>
      </c>
      <c r="M228" s="13">
        <f t="shared" si="448"/>
        <v>0.21883174146435605</v>
      </c>
      <c r="N228" s="13">
        <f t="shared" si="449"/>
        <v>0.2455064091591144</v>
      </c>
      <c r="O228" s="13">
        <f t="shared" si="450"/>
        <v>8.6997950520317294E-2</v>
      </c>
      <c r="P228" s="13">
        <f t="shared" si="451"/>
        <v>9.7602634304879171E-2</v>
      </c>
      <c r="Q228" s="13">
        <f t="shared" si="452"/>
        <v>0.13771630325397746</v>
      </c>
      <c r="R228" s="13">
        <f t="shared" si="453"/>
        <v>1.7293294254500043E-2</v>
      </c>
      <c r="S228" s="13">
        <f t="shared" si="454"/>
        <v>1.0883103794158265E-2</v>
      </c>
      <c r="T228" s="13">
        <f t="shared" si="455"/>
        <v>5.4749992191064516E-2</v>
      </c>
      <c r="U228" s="13">
        <f t="shared" si="456"/>
        <v>1.9401273995005828E-2</v>
      </c>
      <c r="V228" s="13">
        <f t="shared" si="457"/>
        <v>5.3933857665925777E-4</v>
      </c>
      <c r="W228" s="13">
        <f t="shared" si="458"/>
        <v>5.1501113547032018E-2</v>
      </c>
      <c r="X228" s="13">
        <f t="shared" si="459"/>
        <v>2.0474595221533391E-2</v>
      </c>
      <c r="Y228" s="13">
        <f t="shared" si="460"/>
        <v>4.0699027711585912E-3</v>
      </c>
      <c r="Z228" s="13">
        <f t="shared" si="461"/>
        <v>2.2916863702659527E-3</v>
      </c>
      <c r="AA228" s="13">
        <f t="shared" si="462"/>
        <v>2.5710332875750587E-3</v>
      </c>
      <c r="AB228" s="13">
        <f t="shared" si="463"/>
        <v>1.4422157088301516E-3</v>
      </c>
      <c r="AC228" s="13">
        <f t="shared" si="464"/>
        <v>1.5034629320662868E-5</v>
      </c>
      <c r="AD228" s="13">
        <f t="shared" si="465"/>
        <v>1.4444720599053407E-2</v>
      </c>
      <c r="AE228" s="13">
        <f t="shared" si="466"/>
        <v>5.7425905380410498E-3</v>
      </c>
      <c r="AF228" s="13">
        <f t="shared" si="467"/>
        <v>1.1415016947354337E-3</v>
      </c>
      <c r="AG228" s="13">
        <f t="shared" si="468"/>
        <v>1.5127041944480623E-4</v>
      </c>
      <c r="AH228" s="13">
        <f t="shared" si="469"/>
        <v>2.277686227262387E-4</v>
      </c>
      <c r="AI228" s="13">
        <f t="shared" si="470"/>
        <v>2.5553265860996728E-4</v>
      </c>
      <c r="AJ228" s="13">
        <f t="shared" si="471"/>
        <v>1.433405067711198E-4</v>
      </c>
      <c r="AK228" s="13">
        <f t="shared" si="472"/>
        <v>5.36043702937208E-5</v>
      </c>
      <c r="AL228" s="13">
        <f t="shared" si="473"/>
        <v>2.6822789375518281E-7</v>
      </c>
      <c r="AM228" s="13">
        <f t="shared" si="474"/>
        <v>3.2410942414932272E-3</v>
      </c>
      <c r="AN228" s="13">
        <f t="shared" si="475"/>
        <v>1.2885176280473048E-3</v>
      </c>
      <c r="AO228" s="13">
        <f t="shared" si="476"/>
        <v>2.561291887988629E-4</v>
      </c>
      <c r="AP228" s="13">
        <f t="shared" si="477"/>
        <v>3.3941929302734719E-5</v>
      </c>
      <c r="AQ228" s="13">
        <f t="shared" si="478"/>
        <v>3.3734574635786967E-6</v>
      </c>
      <c r="AR228" s="13">
        <f t="shared" si="479"/>
        <v>1.8110172900347483E-5</v>
      </c>
      <c r="AS228" s="13">
        <f t="shared" si="480"/>
        <v>2.0317726707572806E-5</v>
      </c>
      <c r="AT228" s="13">
        <f t="shared" si="481"/>
        <v>1.1397186013494568E-5</v>
      </c>
      <c r="AU228" s="13">
        <f t="shared" si="482"/>
        <v>4.2621516634464009E-6</v>
      </c>
      <c r="AV228" s="13">
        <f t="shared" si="483"/>
        <v>1.1954225003902263E-6</v>
      </c>
      <c r="AW228" s="13">
        <f t="shared" si="484"/>
        <v>3.3231707878198061E-9</v>
      </c>
      <c r="AX228" s="13">
        <f t="shared" si="485"/>
        <v>6.0602832999350484E-4</v>
      </c>
      <c r="AY228" s="13">
        <f t="shared" si="486"/>
        <v>2.4093041673880374E-4</v>
      </c>
      <c r="AZ228" s="13">
        <f t="shared" si="487"/>
        <v>4.7891709708154854E-5</v>
      </c>
      <c r="BA228" s="13">
        <f t="shared" si="488"/>
        <v>6.346551256904237E-6</v>
      </c>
      <c r="BB228" s="13">
        <f t="shared" si="489"/>
        <v>6.3077795356386414E-7</v>
      </c>
      <c r="BC228" s="13">
        <f t="shared" si="490"/>
        <v>5.0153957397806929E-8</v>
      </c>
      <c r="BD228" s="13">
        <f t="shared" si="491"/>
        <v>1.1999690685910314E-6</v>
      </c>
      <c r="BE228" s="13">
        <f t="shared" si="492"/>
        <v>1.3462402444929429E-6</v>
      </c>
      <c r="BF228" s="13">
        <f t="shared" si="493"/>
        <v>7.551706303648486E-7</v>
      </c>
      <c r="BG228" s="13">
        <f t="shared" si="494"/>
        <v>2.8240758329156321E-7</v>
      </c>
      <c r="BH228" s="13">
        <f t="shared" si="495"/>
        <v>7.9207969590312319E-8</v>
      </c>
      <c r="BI228" s="13">
        <f t="shared" si="496"/>
        <v>1.7772617501258928E-8</v>
      </c>
      <c r="BJ228" s="14">
        <f t="shared" si="497"/>
        <v>0.5412233337798692</v>
      </c>
      <c r="BK228" s="14">
        <f t="shared" si="498"/>
        <v>0.32811305141400593</v>
      </c>
      <c r="BL228" s="14">
        <f t="shared" si="499"/>
        <v>0.12844497735252852</v>
      </c>
      <c r="BM228" s="14">
        <f t="shared" si="500"/>
        <v>0.19588378886595706</v>
      </c>
      <c r="BN228" s="14">
        <f t="shared" si="501"/>
        <v>0.8039483329571443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1.2963</v>
      </c>
      <c r="F229" s="10">
        <f>VLOOKUP(B229,home!$B$2:$E$405,3,FALSE)</f>
        <v>0.92569999999999997</v>
      </c>
      <c r="G229" s="10">
        <f>VLOOKUP(C229,away!$B$2:$E$405,4,FALSE)</f>
        <v>1.3886000000000001</v>
      </c>
      <c r="H229" s="10">
        <f>VLOOKUP(A229,away!$A$2:$E$405,3,FALSE)</f>
        <v>1.1852</v>
      </c>
      <c r="I229" s="10">
        <f>VLOOKUP(C229,away!$B$2:$E$405,3,FALSE)</f>
        <v>1.1812</v>
      </c>
      <c r="J229" s="10">
        <f>VLOOKUP(B229,home!$B$2:$E$405,4,FALSE)</f>
        <v>0.67500000000000004</v>
      </c>
      <c r="K229" s="12">
        <f t="shared" si="446"/>
        <v>1.6662990460260001</v>
      </c>
      <c r="L229" s="12">
        <f t="shared" si="447"/>
        <v>0.94497181200000013</v>
      </c>
      <c r="M229" s="13">
        <f t="shared" si="448"/>
        <v>7.3441151154870085E-2</v>
      </c>
      <c r="N229" s="13">
        <f t="shared" si="449"/>
        <v>0.12237492010841132</v>
      </c>
      <c r="O229" s="13">
        <f t="shared" si="450"/>
        <v>6.9399817682183493E-2</v>
      </c>
      <c r="P229" s="13">
        <f t="shared" si="451"/>
        <v>0.11564084999820069</v>
      </c>
      <c r="Q229" s="13">
        <f t="shared" si="452"/>
        <v>0.1019566063170769</v>
      </c>
      <c r="R229" s="13">
        <f t="shared" si="453"/>
        <v>3.279043573380129E-2</v>
      </c>
      <c r="S229" s="13">
        <f t="shared" si="454"/>
        <v>4.5522183333245474E-2</v>
      </c>
      <c r="T229" s="13">
        <f t="shared" si="455"/>
        <v>9.6346119016818818E-2</v>
      </c>
      <c r="U229" s="13">
        <f t="shared" si="456"/>
        <v>5.4638671782009957E-2</v>
      </c>
      <c r="V229" s="13">
        <f t="shared" si="457"/>
        <v>7.9643873460434889E-3</v>
      </c>
      <c r="W229" s="13">
        <f t="shared" si="458"/>
        <v>5.6630065280731209E-2</v>
      </c>
      <c r="X229" s="13">
        <f t="shared" si="459"/>
        <v>5.3513815402010868E-2</v>
      </c>
      <c r="Y229" s="13">
        <f t="shared" si="460"/>
        <v>2.5284523553735862E-2</v>
      </c>
      <c r="Z229" s="13">
        <f t="shared" si="461"/>
        <v>1.0328679157213257E-2</v>
      </c>
      <c r="AA229" s="13">
        <f t="shared" si="462"/>
        <v>1.7210668226373078E-2</v>
      </c>
      <c r="AB229" s="13">
        <f t="shared" si="463"/>
        <v>1.433906002353773E-2</v>
      </c>
      <c r="AC229" s="13">
        <f t="shared" si="464"/>
        <v>7.8379807159237628E-4</v>
      </c>
      <c r="AD229" s="13">
        <f t="shared" si="465"/>
        <v>2.359065593841813E-2</v>
      </c>
      <c r="AE229" s="13">
        <f t="shared" si="466"/>
        <v>2.2292504888395542E-2</v>
      </c>
      <c r="AF229" s="13">
        <f t="shared" si="467"/>
        <v>1.0532894369202999E-2</v>
      </c>
      <c r="AG229" s="13">
        <f t="shared" si="468"/>
        <v>3.3177627592234529E-3</v>
      </c>
      <c r="AH229" s="13">
        <f t="shared" si="469"/>
        <v>2.4400776646896103E-3</v>
      </c>
      <c r="AI229" s="13">
        <f t="shared" si="470"/>
        <v>4.0658990849016478E-3</v>
      </c>
      <c r="AJ229" s="13">
        <f t="shared" si="471"/>
        <v>3.3875018832048021E-3</v>
      </c>
      <c r="AK229" s="13">
        <f t="shared" si="472"/>
        <v>1.8815303854651461E-3</v>
      </c>
      <c r="AL229" s="13">
        <f t="shared" si="473"/>
        <v>4.9366914216666577E-5</v>
      </c>
      <c r="AM229" s="13">
        <f t="shared" si="474"/>
        <v>7.8618174970627366E-3</v>
      </c>
      <c r="AN229" s="13">
        <f t="shared" si="475"/>
        <v>7.4291959258126795E-3</v>
      </c>
      <c r="AO229" s="13">
        <f t="shared" si="476"/>
        <v>3.5101903678591132E-3</v>
      </c>
      <c r="AP229" s="13">
        <f t="shared" si="477"/>
        <v>1.1056769841269246E-3</v>
      </c>
      <c r="AQ229" s="13">
        <f t="shared" si="478"/>
        <v>2.6120839579427878E-4</v>
      </c>
      <c r="AR229" s="13">
        <f t="shared" si="479"/>
        <v>4.6116092244449412E-4</v>
      </c>
      <c r="AS229" s="13">
        <f t="shared" si="480"/>
        <v>7.6843200513373078E-4</v>
      </c>
      <c r="AT229" s="13">
        <f t="shared" si="481"/>
        <v>6.4021875854509112E-4</v>
      </c>
      <c r="AU229" s="13">
        <f t="shared" si="482"/>
        <v>3.5559863553721166E-4</v>
      </c>
      <c r="AV229" s="13">
        <f t="shared" si="483"/>
        <v>1.4813341679095076E-4</v>
      </c>
      <c r="AW229" s="13">
        <f t="shared" si="484"/>
        <v>2.1592616945796369E-6</v>
      </c>
      <c r="AX229" s="13">
        <f t="shared" si="485"/>
        <v>2.1833564992310289E-3</v>
      </c>
      <c r="AY229" s="13">
        <f t="shared" si="486"/>
        <v>2.063210347320322E-3</v>
      </c>
      <c r="AZ229" s="13">
        <f t="shared" si="487"/>
        <v>9.7483781022221722E-4</v>
      </c>
      <c r="BA229" s="13">
        <f t="shared" si="488"/>
        <v>3.0706475064393369E-4</v>
      </c>
      <c r="BB229" s="13">
        <f t="shared" si="489"/>
        <v>7.2541883454331537E-5</v>
      </c>
      <c r="BC229" s="13">
        <f t="shared" si="490"/>
        <v>1.3710007010746504E-5</v>
      </c>
      <c r="BD229" s="13">
        <f t="shared" si="491"/>
        <v>7.2630678750994158E-5</v>
      </c>
      <c r="BE229" s="13">
        <f t="shared" si="492"/>
        <v>1.2102443071500244E-4</v>
      </c>
      <c r="BF229" s="13">
        <f t="shared" si="493"/>
        <v>1.0083144672312417E-4</v>
      </c>
      <c r="BG229" s="13">
        <f t="shared" si="494"/>
        <v>5.6005114494721067E-5</v>
      </c>
      <c r="BH229" s="13">
        <f t="shared" si="495"/>
        <v>2.3330317213782658E-5</v>
      </c>
      <c r="BI229" s="13">
        <f t="shared" si="496"/>
        <v>7.7750570633619932E-6</v>
      </c>
      <c r="BJ229" s="14">
        <f t="shared" si="497"/>
        <v>0.54162267810256348</v>
      </c>
      <c r="BK229" s="14">
        <f t="shared" si="498"/>
        <v>0.24546494716548911</v>
      </c>
      <c r="BL229" s="14">
        <f t="shared" si="499"/>
        <v>0.20290880324957924</v>
      </c>
      <c r="BM229" s="14">
        <f t="shared" si="500"/>
        <v>0.48266027559467539</v>
      </c>
      <c r="BN229" s="14">
        <f t="shared" si="501"/>
        <v>0.51560378099454374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1.2963</v>
      </c>
      <c r="F230" s="10">
        <f>VLOOKUP(B230,home!$B$2:$E$405,3,FALSE)</f>
        <v>1.9286000000000001</v>
      </c>
      <c r="G230" s="10">
        <f>VLOOKUP(C230,away!$B$2:$E$405,4,FALSE)</f>
        <v>1.7357</v>
      </c>
      <c r="H230" s="10">
        <f>VLOOKUP(A230,away!$A$2:$E$405,3,FALSE)</f>
        <v>1.1852</v>
      </c>
      <c r="I230" s="10">
        <f>VLOOKUP(C230,away!$B$2:$E$405,3,FALSE)</f>
        <v>0.4219</v>
      </c>
      <c r="J230" s="10">
        <f>VLOOKUP(B230,home!$B$2:$E$405,4,FALSE)</f>
        <v>0.63280000000000003</v>
      </c>
      <c r="K230" s="12">
        <f t="shared" si="446"/>
        <v>4.339326683226</v>
      </c>
      <c r="L230" s="12">
        <f t="shared" si="447"/>
        <v>0.31642270486399998</v>
      </c>
      <c r="M230" s="13">
        <f t="shared" si="448"/>
        <v>9.5067862994472636E-3</v>
      </c>
      <c r="N230" s="13">
        <f t="shared" si="449"/>
        <v>4.1253051460918878E-2</v>
      </c>
      <c r="O230" s="13">
        <f t="shared" si="450"/>
        <v>3.00816303543512E-3</v>
      </c>
      <c r="P230" s="13">
        <f t="shared" si="451"/>
        <v>1.3053402127157736E-2</v>
      </c>
      <c r="Q230" s="13">
        <f t="shared" si="452"/>
        <v>8.9505233484430305E-2</v>
      </c>
      <c r="R230" s="13">
        <f t="shared" si="453"/>
        <v>4.7592554217214061E-4</v>
      </c>
      <c r="S230" s="13">
        <f t="shared" si="454"/>
        <v>4.4807809318063892E-3</v>
      </c>
      <c r="T230" s="13">
        <f t="shared" si="455"/>
        <v>2.8321488078627298E-2</v>
      </c>
      <c r="U230" s="13">
        <f t="shared" si="456"/>
        <v>2.065196404376371E-3</v>
      </c>
      <c r="V230" s="13">
        <f t="shared" si="457"/>
        <v>6.8359863627066777E-4</v>
      </c>
      <c r="W230" s="13">
        <f t="shared" si="458"/>
        <v>0.12946414931578726</v>
      </c>
      <c r="X230" s="13">
        <f t="shared" si="459"/>
        <v>4.0965396309418173E-2</v>
      </c>
      <c r="Y230" s="13">
        <f t="shared" si="460"/>
        <v>6.4811907530259102E-3</v>
      </c>
      <c r="Z230" s="13">
        <f t="shared" si="461"/>
        <v>5.0197882455991473E-5</v>
      </c>
      <c r="AA230" s="13">
        <f t="shared" si="462"/>
        <v>2.1782501078272611E-4</v>
      </c>
      <c r="AB230" s="13">
        <f t="shared" si="463"/>
        <v>4.7260694078173732E-4</v>
      </c>
      <c r="AC230" s="13">
        <f t="shared" si="464"/>
        <v>5.866393497595809E-5</v>
      </c>
      <c r="AD230" s="13">
        <f t="shared" si="465"/>
        <v>0.14044680941178764</v>
      </c>
      <c r="AE230" s="13">
        <f t="shared" si="466"/>
        <v>4.4440559323596536E-2</v>
      </c>
      <c r="AF230" s="13">
        <f t="shared" si="467"/>
        <v>7.0310009934207345E-3</v>
      </c>
      <c r="AG230" s="13">
        <f t="shared" si="468"/>
        <v>7.4158945074655322E-4</v>
      </c>
      <c r="AH230" s="13">
        <f t="shared" si="469"/>
        <v>3.9709374362924866E-6</v>
      </c>
      <c r="AI230" s="13">
        <f t="shared" si="470"/>
        <v>1.7231194774725033E-5</v>
      </c>
      <c r="AJ230" s="13">
        <f t="shared" si="471"/>
        <v>3.7385891634914382E-5</v>
      </c>
      <c r="AK230" s="13">
        <f t="shared" si="472"/>
        <v>5.4076532382526568E-5</v>
      </c>
      <c r="AL230" s="13">
        <f t="shared" si="473"/>
        <v>3.2219675902345114E-6</v>
      </c>
      <c r="AM230" s="13">
        <f t="shared" si="474"/>
        <v>0.12188891753090531</v>
      </c>
      <c r="AN230" s="13">
        <f t="shared" si="475"/>
        <v>3.8568420978074079E-2</v>
      </c>
      <c r="AO230" s="13">
        <f t="shared" si="476"/>
        <v>6.1019620441078197E-3</v>
      </c>
      <c r="AP230" s="13">
        <f t="shared" si="477"/>
        <v>6.4359977832468618E-4</v>
      </c>
      <c r="AQ230" s="13">
        <f t="shared" si="478"/>
        <v>5.0912395676841982E-5</v>
      </c>
      <c r="AR230" s="13">
        <f t="shared" si="479"/>
        <v>2.5129895288747723E-7</v>
      </c>
      <c r="AS230" s="13">
        <f t="shared" si="480"/>
        <v>1.0904682517313834E-6</v>
      </c>
      <c r="AT230" s="13">
        <f t="shared" si="481"/>
        <v>2.3659489909743997E-6</v>
      </c>
      <c r="AU230" s="13">
        <f t="shared" si="482"/>
        <v>3.4222085292289483E-6</v>
      </c>
      <c r="AV230" s="13">
        <f t="shared" si="483"/>
        <v>3.7125201966116942E-6</v>
      </c>
      <c r="AW230" s="13">
        <f t="shared" si="484"/>
        <v>1.2288776690454429E-7</v>
      </c>
      <c r="AX230" s="13">
        <f t="shared" si="485"/>
        <v>8.8152638705231809E-2</v>
      </c>
      <c r="AY230" s="13">
        <f t="shared" si="486"/>
        <v>2.7893496380008386E-2</v>
      </c>
      <c r="AZ230" s="13">
        <f t="shared" si="487"/>
        <v>4.4130677863382225E-3</v>
      </c>
      <c r="BA230" s="13">
        <f t="shared" si="488"/>
        <v>4.6546494856710834E-4</v>
      </c>
      <c r="BB230" s="13">
        <f t="shared" si="489"/>
        <v>3.6820919511246749E-5</v>
      </c>
      <c r="BC230" s="13">
        <f t="shared" si="490"/>
        <v>2.3301949894656653E-6</v>
      </c>
      <c r="BD230" s="13">
        <f t="shared" si="491"/>
        <v>1.325278240035774E-8</v>
      </c>
      <c r="BE230" s="13">
        <f t="shared" si="492"/>
        <v>5.7508152296860262E-8</v>
      </c>
      <c r="BF230" s="13">
        <f t="shared" si="493"/>
        <v>1.2477332988239517E-7</v>
      </c>
      <c r="BG230" s="13">
        <f t="shared" si="494"/>
        <v>1.8047741323787917E-7</v>
      </c>
      <c r="BH230" s="13">
        <f t="shared" si="495"/>
        <v>1.9578761374568355E-7</v>
      </c>
      <c r="BI230" s="13">
        <f t="shared" si="496"/>
        <v>1.6991728331435801E-7</v>
      </c>
      <c r="BJ230" s="14">
        <f t="shared" si="497"/>
        <v>0.81686810024349465</v>
      </c>
      <c r="BK230" s="14">
        <f t="shared" si="498"/>
        <v>5.567995027725664E-2</v>
      </c>
      <c r="BL230" s="14">
        <f t="shared" si="499"/>
        <v>6.3639656512728638E-3</v>
      </c>
      <c r="BM230" s="14">
        <f t="shared" si="500"/>
        <v>0.69426627861267709</v>
      </c>
      <c r="BN230" s="14">
        <f t="shared" si="501"/>
        <v>0.15680256194956144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1.3533999999999999</v>
      </c>
      <c r="F231" s="10">
        <f>VLOOKUP(B231,home!$B$2:$E$405,3,FALSE)</f>
        <v>1.0027999999999999</v>
      </c>
      <c r="G231" s="10">
        <f>VLOOKUP(C231,away!$B$2:$E$405,4,FALSE)</f>
        <v>1.0799000000000001</v>
      </c>
      <c r="H231" s="10">
        <f>VLOOKUP(A231,away!$A$2:$E$405,3,FALSE)</f>
        <v>1.2030000000000001</v>
      </c>
      <c r="I231" s="10">
        <f>VLOOKUP(C231,away!$B$2:$E$405,3,FALSE)</f>
        <v>1.3428</v>
      </c>
      <c r="J231" s="10">
        <f>VLOOKUP(B231,home!$B$2:$E$405,4,FALSE)</f>
        <v>1.1281000000000001</v>
      </c>
      <c r="K231" s="12">
        <f t="shared" si="446"/>
        <v>1.4656289626480001</v>
      </c>
      <c r="L231" s="12">
        <f t="shared" si="447"/>
        <v>1.8223196540400002</v>
      </c>
      <c r="M231" s="13">
        <f t="shared" si="448"/>
        <v>3.7330349760132671E-2</v>
      </c>
      <c r="N231" s="13">
        <f t="shared" si="449"/>
        <v>5.4712441794230272E-2</v>
      </c>
      <c r="O231" s="13">
        <f t="shared" si="450"/>
        <v>6.8027830060077163E-2</v>
      </c>
      <c r="P231" s="13">
        <f t="shared" si="451"/>
        <v>9.9703558002145351E-2</v>
      </c>
      <c r="Q231" s="13">
        <f t="shared" si="452"/>
        <v>4.0094069655408397E-2</v>
      </c>
      <c r="R231" s="13">
        <f t="shared" si="453"/>
        <v>6.1984225870085896E-2</v>
      </c>
      <c r="S231" s="13">
        <f t="shared" si="454"/>
        <v>6.6573173986863798E-2</v>
      </c>
      <c r="T231" s="13">
        <f t="shared" si="455"/>
        <v>7.3064211143499508E-2</v>
      </c>
      <c r="U231" s="13">
        <f t="shared" si="456"/>
        <v>9.0845876662513342E-2</v>
      </c>
      <c r="V231" s="13">
        <f t="shared" si="457"/>
        <v>1.9756288133846944E-2</v>
      </c>
      <c r="W231" s="13">
        <f t="shared" si="458"/>
        <v>1.9587676572464293E-2</v>
      </c>
      <c r="X231" s="13">
        <f t="shared" si="459"/>
        <v>3.5695007994980543E-2</v>
      </c>
      <c r="Y231" s="13">
        <f t="shared" si="460"/>
        <v>3.2523857310184007E-2</v>
      </c>
      <c r="Z231" s="13">
        <f t="shared" si="461"/>
        <v>3.7651691014504045E-2</v>
      </c>
      <c r="AA231" s="13">
        <f t="shared" si="462"/>
        <v>5.5183408843530596E-2</v>
      </c>
      <c r="AB231" s="13">
        <f t="shared" si="463"/>
        <v>4.0439201129362112E-2</v>
      </c>
      <c r="AC231" s="13">
        <f t="shared" si="464"/>
        <v>3.2978732996692696E-3</v>
      </c>
      <c r="AD231" s="13">
        <f t="shared" si="465"/>
        <v>7.1770665238963492E-3</v>
      </c>
      <c r="AE231" s="13">
        <f t="shared" si="466"/>
        <v>1.3078909384848861E-2</v>
      </c>
      <c r="AF231" s="13">
        <f t="shared" si="467"/>
        <v>1.1916976812709149E-2</v>
      </c>
      <c r="AG231" s="13">
        <f t="shared" si="468"/>
        <v>7.2388470208462775E-3</v>
      </c>
      <c r="AH231" s="13">
        <f t="shared" si="469"/>
        <v>1.7153354135893004E-2</v>
      </c>
      <c r="AI231" s="13">
        <f t="shared" si="470"/>
        <v>2.5140452628122648E-2</v>
      </c>
      <c r="AJ231" s="13">
        <f t="shared" si="471"/>
        <v>1.8423287752928293E-2</v>
      </c>
      <c r="AK231" s="13">
        <f t="shared" si="472"/>
        <v>9.0005680392966341E-3</v>
      </c>
      <c r="AL231" s="13">
        <f t="shared" si="473"/>
        <v>3.5232426583739875E-4</v>
      </c>
      <c r="AM231" s="13">
        <f t="shared" si="474"/>
        <v>2.1037833128547782E-3</v>
      </c>
      <c r="AN231" s="13">
        <f t="shared" si="475"/>
        <v>3.8337656788566452E-3</v>
      </c>
      <c r="AO231" s="13">
        <f t="shared" si="476"/>
        <v>3.4931732727822352E-3</v>
      </c>
      <c r="AP231" s="13">
        <f t="shared" si="477"/>
        <v>2.1218927699860985E-3</v>
      </c>
      <c r="AQ231" s="13">
        <f t="shared" si="478"/>
        <v>9.6669172462776165E-4</v>
      </c>
      <c r="AR231" s="13">
        <f t="shared" si="479"/>
        <v>6.2517788749092288E-3</v>
      </c>
      <c r="AS231" s="13">
        <f t="shared" si="480"/>
        <v>9.1627881871378953E-3</v>
      </c>
      <c r="AT231" s="13">
        <f t="shared" si="481"/>
        <v>6.714623872839132E-3</v>
      </c>
      <c r="AU231" s="13">
        <f t="shared" si="482"/>
        <v>3.2803824071069047E-3</v>
      </c>
      <c r="AV231" s="13">
        <f t="shared" si="483"/>
        <v>1.2019558661042116E-3</v>
      </c>
      <c r="AW231" s="13">
        <f t="shared" si="484"/>
        <v>2.6138980972287728E-5</v>
      </c>
      <c r="AX231" s="13">
        <f t="shared" si="485"/>
        <v>5.1389429240925304E-4</v>
      </c>
      <c r="AY231" s="13">
        <f t="shared" si="486"/>
        <v>9.3647966915636068E-4</v>
      </c>
      <c r="AZ231" s="13">
        <f t="shared" si="487"/>
        <v>8.5328265335625692E-4</v>
      </c>
      <c r="BA231" s="13">
        <f t="shared" si="488"/>
        <v>5.1831791655416895E-4</v>
      </c>
      <c r="BB231" s="13">
        <f t="shared" si="489"/>
        <v>2.3613523159443181E-4</v>
      </c>
      <c r="BC231" s="13">
        <f t="shared" si="490"/>
        <v>8.6062774709164052E-5</v>
      </c>
      <c r="BD231" s="13">
        <f t="shared" si="491"/>
        <v>1.8987899194098619E-3</v>
      </c>
      <c r="BE231" s="13">
        <f t="shared" si="492"/>
        <v>2.782921499871156E-3</v>
      </c>
      <c r="BF231" s="13">
        <f t="shared" si="493"/>
        <v>2.0393651754934895E-3</v>
      </c>
      <c r="BG231" s="13">
        <f t="shared" si="494"/>
        <v>9.9631755553965988E-4</v>
      </c>
      <c r="BH231" s="13">
        <f t="shared" si="495"/>
        <v>3.6505796634839601E-4</v>
      </c>
      <c r="BI231" s="13">
        <f t="shared" si="496"/>
        <v>1.0700790570511762E-4</v>
      </c>
      <c r="BJ231" s="14">
        <f t="shared" si="497"/>
        <v>0.31075254350995479</v>
      </c>
      <c r="BK231" s="14">
        <f t="shared" si="498"/>
        <v>0.22795004711765179</v>
      </c>
      <c r="BL231" s="14">
        <f t="shared" si="499"/>
        <v>0.42099919435227467</v>
      </c>
      <c r="BM231" s="14">
        <f t="shared" si="500"/>
        <v>0.63459066016412158</v>
      </c>
      <c r="BN231" s="14">
        <f t="shared" si="501"/>
        <v>0.36185247514207974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1.2907</v>
      </c>
      <c r="F232" s="10">
        <f>VLOOKUP(B232,home!$B$2:$E$405,3,FALSE)</f>
        <v>0.66410000000000002</v>
      </c>
      <c r="G232" s="10">
        <f>VLOOKUP(C232,away!$B$2:$E$405,4,FALSE)</f>
        <v>0.94079999999999997</v>
      </c>
      <c r="H232" s="10">
        <f>VLOOKUP(A232,away!$A$2:$E$405,3,FALSE)</f>
        <v>1.1246</v>
      </c>
      <c r="I232" s="10">
        <f>VLOOKUP(C232,away!$B$2:$E$405,3,FALSE)</f>
        <v>1.8419000000000001</v>
      </c>
      <c r="J232" s="10">
        <f>VLOOKUP(B232,home!$B$2:$E$405,4,FALSE)</f>
        <v>1.2068000000000001</v>
      </c>
      <c r="K232" s="12">
        <f t="shared" si="446"/>
        <v>0.80641036089599993</v>
      </c>
      <c r="L232" s="12">
        <f t="shared" si="447"/>
        <v>2.4997664130320003</v>
      </c>
      <c r="M232" s="13">
        <f t="shared" si="448"/>
        <v>3.6656050561231772E-2</v>
      </c>
      <c r="N232" s="13">
        <f t="shared" si="449"/>
        <v>2.9559818962104936E-2</v>
      </c>
      <c r="O232" s="13">
        <f t="shared" si="450"/>
        <v>9.1631564027369994E-2</v>
      </c>
      <c r="P232" s="13">
        <f t="shared" si="451"/>
        <v>7.3892642616776361E-2</v>
      </c>
      <c r="Q232" s="13">
        <f t="shared" si="452"/>
        <v>1.1918672138625729E-2</v>
      </c>
      <c r="R232" s="13">
        <f t="shared" si="453"/>
        <v>0.11452875306460542</v>
      </c>
      <c r="S232" s="13">
        <f t="shared" si="454"/>
        <v>3.7238890642145292E-2</v>
      </c>
      <c r="T232" s="13">
        <f t="shared" si="455"/>
        <v>2.979389630007688E-2</v>
      </c>
      <c r="U232" s="13">
        <f t="shared" si="456"/>
        <v>9.2357173091797307E-2</v>
      </c>
      <c r="V232" s="13">
        <f t="shared" si="457"/>
        <v>8.3408392809947354E-3</v>
      </c>
      <c r="W232" s="13">
        <f t="shared" si="458"/>
        <v>3.2037802335700915E-3</v>
      </c>
      <c r="X232" s="13">
        <f t="shared" si="459"/>
        <v>8.0087022226143327E-3</v>
      </c>
      <c r="Y232" s="13">
        <f t="shared" si="460"/>
        <v>1.0009942414033022E-2</v>
      </c>
      <c r="Z232" s="13">
        <f t="shared" si="461"/>
        <v>9.5431710079112123E-2</v>
      </c>
      <c r="AA232" s="13">
        <f t="shared" si="462"/>
        <v>7.6957119765819232E-2</v>
      </c>
      <c r="AB232" s="13">
        <f t="shared" si="463"/>
        <v>3.1029509361935482E-2</v>
      </c>
      <c r="AC232" s="13">
        <f t="shared" si="464"/>
        <v>1.050861056152545E-3</v>
      </c>
      <c r="AD232" s="13">
        <f t="shared" si="465"/>
        <v>6.4589039359618211E-4</v>
      </c>
      <c r="AE232" s="13">
        <f t="shared" si="466"/>
        <v>1.6145751124117551E-3</v>
      </c>
      <c r="AF232" s="13">
        <f t="shared" si="467"/>
        <v>2.0180303186621363E-3</v>
      </c>
      <c r="AG232" s="13">
        <f t="shared" si="468"/>
        <v>1.6815348036906242E-3</v>
      </c>
      <c r="AH232" s="13">
        <f t="shared" si="469"/>
        <v>5.9639245898492961E-2</v>
      </c>
      <c r="AI232" s="13">
        <f t="shared" si="470"/>
        <v>4.8093705808568997E-2</v>
      </c>
      <c r="AJ232" s="13">
        <f t="shared" si="471"/>
        <v>1.939163132895708E-2</v>
      </c>
      <c r="AK232" s="13">
        <f t="shared" si="472"/>
        <v>5.2125374727821534E-3</v>
      </c>
      <c r="AL232" s="13">
        <f t="shared" si="473"/>
        <v>8.4734606454622732E-5</v>
      </c>
      <c r="AM232" s="13">
        <f t="shared" si="474"/>
        <v>1.0417054107983134E-4</v>
      </c>
      <c r="AN232" s="13">
        <f t="shared" si="475"/>
        <v>2.6040201981873267E-4</v>
      </c>
      <c r="AO232" s="13">
        <f t="shared" si="476"/>
        <v>3.2547211151428066E-4</v>
      </c>
      <c r="AP232" s="13">
        <f t="shared" si="477"/>
        <v>2.7120141758066817E-4</v>
      </c>
      <c r="AQ232" s="13">
        <f t="shared" si="478"/>
        <v>1.694850487087051E-4</v>
      </c>
      <c r="AR232" s="13">
        <f t="shared" si="479"/>
        <v>2.9816836759121838E-2</v>
      </c>
      <c r="AS232" s="13">
        <f t="shared" si="480"/>
        <v>2.404460609170056E-2</v>
      </c>
      <c r="AT232" s="13">
        <f t="shared" si="481"/>
        <v>9.6949097380052019E-3</v>
      </c>
      <c r="AU232" s="13">
        <f t="shared" si="482"/>
        <v>2.6060252202263065E-3</v>
      </c>
      <c r="AV232" s="13">
        <f t="shared" si="483"/>
        <v>5.2538143458669335E-4</v>
      </c>
      <c r="AW232" s="13">
        <f t="shared" si="484"/>
        <v>4.744755561921E-6</v>
      </c>
      <c r="AX232" s="13">
        <f t="shared" si="485"/>
        <v>1.4000700604486392E-5</v>
      </c>
      <c r="AY232" s="13">
        <f t="shared" si="486"/>
        <v>3.4998481130011909E-5</v>
      </c>
      <c r="AZ232" s="13">
        <f t="shared" si="487"/>
        <v>4.374401381796902E-5</v>
      </c>
      <c r="BA232" s="13">
        <f t="shared" si="488"/>
        <v>3.6449938837788886E-5</v>
      </c>
      <c r="BB232" s="13">
        <f t="shared" si="489"/>
        <v>2.2779083215943827E-5</v>
      </c>
      <c r="BC232" s="13">
        <f t="shared" si="490"/>
        <v>1.1388477428575469E-5</v>
      </c>
      <c r="BD232" s="13">
        <f t="shared" si="491"/>
        <v>1.2422521178885116E-2</v>
      </c>
      <c r="BE232" s="13">
        <f t="shared" si="492"/>
        <v>1.0017649787102949E-2</v>
      </c>
      <c r="BF232" s="13">
        <f t="shared" si="493"/>
        <v>4.0391682900737125E-3</v>
      </c>
      <c r="BG232" s="13">
        <f t="shared" si="494"/>
        <v>1.0857423861726739E-3</v>
      </c>
      <c r="BH232" s="13">
        <f t="shared" si="495"/>
        <v>2.1888847736839751E-4</v>
      </c>
      <c r="BI232" s="13">
        <f t="shared" si="496"/>
        <v>3.5302787206125076E-5</v>
      </c>
      <c r="BJ232" s="14">
        <f t="shared" si="497"/>
        <v>9.9748934733122699E-2</v>
      </c>
      <c r="BK232" s="14">
        <f t="shared" si="498"/>
        <v>0.15729901724488535</v>
      </c>
      <c r="BL232" s="14">
        <f t="shared" si="499"/>
        <v>0.63334827197077814</v>
      </c>
      <c r="BM232" s="14">
        <f t="shared" si="500"/>
        <v>0.62761017893161586</v>
      </c>
      <c r="BN232" s="14">
        <f t="shared" si="501"/>
        <v>0.3581875013707142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1.5146999999999999</v>
      </c>
      <c r="F234" s="10">
        <f>VLOOKUP(B234,home!$B$2:$E$405,3,FALSE)</f>
        <v>0.82520000000000004</v>
      </c>
      <c r="G234" s="10">
        <f>VLOOKUP(C234,away!$B$2:$E$405,4,FALSE)</f>
        <v>0.66020000000000001</v>
      </c>
      <c r="H234" s="10">
        <f>VLOOKUP(A234,away!$A$2:$E$405,3,FALSE)</f>
        <v>1.0882000000000001</v>
      </c>
      <c r="I234" s="10">
        <f>VLOOKUP(C234,away!$B$2:$E$405,3,FALSE)</f>
        <v>1.3784000000000001</v>
      </c>
      <c r="J234" s="10">
        <f>VLOOKUP(B234,home!$B$2:$E$405,4,FALSE)</f>
        <v>2.2974000000000001</v>
      </c>
      <c r="K234" s="12">
        <f t="shared" si="446"/>
        <v>0.82520407648799998</v>
      </c>
      <c r="L234" s="12">
        <f t="shared" si="447"/>
        <v>3.4460422893120004</v>
      </c>
      <c r="M234" s="13">
        <f t="shared" si="448"/>
        <v>1.3964367592327259E-2</v>
      </c>
      <c r="N234" s="13">
        <f t="shared" si="449"/>
        <v>1.152345306276537E-2</v>
      </c>
      <c r="O234" s="13">
        <f t="shared" si="450"/>
        <v>4.8121801266657736E-2</v>
      </c>
      <c r="P234" s="13">
        <f t="shared" si="451"/>
        <v>3.9710306573191363E-2</v>
      </c>
      <c r="Q234" s="13">
        <f t="shared" si="452"/>
        <v>4.7546002213060563E-3</v>
      </c>
      <c r="R234" s="13">
        <f t="shared" si="453"/>
        <v>8.2914881101385202E-2</v>
      </c>
      <c r="S234" s="13">
        <f t="shared" si="454"/>
        <v>2.823093200803594E-2</v>
      </c>
      <c r="T234" s="13">
        <f t="shared" si="455"/>
        <v>1.6384553431392865E-2</v>
      </c>
      <c r="U234" s="13">
        <f t="shared" si="456"/>
        <v>6.8421697886380889E-2</v>
      </c>
      <c r="V234" s="13">
        <f t="shared" si="457"/>
        <v>8.9199962967173325E-3</v>
      </c>
      <c r="W234" s="13">
        <f t="shared" si="458"/>
        <v>1.3078384948975016E-3</v>
      </c>
      <c r="X234" s="13">
        <f t="shared" si="459"/>
        <v>4.5068667610069476E-3</v>
      </c>
      <c r="Y234" s="13">
        <f t="shared" si="460"/>
        <v>7.7654267253622743E-3</v>
      </c>
      <c r="Z234" s="13">
        <f t="shared" si="461"/>
        <v>9.5242728896216572E-2</v>
      </c>
      <c r="AA234" s="13">
        <f t="shared" si="462"/>
        <v>7.8594688140999347E-2</v>
      </c>
      <c r="AB234" s="13">
        <f t="shared" si="463"/>
        <v>3.2428328522127861E-2</v>
      </c>
      <c r="AC234" s="13">
        <f t="shared" si="464"/>
        <v>1.5853554825900301E-3</v>
      </c>
      <c r="AD234" s="13">
        <f t="shared" si="465"/>
        <v>2.6980841434433712E-4</v>
      </c>
      <c r="AE234" s="13">
        <f t="shared" si="466"/>
        <v>9.297712058428003E-4</v>
      </c>
      <c r="AF234" s="13">
        <f t="shared" si="467"/>
        <v>1.602015447359452E-3</v>
      </c>
      <c r="AG234" s="13">
        <f t="shared" si="468"/>
        <v>1.8402043265772512E-3</v>
      </c>
      <c r="AH234" s="13">
        <f t="shared" si="469"/>
        <v>8.2052617881460108E-2</v>
      </c>
      <c r="AI234" s="13">
        <f t="shared" si="470"/>
        <v>6.7710154762293043E-2</v>
      </c>
      <c r="AJ234" s="13">
        <f t="shared" si="471"/>
        <v>2.7937347864738792E-2</v>
      </c>
      <c r="AK234" s="13">
        <f t="shared" si="472"/>
        <v>7.6846711147485923E-3</v>
      </c>
      <c r="AL234" s="13">
        <f t="shared" si="473"/>
        <v>1.8033026365112451E-4</v>
      </c>
      <c r="AM234" s="13">
        <f t="shared" si="474"/>
        <v>4.4529400677542082E-5</v>
      </c>
      <c r="AN234" s="13">
        <f t="shared" si="475"/>
        <v>1.5345019785252846E-4</v>
      </c>
      <c r="AO234" s="13">
        <f t="shared" si="476"/>
        <v>2.6439793555155336E-4</v>
      </c>
      <c r="AP234" s="13">
        <f t="shared" si="477"/>
        <v>3.0370882237248052E-4</v>
      </c>
      <c r="AQ234" s="13">
        <f t="shared" si="478"/>
        <v>2.6164836138317866E-4</v>
      </c>
      <c r="AR234" s="13">
        <f t="shared" si="479"/>
        <v>5.6551358233653912E-2</v>
      </c>
      <c r="AS234" s="13">
        <f t="shared" si="480"/>
        <v>4.6666411345344432E-2</v>
      </c>
      <c r="AT234" s="13">
        <f t="shared" si="481"/>
        <v>1.9254656438622036E-2</v>
      </c>
      <c r="AU234" s="13">
        <f t="shared" si="482"/>
        <v>5.2963403281756074E-3</v>
      </c>
      <c r="AV234" s="13">
        <f t="shared" si="483"/>
        <v>1.0926404073195756E-3</v>
      </c>
      <c r="AW234" s="13">
        <f t="shared" si="484"/>
        <v>1.4244528691934588E-5</v>
      </c>
      <c r="AX234" s="13">
        <f t="shared" si="485"/>
        <v>6.1243071604458719E-6</v>
      </c>
      <c r="AY234" s="13">
        <f t="shared" si="486"/>
        <v>2.1104621467632767E-5</v>
      </c>
      <c r="AZ234" s="13">
        <f t="shared" si="487"/>
        <v>3.6363709038692218E-5</v>
      </c>
      <c r="BA234" s="13">
        <f t="shared" si="488"/>
        <v>4.1770293047856802E-5</v>
      </c>
      <c r="BB234" s="13">
        <f t="shared" si="489"/>
        <v>3.5985549069967405E-5</v>
      </c>
      <c r="BC234" s="13">
        <f t="shared" si="490"/>
        <v>2.4801544779843956E-5</v>
      </c>
      <c r="BD234" s="13">
        <f t="shared" si="491"/>
        <v>3.2479728665200616E-2</v>
      </c>
      <c r="BE234" s="13">
        <f t="shared" si="492"/>
        <v>2.6802404497747692E-2</v>
      </c>
      <c r="BF234" s="13">
        <f t="shared" si="493"/>
        <v>1.1058726725610851E-2</v>
      </c>
      <c r="BG234" s="13">
        <f t="shared" si="494"/>
        <v>3.0419021249136224E-3</v>
      </c>
      <c r="BH234" s="13">
        <f t="shared" si="495"/>
        <v>6.2754750843905746E-4</v>
      </c>
      <c r="BI234" s="13">
        <f t="shared" si="496"/>
        <v>1.0357095243075957E-4</v>
      </c>
      <c r="BJ234" s="14">
        <f t="shared" si="497"/>
        <v>5.2078422833256581E-2</v>
      </c>
      <c r="BK234" s="14">
        <f t="shared" si="498"/>
        <v>9.2612392837980673E-2</v>
      </c>
      <c r="BL234" s="14">
        <f t="shared" si="499"/>
        <v>0.69884147576824973</v>
      </c>
      <c r="BM234" s="14">
        <f t="shared" si="500"/>
        <v>0.73777875042529484</v>
      </c>
      <c r="BN234" s="14">
        <f t="shared" si="501"/>
        <v>0.20098940981763297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1.5146999999999999</v>
      </c>
      <c r="F235" s="10">
        <f>VLOOKUP(B235,home!$B$2:$E$405,3,FALSE)</f>
        <v>1.3204</v>
      </c>
      <c r="G235" s="10">
        <f>VLOOKUP(C235,away!$B$2:$E$405,4,FALSE)</f>
        <v>1.0563</v>
      </c>
      <c r="H235" s="10">
        <f>VLOOKUP(A235,away!$A$2:$E$405,3,FALSE)</f>
        <v>1.0882000000000001</v>
      </c>
      <c r="I235" s="10">
        <f>VLOOKUP(C235,away!$B$2:$E$405,3,FALSE)</f>
        <v>0.73519999999999996</v>
      </c>
      <c r="J235" s="10">
        <f>VLOOKUP(B235,home!$B$2:$E$405,4,FALSE)</f>
        <v>0.18379999999999999</v>
      </c>
      <c r="K235" s="12">
        <f t="shared" si="446"/>
        <v>2.1126104362440001</v>
      </c>
      <c r="L235" s="12">
        <f t="shared" si="447"/>
        <v>0.14704820483199998</v>
      </c>
      <c r="M235" s="13">
        <f t="shared" si="448"/>
        <v>0.10438611180441949</v>
      </c>
      <c r="N235" s="13">
        <f t="shared" si="449"/>
        <v>0.22052718919694961</v>
      </c>
      <c r="O235" s="13">
        <f t="shared" si="450"/>
        <v>1.5349790350232326E-2</v>
      </c>
      <c r="P235" s="13">
        <f t="shared" si="451"/>
        <v>3.2428127288058259E-2</v>
      </c>
      <c r="Q235" s="13">
        <f t="shared" si="452"/>
        <v>0.23294402068651548</v>
      </c>
      <c r="R235" s="13">
        <f t="shared" si="453"/>
        <v>1.1285795577746099E-3</v>
      </c>
      <c r="S235" s="13">
        <f t="shared" si="454"/>
        <v>2.5184946091793867E-3</v>
      </c>
      <c r="T235" s="13">
        <f t="shared" si="455"/>
        <v>3.4254000068300365E-2</v>
      </c>
      <c r="U235" s="13">
        <f t="shared" si="456"/>
        <v>2.3842489518862793E-3</v>
      </c>
      <c r="V235" s="13">
        <f t="shared" si="457"/>
        <v>8.6931598199339115E-5</v>
      </c>
      <c r="W235" s="13">
        <f t="shared" si="458"/>
        <v>0.16403998972099032</v>
      </c>
      <c r="X235" s="13">
        <f t="shared" si="459"/>
        <v>2.4121786009131351E-2</v>
      </c>
      <c r="Y235" s="13">
        <f t="shared" si="460"/>
        <v>1.7735326649922093E-3</v>
      </c>
      <c r="Z235" s="13">
        <f t="shared" si="461"/>
        <v>5.5318532660282968E-5</v>
      </c>
      <c r="AA235" s="13">
        <f t="shared" si="462"/>
        <v>1.1686650941581837E-4</v>
      </c>
      <c r="AB235" s="13">
        <f t="shared" si="463"/>
        <v>1.2344670371963282E-4</v>
      </c>
      <c r="AC235" s="13">
        <f t="shared" si="464"/>
        <v>1.6878615860821535E-6</v>
      </c>
      <c r="AD235" s="13">
        <f t="shared" si="465"/>
        <v>8.6638148561480638E-2</v>
      </c>
      <c r="AE235" s="13">
        <f t="shared" si="466"/>
        <v>1.2739984215933848E-2</v>
      </c>
      <c r="AF235" s="13">
        <f t="shared" si="467"/>
        <v>9.3669590427054362E-4</v>
      </c>
      <c r="AG235" s="13">
        <f t="shared" si="468"/>
        <v>4.591315039882348E-5</v>
      </c>
      <c r="AH235" s="13">
        <f t="shared" si="469"/>
        <v>2.0336227304087421E-6</v>
      </c>
      <c r="AI235" s="13">
        <f t="shared" si="470"/>
        <v>4.2962526036445268E-6</v>
      </c>
      <c r="AJ235" s="13">
        <f t="shared" si="471"/>
        <v>4.5381540435999436E-6</v>
      </c>
      <c r="AK235" s="13">
        <f t="shared" si="472"/>
        <v>3.1957838645973834E-6</v>
      </c>
      <c r="AL235" s="13">
        <f t="shared" si="473"/>
        <v>2.0973744269983888E-8</v>
      </c>
      <c r="AM235" s="13">
        <f t="shared" si="474"/>
        <v>3.6606531365568455E-2</v>
      </c>
      <c r="AN235" s="13">
        <f t="shared" si="475"/>
        <v>5.3829247224331418E-3</v>
      </c>
      <c r="AO235" s="13">
        <f t="shared" si="476"/>
        <v>3.9577470858979263E-4</v>
      </c>
      <c r="AP235" s="13">
        <f t="shared" si="477"/>
        <v>1.9399320138678989E-5</v>
      </c>
      <c r="AQ235" s="13">
        <f t="shared" si="478"/>
        <v>7.1315880033850227E-7</v>
      </c>
      <c r="AR235" s="13">
        <f t="shared" si="479"/>
        <v>5.9808114362431136E-8</v>
      </c>
      <c r="AS235" s="13">
        <f t="shared" si="480"/>
        <v>1.2635124657414668E-7</v>
      </c>
      <c r="AT235" s="13">
        <f t="shared" si="481"/>
        <v>1.3346548107249068E-7</v>
      </c>
      <c r="AU235" s="13">
        <f t="shared" si="482"/>
        <v>9.398685606402329E-8</v>
      </c>
      <c r="AV235" s="13">
        <f t="shared" si="483"/>
        <v>4.9639403247654565E-8</v>
      </c>
      <c r="AW235" s="13">
        <f t="shared" si="484"/>
        <v>1.8098918129191646E-10</v>
      </c>
      <c r="AX235" s="13">
        <f t="shared" si="485"/>
        <v>1.2889223366265528E-2</v>
      </c>
      <c r="AY235" s="13">
        <f t="shared" si="486"/>
        <v>1.8953371576880137E-3</v>
      </c>
      <c r="AZ235" s="13">
        <f t="shared" si="487"/>
        <v>1.3935296329470383E-4</v>
      </c>
      <c r="BA235" s="13">
        <f t="shared" si="488"/>
        <v>6.8305343635019326E-6</v>
      </c>
      <c r="BB235" s="13">
        <f t="shared" si="489"/>
        <v>2.5110445404906161E-7</v>
      </c>
      <c r="BC235" s="13">
        <f t="shared" si="490"/>
        <v>7.3848918386467863E-9</v>
      </c>
      <c r="BD235" s="13">
        <f t="shared" si="491"/>
        <v>1.4657793085637441E-9</v>
      </c>
      <c r="BE235" s="13">
        <f t="shared" si="492"/>
        <v>3.09662066450228E-9</v>
      </c>
      <c r="BF235" s="13">
        <f t="shared" si="493"/>
        <v>3.2709765664581744E-9</v>
      </c>
      <c r="BG235" s="13">
        <f t="shared" si="494"/>
        <v>2.3034330770030351E-9</v>
      </c>
      <c r="BH235" s="13">
        <f t="shared" si="495"/>
        <v>1.2165641894165602E-9</v>
      </c>
      <c r="BI235" s="13">
        <f t="shared" si="496"/>
        <v>5.1402524058443001E-10</v>
      </c>
      <c r="BJ235" s="14">
        <f t="shared" si="497"/>
        <v>0.83535760596545128</v>
      </c>
      <c r="BK235" s="14">
        <f t="shared" si="498"/>
        <v>0.14131671129287485</v>
      </c>
      <c r="BL235" s="14">
        <f t="shared" si="499"/>
        <v>1.9117471004771281E-2</v>
      </c>
      <c r="BM235" s="14">
        <f t="shared" si="500"/>
        <v>0.3871879509351091</v>
      </c>
      <c r="BN235" s="14">
        <f t="shared" si="501"/>
        <v>0.60676381888394981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1.2639</v>
      </c>
      <c r="F236" s="10">
        <f>VLOOKUP(B236,home!$B$2:$E$405,3,FALSE)</f>
        <v>0.59340000000000004</v>
      </c>
      <c r="G236" s="10">
        <f>VLOOKUP(C236,away!$B$2:$E$405,4,FALSE)</f>
        <v>0.39560000000000001</v>
      </c>
      <c r="H236" s="10">
        <f>VLOOKUP(A236,away!$A$2:$E$405,3,FALSE)</f>
        <v>0.81940000000000002</v>
      </c>
      <c r="I236" s="10">
        <f>VLOOKUP(C236,away!$B$2:$E$405,3,FALSE)</f>
        <v>0.9153</v>
      </c>
      <c r="J236" s="10">
        <f>VLOOKUP(B236,home!$B$2:$E$405,4,FALSE)</f>
        <v>0.9153</v>
      </c>
      <c r="K236" s="12">
        <f t="shared" si="446"/>
        <v>0.296699311656</v>
      </c>
      <c r="L236" s="12">
        <f t="shared" si="447"/>
        <v>0.68647208934600001</v>
      </c>
      <c r="M236" s="13">
        <f t="shared" si="448"/>
        <v>0.37412272226183008</v>
      </c>
      <c r="N236" s="13">
        <f t="shared" si="449"/>
        <v>0.11100195416995384</v>
      </c>
      <c r="O236" s="13">
        <f t="shared" si="450"/>
        <v>0.25682480682289177</v>
      </c>
      <c r="P236" s="13">
        <f t="shared" si="451"/>
        <v>7.6199743400537159E-2</v>
      </c>
      <c r="Q236" s="13">
        <f t="shared" si="452"/>
        <v>1.646710169734808E-2</v>
      </c>
      <c r="R236" s="13">
        <f t="shared" si="453"/>
        <v>8.815153086779666E-2</v>
      </c>
      <c r="S236" s="13">
        <f t="shared" si="454"/>
        <v>3.8800108552642858E-3</v>
      </c>
      <c r="T236" s="13">
        <f t="shared" si="455"/>
        <v>1.13042057076516E-2</v>
      </c>
      <c r="U236" s="13">
        <f t="shared" si="456"/>
        <v>2.6154498529897905E-2</v>
      </c>
      <c r="V236" s="13">
        <f t="shared" si="457"/>
        <v>8.7807144545450487E-5</v>
      </c>
      <c r="W236" s="13">
        <f t="shared" si="458"/>
        <v>1.6285925795241755E-3</v>
      </c>
      <c r="X236" s="13">
        <f t="shared" si="459"/>
        <v>1.1179833507593525E-3</v>
      </c>
      <c r="Y236" s="13">
        <f t="shared" si="460"/>
        <v>3.837321833249073E-4</v>
      </c>
      <c r="Z236" s="13">
        <f t="shared" si="461"/>
        <v>2.0171188524621599E-2</v>
      </c>
      <c r="AA236" s="13">
        <f t="shared" si="462"/>
        <v>5.9847777505386349E-3</v>
      </c>
      <c r="AB236" s="13">
        <f t="shared" si="463"/>
        <v>8.8783971949947841E-4</v>
      </c>
      <c r="AC236" s="13">
        <f t="shared" si="464"/>
        <v>1.1177618808218529E-6</v>
      </c>
      <c r="AD236" s="13">
        <f t="shared" si="465"/>
        <v>1.2080057432822302E-4</v>
      </c>
      <c r="AE236" s="13">
        <f t="shared" si="466"/>
        <v>8.2926222653292029E-5</v>
      </c>
      <c r="AF236" s="13">
        <f t="shared" si="467"/>
        <v>2.8463268663188486E-5</v>
      </c>
      <c r="AG236" s="13">
        <f t="shared" si="468"/>
        <v>6.5130798362785109E-6</v>
      </c>
      <c r="AH236" s="13">
        <f t="shared" si="469"/>
        <v>3.4617394827722611E-3</v>
      </c>
      <c r="AI236" s="13">
        <f t="shared" si="470"/>
        <v>1.0270957216709274E-3</v>
      </c>
      <c r="AJ236" s="13">
        <f t="shared" si="471"/>
        <v>1.5236929681229335E-4</v>
      </c>
      <c r="AK236" s="13">
        <f t="shared" si="472"/>
        <v>1.5069288493905402E-5</v>
      </c>
      <c r="AL236" s="13">
        <f t="shared" si="473"/>
        <v>9.1064416495845435E-9</v>
      </c>
      <c r="AM236" s="13">
        <f t="shared" si="474"/>
        <v>7.1682894501666471E-6</v>
      </c>
      <c r="AN236" s="13">
        <f t="shared" si="475"/>
        <v>4.9208306358927878E-6</v>
      </c>
      <c r="AO236" s="13">
        <f t="shared" si="476"/>
        <v>1.6890064439695639E-6</v>
      </c>
      <c r="AP236" s="13">
        <f t="shared" si="477"/>
        <v>3.8648526083688144E-7</v>
      </c>
      <c r="AQ236" s="13">
        <f t="shared" si="478"/>
        <v>6.6327836127031937E-8</v>
      </c>
      <c r="AR236" s="13">
        <f t="shared" si="479"/>
        <v>4.7527750710204316E-4</v>
      </c>
      <c r="AS236" s="13">
        <f t="shared" si="480"/>
        <v>1.4101450920275585E-4</v>
      </c>
      <c r="AT236" s="13">
        <f t="shared" si="481"/>
        <v>2.0919453906983168E-5</v>
      </c>
      <c r="AU236" s="13">
        <f t="shared" si="482"/>
        <v>2.0689291914737759E-6</v>
      </c>
      <c r="AV236" s="13">
        <f t="shared" si="483"/>
        <v>1.5346246674381843E-7</v>
      </c>
      <c r="AW236" s="13">
        <f t="shared" si="484"/>
        <v>5.1521159865757328E-11</v>
      </c>
      <c r="AX236" s="13">
        <f t="shared" si="485"/>
        <v>3.544710909359019E-7</v>
      </c>
      <c r="AY236" s="13">
        <f t="shared" si="486"/>
        <v>2.4333451040752454E-7</v>
      </c>
      <c r="AZ236" s="13">
        <f t="shared" si="487"/>
        <v>8.3521174884719673E-8</v>
      </c>
      <c r="BA236" s="13">
        <f t="shared" si="488"/>
        <v>1.9111651809248727E-8</v>
      </c>
      <c r="BB236" s="13">
        <f t="shared" si="489"/>
        <v>3.2799038870870582E-9</v>
      </c>
      <c r="BC236" s="13">
        <f t="shared" si="490"/>
        <v>4.5031249484454399E-10</v>
      </c>
      <c r="BD236" s="13">
        <f t="shared" si="491"/>
        <v>5.4377457219916317E-5</v>
      </c>
      <c r="BE236" s="13">
        <f t="shared" si="492"/>
        <v>1.613375412675276E-5</v>
      </c>
      <c r="BF236" s="13">
        <f t="shared" si="493"/>
        <v>2.3934368719173463E-6</v>
      </c>
      <c r="BG236" s="13">
        <f t="shared" si="494"/>
        <v>2.3671035746332224E-7</v>
      </c>
      <c r="BH236" s="13">
        <f t="shared" si="495"/>
        <v>1.7557950030303346E-8</v>
      </c>
      <c r="BI236" s="13">
        <f t="shared" si="496"/>
        <v>1.0418863376162895E-9</v>
      </c>
      <c r="BJ236" s="14">
        <f t="shared" si="497"/>
        <v>0.14215720794231435</v>
      </c>
      <c r="BK236" s="14">
        <f t="shared" si="498"/>
        <v>0.45429165386500986</v>
      </c>
      <c r="BL236" s="14">
        <f t="shared" si="499"/>
        <v>0.38337232130065624</v>
      </c>
      <c r="BM236" s="14">
        <f t="shared" si="500"/>
        <v>7.722426912925523E-2</v>
      </c>
      <c r="BN236" s="14">
        <f t="shared" si="501"/>
        <v>0.92276785922035764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1.2639</v>
      </c>
      <c r="F237" s="10">
        <f>VLOOKUP(B237,home!$B$2:$E$405,3,FALSE)</f>
        <v>0.1978</v>
      </c>
      <c r="G237" s="10">
        <f>VLOOKUP(C237,away!$B$2:$E$405,4,FALSE)</f>
        <v>0.39560000000000001</v>
      </c>
      <c r="H237" s="10">
        <f>VLOOKUP(A237,away!$A$2:$E$405,3,FALSE)</f>
        <v>0.81940000000000002</v>
      </c>
      <c r="I237" s="10">
        <f>VLOOKUP(C237,away!$B$2:$E$405,3,FALSE)</f>
        <v>1.2203999999999999</v>
      </c>
      <c r="J237" s="10">
        <f>VLOOKUP(B237,home!$B$2:$E$405,4,FALSE)</f>
        <v>1.2203999999999999</v>
      </c>
      <c r="K237" s="12">
        <f t="shared" si="446"/>
        <v>9.8899770551999999E-2</v>
      </c>
      <c r="L237" s="12">
        <f t="shared" si="447"/>
        <v>1.220394825504</v>
      </c>
      <c r="M237" s="13">
        <f t="shared" si="448"/>
        <v>0.26732380673962752</v>
      </c>
      <c r="N237" s="13">
        <f t="shared" si="449"/>
        <v>2.6438263149636352E-2</v>
      </c>
      <c r="O237" s="13">
        <f t="shared" si="450"/>
        <v>0.32624059047907283</v>
      </c>
      <c r="P237" s="13">
        <f t="shared" si="451"/>
        <v>3.2265119543129293E-2</v>
      </c>
      <c r="Q237" s="13">
        <f t="shared" si="452"/>
        <v>1.3073690796462157E-3</v>
      </c>
      <c r="R237" s="13">
        <f t="shared" si="453"/>
        <v>0.19907116424501503</v>
      </c>
      <c r="S237" s="13">
        <f t="shared" si="454"/>
        <v>9.7357391381381058E-4</v>
      </c>
      <c r="T237" s="13">
        <f t="shared" si="455"/>
        <v>1.5955064598241685E-3</v>
      </c>
      <c r="U237" s="13">
        <f t="shared" si="456"/>
        <v>1.9688092467351492E-2</v>
      </c>
      <c r="V237" s="13">
        <f t="shared" si="457"/>
        <v>1.3056358336186685E-5</v>
      </c>
      <c r="W237" s="13">
        <f t="shared" si="458"/>
        <v>4.3099500667930029E-5</v>
      </c>
      <c r="X237" s="13">
        <f t="shared" si="459"/>
        <v>5.2598407596948008E-5</v>
      </c>
      <c r="Y237" s="13">
        <f t="shared" si="460"/>
        <v>3.2095412230532821E-5</v>
      </c>
      <c r="Z237" s="13">
        <f t="shared" si="461"/>
        <v>8.0981806250557758E-2</v>
      </c>
      <c r="AA237" s="13">
        <f t="shared" si="462"/>
        <v>8.0090820570666802E-3</v>
      </c>
      <c r="AB237" s="13">
        <f t="shared" si="463"/>
        <v>3.9604818888801729E-4</v>
      </c>
      <c r="AC237" s="13">
        <f t="shared" si="464"/>
        <v>9.849126599798744E-8</v>
      </c>
      <c r="AD237" s="13">
        <f t="shared" si="465"/>
        <v>1.0656326817410129E-6</v>
      </c>
      <c r="AE237" s="13">
        <f t="shared" si="466"/>
        <v>1.3004926106846832E-6</v>
      </c>
      <c r="AF237" s="13">
        <f t="shared" si="467"/>
        <v>7.9355722634288769E-7</v>
      </c>
      <c r="AG237" s="13">
        <f t="shared" si="468"/>
        <v>3.2281771092338892E-7</v>
      </c>
      <c r="AH237" s="13">
        <f t="shared" si="469"/>
        <v>2.4707444327037028E-2</v>
      </c>
      <c r="AI237" s="13">
        <f t="shared" si="470"/>
        <v>2.443560574870276E-3</v>
      </c>
      <c r="AJ237" s="13">
        <f t="shared" si="471"/>
        <v>1.2083379009229171E-4</v>
      </c>
      <c r="AK237" s="13">
        <f t="shared" si="472"/>
        <v>3.9834780383520593E-6</v>
      </c>
      <c r="AL237" s="13">
        <f t="shared" si="473"/>
        <v>4.7550310017460016E-10</v>
      </c>
      <c r="AM237" s="13">
        <f t="shared" si="474"/>
        <v>2.1078165543379734E-8</v>
      </c>
      <c r="AN237" s="13">
        <f t="shared" si="475"/>
        <v>2.5723684160257341E-8</v>
      </c>
      <c r="AO237" s="13">
        <f t="shared" si="476"/>
        <v>1.5696525521038635E-8</v>
      </c>
      <c r="AP237" s="13">
        <f t="shared" si="477"/>
        <v>6.3853195080890098E-9</v>
      </c>
      <c r="AQ237" s="13">
        <f t="shared" si="478"/>
        <v>1.9481527217153925E-9</v>
      </c>
      <c r="AR237" s="13">
        <f t="shared" si="479"/>
        <v>6.0305674416288339E-3</v>
      </c>
      <c r="AS237" s="13">
        <f t="shared" si="480"/>
        <v>5.9642173627545323E-4</v>
      </c>
      <c r="AT237" s="13">
        <f t="shared" si="481"/>
        <v>2.949298643493388E-5</v>
      </c>
      <c r="AU237" s="13">
        <f t="shared" si="482"/>
        <v>9.7228319710273612E-7</v>
      </c>
      <c r="AV237" s="13">
        <f t="shared" si="483"/>
        <v>2.40396462762564E-8</v>
      </c>
      <c r="AW237" s="13">
        <f t="shared" si="484"/>
        <v>1.5942135408926307E-12</v>
      </c>
      <c r="AX237" s="13">
        <f t="shared" si="485"/>
        <v>3.4743762264955405E-10</v>
      </c>
      <c r="AY237" s="13">
        <f t="shared" si="486"/>
        <v>4.240110768669272E-10</v>
      </c>
      <c r="AZ237" s="13">
        <f t="shared" si="487"/>
        <v>2.5873046208238839E-10</v>
      </c>
      <c r="BA237" s="13">
        <f t="shared" si="488"/>
        <v>1.0525110570853524E-10</v>
      </c>
      <c r="BB237" s="13">
        <f t="shared" si="489"/>
        <v>3.2111976196317711E-11</v>
      </c>
      <c r="BC237" s="13">
        <f t="shared" si="490"/>
        <v>7.8378579173387573E-12</v>
      </c>
      <c r="BD237" s="13">
        <f t="shared" si="491"/>
        <v>1.226612216769455E-3</v>
      </c>
      <c r="BE237" s="13">
        <f t="shared" si="492"/>
        <v>1.2131166679477917E-4</v>
      </c>
      <c r="BF237" s="13">
        <f t="shared" si="493"/>
        <v>5.9988480056421666E-6</v>
      </c>
      <c r="BG237" s="13">
        <f t="shared" si="494"/>
        <v>1.9776156377811099E-7</v>
      </c>
      <c r="BH237" s="13">
        <f t="shared" si="495"/>
        <v>4.8896433204149729E-9</v>
      </c>
      <c r="BI237" s="13">
        <f t="shared" si="496"/>
        <v>9.6716920494032104E-11</v>
      </c>
      <c r="BJ237" s="14">
        <f t="shared" si="497"/>
        <v>2.9472486517059398E-2</v>
      </c>
      <c r="BK237" s="14">
        <f t="shared" si="498"/>
        <v>0.30057565594568697</v>
      </c>
      <c r="BL237" s="14">
        <f t="shared" si="499"/>
        <v>0.58869240357410857</v>
      </c>
      <c r="BM237" s="14">
        <f t="shared" si="500"/>
        <v>0.14707603862886851</v>
      </c>
      <c r="BN237" s="14">
        <f t="shared" si="501"/>
        <v>0.85264631323612727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1.4218999999999999</v>
      </c>
      <c r="F238" s="10">
        <f>VLOOKUP(B238,home!$B$2:$E$405,3,FALSE)</f>
        <v>1.1253</v>
      </c>
      <c r="G238" s="10">
        <f>VLOOKUP(C238,away!$B$2:$E$405,4,FALSE)</f>
        <v>0.52749999999999997</v>
      </c>
      <c r="H238" s="10">
        <f>VLOOKUP(A238,away!$A$2:$E$405,3,FALSE)</f>
        <v>1.2968999999999999</v>
      </c>
      <c r="I238" s="10">
        <f>VLOOKUP(C238,away!$B$2:$E$405,3,FALSE)</f>
        <v>0.77110000000000001</v>
      </c>
      <c r="J238" s="10">
        <f>VLOOKUP(B238,home!$B$2:$E$405,4,FALSE)</f>
        <v>1.3878999999999999</v>
      </c>
      <c r="K238" s="12">
        <f t="shared" si="446"/>
        <v>0.84403379692499991</v>
      </c>
      <c r="L238" s="12">
        <f t="shared" si="447"/>
        <v>1.3879549469609997</v>
      </c>
      <c r="M238" s="13">
        <f t="shared" si="448"/>
        <v>0.10731479612986483</v>
      </c>
      <c r="N238" s="13">
        <f t="shared" si="449"/>
        <v>9.0577314843722112E-2</v>
      </c>
      <c r="O238" s="13">
        <f t="shared" si="450"/>
        <v>0.14894810217055704</v>
      </c>
      <c r="P238" s="13">
        <f t="shared" si="451"/>
        <v>0.12571723221978809</v>
      </c>
      <c r="Q238" s="13">
        <f t="shared" si="452"/>
        <v>3.8225157481408964E-2</v>
      </c>
      <c r="R238" s="13">
        <f t="shared" si="453"/>
        <v>0.10336662762403856</v>
      </c>
      <c r="S238" s="13">
        <f t="shared" si="454"/>
        <v>3.6818833578825046E-2</v>
      </c>
      <c r="T238" s="13">
        <f t="shared" si="455"/>
        <v>5.3054796424684837E-2</v>
      </c>
      <c r="U238" s="13">
        <f t="shared" si="456"/>
        <v>8.7244927188849852E-2</v>
      </c>
      <c r="V238" s="13">
        <f t="shared" si="457"/>
        <v>4.7925066336710273E-3</v>
      </c>
      <c r="W238" s="13">
        <f t="shared" si="458"/>
        <v>1.0754441602363225E-2</v>
      </c>
      <c r="X238" s="13">
        <f t="shared" si="459"/>
        <v>1.4926680423803219E-2</v>
      </c>
      <c r="Y238" s="13">
        <f t="shared" si="460"/>
        <v>1.0358779967961798E-2</v>
      </c>
      <c r="Z238" s="13">
        <f t="shared" si="461"/>
        <v>4.782274072048661E-2</v>
      </c>
      <c r="AA238" s="13">
        <f t="shared" si="462"/>
        <v>4.0364009429672124E-2</v>
      </c>
      <c r="AB238" s="13">
        <f t="shared" si="463"/>
        <v>1.7034294069021329E-2</v>
      </c>
      <c r="AC238" s="13">
        <f t="shared" si="464"/>
        <v>3.5089561919017146E-4</v>
      </c>
      <c r="AD238" s="13">
        <f t="shared" si="465"/>
        <v>2.2692780448627025E-3</v>
      </c>
      <c r="AE238" s="13">
        <f t="shared" si="466"/>
        <v>3.1496556883971734E-3</v>
      </c>
      <c r="AF238" s="13">
        <f t="shared" si="467"/>
        <v>2.1857900969673555E-3</v>
      </c>
      <c r="AG238" s="13">
        <f t="shared" si="468"/>
        <v>1.0112593927014014E-3</v>
      </c>
      <c r="AH238" s="13">
        <f t="shared" si="469"/>
        <v>1.6593952390058155E-2</v>
      </c>
      <c r="AI238" s="13">
        <f t="shared" si="470"/>
        <v>1.4005856641773463E-2</v>
      </c>
      <c r="AJ238" s="13">
        <f t="shared" si="471"/>
        <v>5.910708180271642E-3</v>
      </c>
      <c r="AK238" s="13">
        <f t="shared" si="472"/>
        <v>1.6629458226367769E-3</v>
      </c>
      <c r="AL238" s="13">
        <f t="shared" si="473"/>
        <v>1.6442700404240217E-5</v>
      </c>
      <c r="AM238" s="13">
        <f t="shared" si="474"/>
        <v>3.8306947289680157E-4</v>
      </c>
      <c r="AN238" s="13">
        <f t="shared" si="475"/>
        <v>5.3168316993685834E-4</v>
      </c>
      <c r="AO238" s="13">
        <f t="shared" si="476"/>
        <v>3.6897614296488426E-4</v>
      </c>
      <c r="AP238" s="13">
        <f t="shared" si="477"/>
        <v>1.7070742097956672E-4</v>
      </c>
      <c r="AQ238" s="13">
        <f t="shared" si="478"/>
        <v>5.9233552357885878E-5</v>
      </c>
      <c r="AR238" s="13">
        <f t="shared" si="479"/>
        <v>4.6063316618833033E-3</v>
      </c>
      <c r="AS238" s="13">
        <f t="shared" si="480"/>
        <v>3.8878996024752097E-3</v>
      </c>
      <c r="AT238" s="13">
        <f t="shared" si="481"/>
        <v>1.6407593317701744E-3</v>
      </c>
      <c r="AU238" s="13">
        <f t="shared" si="482"/>
        <v>4.6161877621136868E-4</v>
      </c>
      <c r="AV238" s="13">
        <f t="shared" si="483"/>
        <v>9.7405462104388304E-5</v>
      </c>
      <c r="AW238" s="13">
        <f t="shared" si="484"/>
        <v>5.3506414450963434E-7</v>
      </c>
      <c r="AX238" s="13">
        <f t="shared" si="485"/>
        <v>5.3887263615857612E-5</v>
      </c>
      <c r="AY238" s="13">
        <f t="shared" si="486"/>
        <v>7.4793094113821066E-5</v>
      </c>
      <c r="AZ238" s="13">
        <f t="shared" si="487"/>
        <v>5.1904722486898802E-5</v>
      </c>
      <c r="BA238" s="13">
        <f t="shared" si="488"/>
        <v>2.4013805448776342E-5</v>
      </c>
      <c r="BB238" s="13">
        <f t="shared" si="489"/>
        <v>8.3325200169970323E-6</v>
      </c>
      <c r="BC238" s="13">
        <f t="shared" si="490"/>
        <v>2.3130324756485163E-6</v>
      </c>
      <c r="BD238" s="13">
        <f t="shared" si="491"/>
        <v>1.0655634695756688E-3</v>
      </c>
      <c r="BE238" s="13">
        <f t="shared" si="492"/>
        <v>8.993715810905285E-4</v>
      </c>
      <c r="BF238" s="13">
        <f t="shared" si="493"/>
        <v>3.7955000521713958E-4</v>
      </c>
      <c r="BG238" s="13">
        <f t="shared" si="494"/>
        <v>1.067843440087753E-4</v>
      </c>
      <c r="BH238" s="13">
        <f t="shared" si="495"/>
        <v>2.2532398831467988E-5</v>
      </c>
      <c r="BI238" s="13">
        <f t="shared" si="496"/>
        <v>3.8036212279104727E-6</v>
      </c>
      <c r="BJ238" s="14">
        <f t="shared" si="497"/>
        <v>0.22824206816416676</v>
      </c>
      <c r="BK238" s="14">
        <f t="shared" si="498"/>
        <v>0.27508549997585724</v>
      </c>
      <c r="BL238" s="14">
        <f t="shared" si="499"/>
        <v>0.44830304377127489</v>
      </c>
      <c r="BM238" s="14">
        <f t="shared" si="500"/>
        <v>0.38522986413243659</v>
      </c>
      <c r="BN238" s="14">
        <f t="shared" si="501"/>
        <v>0.61414923046937964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1.2436</v>
      </c>
      <c r="F239" s="10">
        <f>VLOOKUP(B239,home!$B$2:$E$405,3,FALSE)</f>
        <v>1.4742</v>
      </c>
      <c r="G239" s="10">
        <f>VLOOKUP(C239,away!$B$2:$E$405,4,FALSE)</f>
        <v>1.3402000000000001</v>
      </c>
      <c r="H239" s="10">
        <f>VLOOKUP(A239,away!$A$2:$E$405,3,FALSE)</f>
        <v>0.89739999999999998</v>
      </c>
      <c r="I239" s="10">
        <f>VLOOKUP(C239,away!$B$2:$E$405,3,FALSE)</f>
        <v>1.6715</v>
      </c>
      <c r="J239" s="10">
        <f>VLOOKUP(B239,home!$B$2:$E$405,4,FALSE)</f>
        <v>2.0428999999999999</v>
      </c>
      <c r="K239" s="12">
        <f t="shared" si="446"/>
        <v>2.457008923824</v>
      </c>
      <c r="L239" s="12">
        <f t="shared" si="447"/>
        <v>3.0643583758899999</v>
      </c>
      <c r="M239" s="13">
        <f t="shared" si="448"/>
        <v>4.0003744901222476E-3</v>
      </c>
      <c r="N239" s="13">
        <f t="shared" si="449"/>
        <v>9.828955820868247E-3</v>
      </c>
      <c r="O239" s="13">
        <f t="shared" si="450"/>
        <v>1.2258581075502799E-2</v>
      </c>
      <c r="P239" s="13">
        <f t="shared" si="451"/>
        <v>3.0119443095930384E-2</v>
      </c>
      <c r="Q239" s="13">
        <f t="shared" si="452"/>
        <v>1.2074916081872568E-2</v>
      </c>
      <c r="R239" s="13">
        <f t="shared" si="453"/>
        <v>1.8782342797621823E-2</v>
      </c>
      <c r="S239" s="13">
        <f t="shared" si="454"/>
        <v>5.6693495487047892E-2</v>
      </c>
      <c r="T239" s="13">
        <f t="shared" si="455"/>
        <v>3.7001870233655067E-2</v>
      </c>
      <c r="U239" s="13">
        <f t="shared" si="456"/>
        <v>4.6148383864078255E-2</v>
      </c>
      <c r="V239" s="13">
        <f t="shared" si="457"/>
        <v>4.7428240515645197E-2</v>
      </c>
      <c r="W239" s="13">
        <f t="shared" si="458"/>
        <v>9.8893921891956126E-3</v>
      </c>
      <c r="X239" s="13">
        <f t="shared" si="459"/>
        <v>3.0304641787422718E-2</v>
      </c>
      <c r="Y239" s="13">
        <f t="shared" si="460"/>
        <v>4.6432141444817457E-2</v>
      </c>
      <c r="Z239" s="13">
        <f t="shared" si="461"/>
        <v>1.9185276490243219E-2</v>
      </c>
      <c r="AA239" s="13">
        <f t="shared" si="462"/>
        <v>4.7138395542558373E-2</v>
      </c>
      <c r="AB239" s="13">
        <f t="shared" si="463"/>
        <v>5.7909729251405702E-2</v>
      </c>
      <c r="AC239" s="13">
        <f t="shared" si="464"/>
        <v>2.2318413483512094E-2</v>
      </c>
      <c r="AD239" s="13">
        <f t="shared" si="465"/>
        <v>6.0745812150122458E-3</v>
      </c>
      <c r="AE239" s="13">
        <f t="shared" si="466"/>
        <v>1.861469382624683E-2</v>
      </c>
      <c r="AF239" s="13">
        <f t="shared" si="467"/>
        <v>2.8521046470543675E-2</v>
      </c>
      <c r="AG239" s="13">
        <f t="shared" si="468"/>
        <v>2.9132902547052811E-2</v>
      </c>
      <c r="AH239" s="13">
        <f t="shared" si="469"/>
        <v>1.4697640676660574E-2</v>
      </c>
      <c r="AI239" s="13">
        <f t="shared" si="470"/>
        <v>3.611223430171364E-2</v>
      </c>
      <c r="AJ239" s="13">
        <f t="shared" si="471"/>
        <v>4.4364040969266792E-2</v>
      </c>
      <c r="AK239" s="13">
        <f t="shared" si="472"/>
        <v>3.6334281519460693E-2</v>
      </c>
      <c r="AL239" s="13">
        <f t="shared" si="473"/>
        <v>6.7215525603208778E-3</v>
      </c>
      <c r="AM239" s="13">
        <f t="shared" si="474"/>
        <v>2.9850600507557454E-3</v>
      </c>
      <c r="AN239" s="13">
        <f t="shared" si="475"/>
        <v>9.1472937690679976E-3</v>
      </c>
      <c r="AO239" s="13">
        <f t="shared" si="476"/>
        <v>1.4015293138984964E-2</v>
      </c>
      <c r="AP239" s="13">
        <f t="shared" si="477"/>
        <v>1.4315960307000742E-2</v>
      </c>
      <c r="AQ239" s="13">
        <f t="shared" si="478"/>
        <v>1.0967308218916623E-2</v>
      </c>
      <c r="AR239" s="13">
        <f t="shared" si="479"/>
        <v>9.0077676626692804E-3</v>
      </c>
      <c r="AS239" s="13">
        <f t="shared" si="480"/>
        <v>2.2132165530911675E-2</v>
      </c>
      <c r="AT239" s="13">
        <f t="shared" si="481"/>
        <v>2.7189464106499965E-2</v>
      </c>
      <c r="AU239" s="13">
        <f t="shared" si="482"/>
        <v>2.2268251981220923E-2</v>
      </c>
      <c r="AV239" s="13">
        <f t="shared" si="483"/>
        <v>1.3678323458955319E-2</v>
      </c>
      <c r="AW239" s="13">
        <f t="shared" si="484"/>
        <v>1.4057671375293822E-3</v>
      </c>
      <c r="AX239" s="13">
        <f t="shared" si="485"/>
        <v>1.2223865304762307E-3</v>
      </c>
      <c r="AY239" s="13">
        <f t="shared" si="486"/>
        <v>3.7458304032399548E-3</v>
      </c>
      <c r="AZ239" s="13">
        <f t="shared" si="487"/>
        <v>5.7392833854158862E-3</v>
      </c>
      <c r="BA239" s="13">
        <f t="shared" si="488"/>
        <v>5.8624070379018284E-3</v>
      </c>
      <c r="BB239" s="13">
        <f t="shared" si="489"/>
        <v>4.4911290273677374E-3</v>
      </c>
      <c r="BC239" s="13">
        <f t="shared" si="490"/>
        <v>2.7524857704434073E-3</v>
      </c>
      <c r="BD239" s="13">
        <f t="shared" si="491"/>
        <v>4.600504714195282E-3</v>
      </c>
      <c r="BE239" s="13">
        <f t="shared" si="492"/>
        <v>1.1303481136872188E-2</v>
      </c>
      <c r="BF239" s="13">
        <f t="shared" si="493"/>
        <v>1.3886377011785613E-2</v>
      </c>
      <c r="BG239" s="13">
        <f t="shared" si="494"/>
        <v>1.1372984079180569E-2</v>
      </c>
      <c r="BH239" s="13">
        <f t="shared" si="495"/>
        <v>6.9858808432637347E-3</v>
      </c>
      <c r="BI239" s="13">
        <f t="shared" si="496"/>
        <v>3.4328743145340258E-3</v>
      </c>
      <c r="BJ239" s="14">
        <f t="shared" si="497"/>
        <v>0.30311957925625838</v>
      </c>
      <c r="BK239" s="14">
        <f t="shared" si="498"/>
        <v>0.17102735003581865</v>
      </c>
      <c r="BL239" s="14">
        <f t="shared" si="499"/>
        <v>0.45960370483835722</v>
      </c>
      <c r="BM239" s="14">
        <f t="shared" si="500"/>
        <v>0.86353123399304876</v>
      </c>
      <c r="BN239" s="14">
        <f t="shared" si="501"/>
        <v>8.7064613361918064E-2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1.2436</v>
      </c>
      <c r="F240" s="10">
        <f>VLOOKUP(B240,home!$B$2:$E$405,3,FALSE)</f>
        <v>0.64329999999999998</v>
      </c>
      <c r="G240" s="10">
        <f>VLOOKUP(C240,away!$B$2:$E$405,4,FALSE)</f>
        <v>0.91900000000000004</v>
      </c>
      <c r="H240" s="10">
        <f>VLOOKUP(A240,away!$A$2:$E$405,3,FALSE)</f>
        <v>0.89739999999999998</v>
      </c>
      <c r="I240" s="10">
        <f>VLOOKUP(C240,away!$B$2:$E$405,3,FALSE)</f>
        <v>1.5919000000000001</v>
      </c>
      <c r="J240" s="10">
        <f>VLOOKUP(B240,home!$B$2:$E$405,4,FALSE)</f>
        <v>1.7828999999999999</v>
      </c>
      <c r="K240" s="12">
        <f t="shared" si="446"/>
        <v>0.73520724172000007</v>
      </c>
      <c r="L240" s="12">
        <f t="shared" si="447"/>
        <v>2.5469993428740003</v>
      </c>
      <c r="M240" s="13">
        <f t="shared" si="448"/>
        <v>3.7545318414348695E-2</v>
      </c>
      <c r="N240" s="13">
        <f t="shared" si="449"/>
        <v>2.7603589990912426E-2</v>
      </c>
      <c r="O240" s="13">
        <f t="shared" si="450"/>
        <v>9.5627901329341222E-2</v>
      </c>
      <c r="P240" s="13">
        <f t="shared" si="451"/>
        <v>7.0306325567817282E-2</v>
      </c>
      <c r="Q240" s="13">
        <f t="shared" si="452"/>
        <v>1.0147179629394263E-2</v>
      </c>
      <c r="R240" s="13">
        <f t="shared" si="453"/>
        <v>0.12178210092312595</v>
      </c>
      <c r="S240" s="13">
        <f t="shared" si="454"/>
        <v>3.291342052488002E-2</v>
      </c>
      <c r="T240" s="13">
        <f t="shared" si="455"/>
        <v>2.5844859848091629E-2</v>
      </c>
      <c r="U240" s="13">
        <f t="shared" si="456"/>
        <v>8.9535082510558112E-2</v>
      </c>
      <c r="V240" s="13">
        <f t="shared" si="457"/>
        <v>6.8480846220596069E-3</v>
      </c>
      <c r="W240" s="13">
        <f t="shared" si="458"/>
        <v>2.4867599821881093E-3</v>
      </c>
      <c r="X240" s="13">
        <f t="shared" si="459"/>
        <v>6.333776040518475E-3</v>
      </c>
      <c r="Y240" s="13">
        <f t="shared" si="460"/>
        <v>8.0660617065558254E-3</v>
      </c>
      <c r="Z240" s="13">
        <f t="shared" si="461"/>
        <v>0.10339297700833899</v>
      </c>
      <c r="AA240" s="13">
        <f t="shared" si="462"/>
        <v>7.601526543952028E-2</v>
      </c>
      <c r="AB240" s="13">
        <f t="shared" si="463"/>
        <v>2.7943486816201676E-2</v>
      </c>
      <c r="AC240" s="13">
        <f t="shared" si="464"/>
        <v>8.0147087454598065E-4</v>
      </c>
      <c r="AD240" s="13">
        <f t="shared" si="465"/>
        <v>4.5707098683104907E-4</v>
      </c>
      <c r="AE240" s="13">
        <f t="shared" si="466"/>
        <v>1.1641595031054528E-3</v>
      </c>
      <c r="AF240" s="13">
        <f t="shared" si="467"/>
        <v>1.4825567447050562E-3</v>
      </c>
      <c r="AG240" s="13">
        <f t="shared" si="468"/>
        <v>1.2586903515123982E-3</v>
      </c>
      <c r="AH240" s="13">
        <f t="shared" si="469"/>
        <v>6.58354611245065E-2</v>
      </c>
      <c r="AI240" s="13">
        <f t="shared" si="470"/>
        <v>4.840270778071272E-2</v>
      </c>
      <c r="AJ240" s="13">
        <f t="shared" si="471"/>
        <v>1.7793010639618492E-2</v>
      </c>
      <c r="AK240" s="13">
        <f t="shared" si="472"/>
        <v>4.3605167580828413E-3</v>
      </c>
      <c r="AL240" s="13">
        <f t="shared" si="473"/>
        <v>6.0032488330069182E-5</v>
      </c>
      <c r="AM240" s="13">
        <f t="shared" si="474"/>
        <v>6.7208379899658848E-5</v>
      </c>
      <c r="AN240" s="13">
        <f t="shared" si="475"/>
        <v>1.7117969944005723E-4</v>
      </c>
      <c r="AO240" s="13">
        <f t="shared" si="476"/>
        <v>2.179972909935974E-4</v>
      </c>
      <c r="AP240" s="13">
        <f t="shared" si="477"/>
        <v>1.8507965230300159E-4</v>
      </c>
      <c r="AQ240" s="13">
        <f t="shared" si="478"/>
        <v>1.1784943819877337E-4</v>
      </c>
      <c r="AR240" s="13">
        <f t="shared" si="479"/>
        <v>3.3536575244384977E-2</v>
      </c>
      <c r="AS240" s="13">
        <f t="shared" si="480"/>
        <v>2.4656332982159513E-2</v>
      </c>
      <c r="AT240" s="13">
        <f t="shared" si="481"/>
        <v>9.0637572813716798E-3</v>
      </c>
      <c r="AU240" s="13">
        <f t="shared" si="482"/>
        <v>2.2212466634856129E-3</v>
      </c>
      <c r="AV240" s="13">
        <f t="shared" si="483"/>
        <v>4.0826915816025264E-4</v>
      </c>
      <c r="AW240" s="13">
        <f t="shared" si="484"/>
        <v>3.1226438455884085E-6</v>
      </c>
      <c r="AX240" s="13">
        <f t="shared" si="485"/>
        <v>8.2353479344163414E-6</v>
      </c>
      <c r="AY240" s="13">
        <f t="shared" si="486"/>
        <v>2.0975425777297176E-5</v>
      </c>
      <c r="AZ240" s="13">
        <f t="shared" si="487"/>
        <v>2.6712197835639148E-5</v>
      </c>
      <c r="BA240" s="13">
        <f t="shared" si="488"/>
        <v>2.2678650111364399E-5</v>
      </c>
      <c r="BB240" s="13">
        <f t="shared" si="489"/>
        <v>1.4440626732728624E-5</v>
      </c>
      <c r="BC240" s="13">
        <f t="shared" si="490"/>
        <v>7.3560533597897063E-6</v>
      </c>
      <c r="BD240" s="13">
        <f t="shared" si="491"/>
        <v>1.4236272518282156E-2</v>
      </c>
      <c r="BE240" s="13">
        <f t="shared" si="492"/>
        <v>1.0466610650540463E-2</v>
      </c>
      <c r="BF240" s="13">
        <f t="shared" si="493"/>
        <v>3.8475639732705146E-3</v>
      </c>
      <c r="BG240" s="13">
        <f t="shared" si="494"/>
        <v>9.4291896537648627E-4</v>
      </c>
      <c r="BH240" s="13">
        <f t="shared" si="495"/>
        <v>1.7331021292498069E-4</v>
      </c>
      <c r="BI240" s="13">
        <f t="shared" si="496"/>
        <v>2.54837847212962E-5</v>
      </c>
      <c r="BJ240" s="14">
        <f t="shared" si="497"/>
        <v>8.5704417546401013E-2</v>
      </c>
      <c r="BK240" s="14">
        <f t="shared" si="498"/>
        <v>0.14849562791775897</v>
      </c>
      <c r="BL240" s="14">
        <f t="shared" si="499"/>
        <v>0.64687387475634583</v>
      </c>
      <c r="BM240" s="14">
        <f t="shared" si="500"/>
        <v>0.62143662859197324</v>
      </c>
      <c r="BN240" s="14">
        <f t="shared" si="501"/>
        <v>0.36301241585493987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1.2436</v>
      </c>
      <c r="F241" s="10">
        <f>VLOOKUP(B241,home!$B$2:$E$405,3,FALSE)</f>
        <v>0.93810000000000004</v>
      </c>
      <c r="G241" s="10">
        <f>VLOOKUP(C241,away!$B$2:$E$405,4,FALSE)</f>
        <v>1.2636000000000001</v>
      </c>
      <c r="H241" s="10">
        <f>VLOOKUP(A241,away!$A$2:$E$405,3,FALSE)</f>
        <v>0.89739999999999998</v>
      </c>
      <c r="I241" s="10">
        <f>VLOOKUP(C241,away!$B$2:$E$405,3,FALSE)</f>
        <v>0.63680000000000003</v>
      </c>
      <c r="J241" s="10">
        <f>VLOOKUP(B241,home!$B$2:$E$405,4,FALSE)</f>
        <v>1.1143000000000001</v>
      </c>
      <c r="K241" s="12">
        <f t="shared" si="446"/>
        <v>1.474142497776</v>
      </c>
      <c r="L241" s="12">
        <f t="shared" si="447"/>
        <v>0.63678269177600011</v>
      </c>
      <c r="M241" s="13">
        <f t="shared" si="448"/>
        <v>0.12112585020591028</v>
      </c>
      <c r="N241" s="13">
        <f t="shared" si="449"/>
        <v>0.17855676336778217</v>
      </c>
      <c r="O241" s="13">
        <f t="shared" si="450"/>
        <v>7.7130844937776138E-2</v>
      </c>
      <c r="P241" s="13">
        <f t="shared" si="451"/>
        <v>0.11370185641214663</v>
      </c>
      <c r="Q241" s="13">
        <f t="shared" si="452"/>
        <v>0.13160905657289035</v>
      </c>
      <c r="R241" s="13">
        <f t="shared" si="453"/>
        <v>2.4557793529217175E-2</v>
      </c>
      <c r="S241" s="13">
        <f t="shared" si="454"/>
        <v>2.6683222717510374E-2</v>
      </c>
      <c r="T241" s="13">
        <f t="shared" si="455"/>
        <v>8.3806369306585013E-2</v>
      </c>
      <c r="U241" s="13">
        <f t="shared" si="456"/>
        <v>3.6201687093027492E-2</v>
      </c>
      <c r="V241" s="13">
        <f t="shared" si="457"/>
        <v>2.7830851161848059E-3</v>
      </c>
      <c r="W241" s="13">
        <f t="shared" si="458"/>
        <v>6.4670167795434469E-2</v>
      </c>
      <c r="X241" s="13">
        <f t="shared" si="459"/>
        <v>4.1180843526382356E-2</v>
      </c>
      <c r="Y241" s="13">
        <f t="shared" si="460"/>
        <v>1.3111624195168011E-2</v>
      </c>
      <c r="Z241" s="13">
        <f t="shared" si="461"/>
        <v>5.2126592892047172E-3</v>
      </c>
      <c r="AA241" s="13">
        <f t="shared" si="462"/>
        <v>7.6842025846435092E-3</v>
      </c>
      <c r="AB241" s="13">
        <f t="shared" si="463"/>
        <v>5.6638047957715916E-3</v>
      </c>
      <c r="AC241" s="13">
        <f t="shared" si="464"/>
        <v>1.6328159086462848E-4</v>
      </c>
      <c r="AD241" s="13">
        <f t="shared" si="465"/>
        <v>2.3833260671388717E-2</v>
      </c>
      <c r="AE241" s="13">
        <f t="shared" si="466"/>
        <v>1.5176607884125988E-2</v>
      </c>
      <c r="AF241" s="13">
        <f t="shared" si="467"/>
        <v>4.8321006102413052E-3</v>
      </c>
      <c r="AG241" s="13">
        <f t="shared" si="468"/>
        <v>1.0256660111739706E-3</v>
      </c>
      <c r="AH241" s="13">
        <f t="shared" si="469"/>
        <v>8.2983280337273787E-4</v>
      </c>
      <c r="AI241" s="13">
        <f t="shared" si="470"/>
        <v>1.2232918015003477E-3</v>
      </c>
      <c r="AJ241" s="13">
        <f t="shared" si="471"/>
        <v>9.0165321588631315E-4</v>
      </c>
      <c r="AK241" s="13">
        <f t="shared" si="472"/>
        <v>4.4305510793147071E-4</v>
      </c>
      <c r="AL241" s="13">
        <f t="shared" si="473"/>
        <v>6.1309522179373589E-6</v>
      </c>
      <c r="AM241" s="13">
        <f t="shared" si="474"/>
        <v>7.0267244832534865E-3</v>
      </c>
      <c r="AN241" s="13">
        <f t="shared" si="475"/>
        <v>4.4744965308144789E-3</v>
      </c>
      <c r="AO241" s="13">
        <f t="shared" si="476"/>
        <v>1.424640972617209E-3</v>
      </c>
      <c r="AP241" s="13">
        <f t="shared" si="477"/>
        <v>3.0239557111918841E-4</v>
      </c>
      <c r="AQ241" s="13">
        <f t="shared" si="478"/>
        <v>4.8140066439604418E-5</v>
      </c>
      <c r="AR241" s="13">
        <f t="shared" si="479"/>
        <v>1.0568463325114327E-4</v>
      </c>
      <c r="AS241" s="13">
        <f t="shared" si="480"/>
        <v>1.5579420923738082E-4</v>
      </c>
      <c r="AT241" s="13">
        <f t="shared" si="481"/>
        <v>1.1483143237211471E-4</v>
      </c>
      <c r="AU241" s="13">
        <f t="shared" si="482"/>
        <v>5.6425964846741649E-5</v>
      </c>
      <c r="AV241" s="13">
        <f t="shared" si="483"/>
        <v>2.0794978189649138E-5</v>
      </c>
      <c r="AW241" s="13">
        <f t="shared" si="484"/>
        <v>1.5986601437187384E-7</v>
      </c>
      <c r="AX241" s="13">
        <f t="shared" si="485"/>
        <v>1.7263988634878458E-3</v>
      </c>
      <c r="AY241" s="13">
        <f t="shared" si="486"/>
        <v>1.0993409153708179E-3</v>
      </c>
      <c r="AZ241" s="13">
        <f t="shared" si="487"/>
        <v>3.5002063363466062E-4</v>
      </c>
      <c r="BA241" s="13">
        <f t="shared" si="488"/>
        <v>7.4295693754340128E-5</v>
      </c>
      <c r="BB241" s="13">
        <f t="shared" si="489"/>
        <v>1.1827552964063516E-5</v>
      </c>
      <c r="BC241" s="13">
        <f t="shared" si="490"/>
        <v>1.5063162027159152E-6</v>
      </c>
      <c r="BD241" s="13">
        <f t="shared" si="491"/>
        <v>1.121635754017039E-5</v>
      </c>
      <c r="BE241" s="13">
        <f t="shared" si="492"/>
        <v>1.6534509320215446E-5</v>
      </c>
      <c r="BF241" s="13">
        <f t="shared" si="493"/>
        <v>1.2187111434401481E-5</v>
      </c>
      <c r="BG241" s="13">
        <f t="shared" si="494"/>
        <v>5.9885129635276804E-6</v>
      </c>
      <c r="BH241" s="13">
        <f t="shared" si="495"/>
        <v>2.2069803645046645E-6</v>
      </c>
      <c r="BI241" s="13">
        <f t="shared" si="496"/>
        <v>6.5068070941469789E-7</v>
      </c>
      <c r="BJ241" s="14">
        <f t="shared" si="497"/>
        <v>0.57434224754083063</v>
      </c>
      <c r="BK241" s="14">
        <f t="shared" si="498"/>
        <v>0.26556276791020555</v>
      </c>
      <c r="BL241" s="14">
        <f t="shared" si="499"/>
        <v>0.15513848123935606</v>
      </c>
      <c r="BM241" s="14">
        <f t="shared" si="500"/>
        <v>0.35247480990451791</v>
      </c>
      <c r="BN241" s="14">
        <f t="shared" si="501"/>
        <v>0.64668216502572284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1.2436</v>
      </c>
      <c r="F242" s="10">
        <f>VLOOKUP(B242,home!$B$2:$E$405,3,FALSE)</f>
        <v>0.68920000000000003</v>
      </c>
      <c r="G242" s="10">
        <f>VLOOKUP(C242,away!$B$2:$E$405,4,FALSE)</f>
        <v>1.2866</v>
      </c>
      <c r="H242" s="10">
        <f>VLOOKUP(A242,away!$A$2:$E$405,3,FALSE)</f>
        <v>0.89739999999999998</v>
      </c>
      <c r="I242" s="10">
        <f>VLOOKUP(C242,away!$B$2:$E$405,3,FALSE)</f>
        <v>2.2286999999999999</v>
      </c>
      <c r="J242" s="10">
        <f>VLOOKUP(B242,home!$B$2:$E$405,4,FALSE)</f>
        <v>0.79600000000000004</v>
      </c>
      <c r="K242" s="12">
        <f t="shared" si="446"/>
        <v>1.102730861792</v>
      </c>
      <c r="L242" s="12">
        <f t="shared" si="447"/>
        <v>1.5920281624800001</v>
      </c>
      <c r="M242" s="13">
        <f t="shared" si="448"/>
        <v>6.7558659810070393E-2</v>
      </c>
      <c r="N242" s="13">
        <f t="shared" si="449"/>
        <v>7.4499019153871471E-2</v>
      </c>
      <c r="O242" s="13">
        <f t="shared" si="450"/>
        <v>0.1075552890370378</v>
      </c>
      <c r="P242" s="13">
        <f t="shared" si="451"/>
        <v>0.11860453657010035</v>
      </c>
      <c r="Q242" s="13">
        <f t="shared" si="452"/>
        <v>4.1076183797103712E-2</v>
      </c>
      <c r="R242" s="13">
        <f t="shared" si="453"/>
        <v>8.5615524585320305E-2</v>
      </c>
      <c r="S242" s="13">
        <f t="shared" si="454"/>
        <v>5.2054896198930445E-2</v>
      </c>
      <c r="T242" s="13">
        <f t="shared" si="455"/>
        <v>6.5394441412193777E-2</v>
      </c>
      <c r="U242" s="13">
        <f t="shared" si="456"/>
        <v>9.4410881208744427E-2</v>
      </c>
      <c r="V242" s="13">
        <f t="shared" si="457"/>
        <v>1.0154051238559551E-2</v>
      </c>
      <c r="W242" s="13">
        <f t="shared" si="458"/>
        <v>1.5098658519235574E-2</v>
      </c>
      <c r="X242" s="13">
        <f t="shared" si="459"/>
        <v>2.4037489578291611E-2</v>
      </c>
      <c r="Y242" s="13">
        <f t="shared" si="460"/>
        <v>1.9134180181979876E-2</v>
      </c>
      <c r="Z242" s="13">
        <f t="shared" si="461"/>
        <v>4.5434108761776254E-2</v>
      </c>
      <c r="AA242" s="13">
        <f t="shared" si="462"/>
        <v>5.0101593909624979E-2</v>
      </c>
      <c r="AB242" s="13">
        <f t="shared" si="463"/>
        <v>2.7624286914556793E-2</v>
      </c>
      <c r="AC242" s="13">
        <f t="shared" si="464"/>
        <v>1.1141396832435512E-3</v>
      </c>
      <c r="AD242" s="13">
        <f t="shared" si="465"/>
        <v>4.1624391802049469E-3</v>
      </c>
      <c r="AE242" s="13">
        <f t="shared" si="466"/>
        <v>6.6267203994964403E-3</v>
      </c>
      <c r="AF242" s="13">
        <f t="shared" si="467"/>
        <v>5.274962750439525E-3</v>
      </c>
      <c r="AG242" s="13">
        <f t="shared" si="468"/>
        <v>2.799296418244228E-3</v>
      </c>
      <c r="AH242" s="13">
        <f t="shared" si="469"/>
        <v>1.8083095171481781E-2</v>
      </c>
      <c r="AI242" s="13">
        <f t="shared" si="470"/>
        <v>1.9940787122314858E-2</v>
      </c>
      <c r="AJ242" s="13">
        <f t="shared" si="471"/>
        <v>1.0994660684100542E-2</v>
      </c>
      <c r="AK242" s="13">
        <f t="shared" si="472"/>
        <v>4.0413838837629326E-3</v>
      </c>
      <c r="AL242" s="13">
        <f t="shared" si="473"/>
        <v>7.8238390860300918E-5</v>
      </c>
      <c r="AM242" s="13">
        <f t="shared" si="474"/>
        <v>9.1801002886883736E-4</v>
      </c>
      <c r="AN242" s="13">
        <f t="shared" si="475"/>
        <v>1.4614978193982671E-3</v>
      </c>
      <c r="AO242" s="13">
        <f t="shared" si="476"/>
        <v>1.1633728439425753E-3</v>
      </c>
      <c r="AP242" s="13">
        <f t="shared" si="477"/>
        <v>6.1737411034034327E-4</v>
      </c>
      <c r="AQ242" s="13">
        <f t="shared" si="478"/>
        <v>2.4571924261196539E-4</v>
      </c>
      <c r="AR242" s="13">
        <f t="shared" si="479"/>
        <v>5.7577593555610193E-3</v>
      </c>
      <c r="AS242" s="13">
        <f t="shared" si="480"/>
        <v>6.3492589361487531E-3</v>
      </c>
      <c r="AT242" s="13">
        <f t="shared" si="481"/>
        <v>3.5007618891999366E-3</v>
      </c>
      <c r="AU242" s="13">
        <f t="shared" si="482"/>
        <v>1.2867993916686775E-3</v>
      </c>
      <c r="AV242" s="13">
        <f t="shared" si="483"/>
        <v>3.5474835053205596E-4</v>
      </c>
      <c r="AW242" s="13">
        <f t="shared" si="484"/>
        <v>3.8153789923140247E-6</v>
      </c>
      <c r="AX242" s="13">
        <f t="shared" si="485"/>
        <v>1.6871966504470519E-4</v>
      </c>
      <c r="AY242" s="13">
        <f t="shared" si="486"/>
        <v>2.6860645831536316E-4</v>
      </c>
      <c r="AZ242" s="13">
        <f t="shared" si="487"/>
        <v>2.1381452313103417E-4</v>
      </c>
      <c r="BA242" s="13">
        <f t="shared" si="488"/>
        <v>1.1346624745727926E-4</v>
      </c>
      <c r="BB242" s="13">
        <f t="shared" si="489"/>
        <v>4.5160365360728327E-5</v>
      </c>
      <c r="BC242" s="13">
        <f t="shared" si="490"/>
        <v>1.437931469643315E-5</v>
      </c>
      <c r="BD242" s="13">
        <f t="shared" si="491"/>
        <v>1.5277525078059746E-3</v>
      </c>
      <c r="BE242" s="13">
        <f t="shared" si="492"/>
        <v>1.6846998395377716E-3</v>
      </c>
      <c r="BF242" s="13">
        <f t="shared" si="493"/>
        <v>9.2888525295716558E-4</v>
      </c>
      <c r="BG242" s="13">
        <f t="shared" si="494"/>
        <v>3.414368118331114E-4</v>
      </c>
      <c r="BH242" s="13">
        <f t="shared" si="495"/>
        <v>9.4128227440060089E-5</v>
      </c>
      <c r="BI242" s="13">
        <f t="shared" si="496"/>
        <v>2.0759620272786166E-5</v>
      </c>
      <c r="BJ242" s="14">
        <f t="shared" si="497"/>
        <v>0.26333351201022875</v>
      </c>
      <c r="BK242" s="14">
        <f t="shared" si="498"/>
        <v>0.24983312835007998</v>
      </c>
      <c r="BL242" s="14">
        <f t="shared" si="499"/>
        <v>0.44021449269990165</v>
      </c>
      <c r="BM242" s="14">
        <f t="shared" si="500"/>
        <v>0.50364123778915959</v>
      </c>
      <c r="BN242" s="14">
        <f t="shared" si="501"/>
        <v>0.49490921295350399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1.6042000000000001</v>
      </c>
      <c r="F243" s="10">
        <f>VLOOKUP(B243,home!$B$2:$E$405,3,FALSE)</f>
        <v>1.2466999999999999</v>
      </c>
      <c r="G243" s="10">
        <f>VLOOKUP(C243,away!$B$2:$E$405,4,FALSE)</f>
        <v>0.87270000000000003</v>
      </c>
      <c r="H243" s="10">
        <f>VLOOKUP(A243,away!$A$2:$E$405,3,FALSE)</f>
        <v>1.25</v>
      </c>
      <c r="I243" s="10">
        <f>VLOOKUP(C243,away!$B$2:$E$405,3,FALSE)</f>
        <v>1.6</v>
      </c>
      <c r="J243" s="10">
        <f>VLOOKUP(B243,home!$B$2:$E$405,4,FALSE)</f>
        <v>1.2</v>
      </c>
      <c r="K243" s="12">
        <f t="shared" si="446"/>
        <v>1.7453617233779999</v>
      </c>
      <c r="L243" s="12">
        <f t="shared" si="447"/>
        <v>2.4</v>
      </c>
      <c r="M243" s="13">
        <f t="shared" si="448"/>
        <v>1.583770604653241E-2</v>
      </c>
      <c r="N243" s="13">
        <f t="shared" si="449"/>
        <v>2.7642525919729977E-2</v>
      </c>
      <c r="O243" s="13">
        <f t="shared" si="450"/>
        <v>3.8010494511677782E-2</v>
      </c>
      <c r="P243" s="13">
        <f t="shared" si="451"/>
        <v>6.6342062207351948E-2</v>
      </c>
      <c r="Q243" s="13">
        <f t="shared" si="452"/>
        <v>2.4123103338890471E-2</v>
      </c>
      <c r="R243" s="13">
        <f t="shared" si="453"/>
        <v>4.5612593414013344E-2</v>
      </c>
      <c r="S243" s="13">
        <f t="shared" si="454"/>
        <v>6.947453761600457E-2</v>
      </c>
      <c r="T243" s="13">
        <f t="shared" si="455"/>
        <v>5.7895448013337132E-2</v>
      </c>
      <c r="U243" s="13">
        <f t="shared" si="456"/>
        <v>7.9610474648822344E-2</v>
      </c>
      <c r="V243" s="13">
        <f t="shared" si="457"/>
        <v>3.2335519654495853E-2</v>
      </c>
      <c r="W243" s="13">
        <f t="shared" si="458"/>
        <v>1.4034513738930492E-2</v>
      </c>
      <c r="X243" s="13">
        <f t="shared" si="459"/>
        <v>3.3682832973433177E-2</v>
      </c>
      <c r="Y243" s="13">
        <f t="shared" si="460"/>
        <v>4.0419399568119824E-2</v>
      </c>
      <c r="Z243" s="13">
        <f t="shared" si="461"/>
        <v>3.6490074731210673E-2</v>
      </c>
      <c r="AA243" s="13">
        <f t="shared" si="462"/>
        <v>6.3688379719057872E-2</v>
      </c>
      <c r="AB243" s="13">
        <f t="shared" si="463"/>
        <v>5.5579630092803652E-2</v>
      </c>
      <c r="AC243" s="13">
        <f t="shared" si="464"/>
        <v>8.4655767465741088E-3</v>
      </c>
      <c r="AD243" s="13">
        <f t="shared" si="465"/>
        <v>6.1238257715379831E-3</v>
      </c>
      <c r="AE243" s="13">
        <f t="shared" si="466"/>
        <v>1.469718185169116E-2</v>
      </c>
      <c r="AF243" s="13">
        <f t="shared" si="467"/>
        <v>1.7636618222029395E-2</v>
      </c>
      <c r="AG243" s="13">
        <f t="shared" si="468"/>
        <v>1.4109294577623515E-2</v>
      </c>
      <c r="AH243" s="13">
        <f t="shared" si="469"/>
        <v>2.1894044838726406E-2</v>
      </c>
      <c r="AI243" s="13">
        <f t="shared" si="470"/>
        <v>3.8213027831434723E-2</v>
      </c>
      <c r="AJ243" s="13">
        <f t="shared" si="471"/>
        <v>3.334777805568219E-2</v>
      </c>
      <c r="AK243" s="13">
        <f t="shared" si="472"/>
        <v>1.9401311792697513E-2</v>
      </c>
      <c r="AL243" s="13">
        <f t="shared" si="473"/>
        <v>1.4184473874997721E-3</v>
      </c>
      <c r="AM243" s="13">
        <f t="shared" si="474"/>
        <v>2.1376582204556279E-3</v>
      </c>
      <c r="AN243" s="13">
        <f t="shared" si="475"/>
        <v>5.1303797290935069E-3</v>
      </c>
      <c r="AO243" s="13">
        <f t="shared" si="476"/>
        <v>6.1564556749122094E-3</v>
      </c>
      <c r="AP243" s="13">
        <f t="shared" si="477"/>
        <v>4.9251645399297668E-3</v>
      </c>
      <c r="AQ243" s="13">
        <f t="shared" si="478"/>
        <v>2.9550987239578604E-3</v>
      </c>
      <c r="AR243" s="13">
        <f t="shared" si="479"/>
        <v>1.0509141522588668E-2</v>
      </c>
      <c r="AS243" s="13">
        <f t="shared" si="480"/>
        <v>1.8342253359088657E-2</v>
      </c>
      <c r="AT243" s="13">
        <f t="shared" si="481"/>
        <v>1.6006933466727442E-2</v>
      </c>
      <c r="AU243" s="13">
        <f t="shared" si="482"/>
        <v>9.3126296604948006E-3</v>
      </c>
      <c r="AV243" s="13">
        <f t="shared" si="483"/>
        <v>4.0634768383555698E-3</v>
      </c>
      <c r="AW243" s="13">
        <f t="shared" si="484"/>
        <v>1.6504691845117497E-4</v>
      </c>
      <c r="AX243" s="13">
        <f t="shared" si="485"/>
        <v>6.2183113927459716E-4</v>
      </c>
      <c r="AY243" s="13">
        <f t="shared" si="486"/>
        <v>1.4923947342590331E-3</v>
      </c>
      <c r="AZ243" s="13">
        <f t="shared" si="487"/>
        <v>1.7908736811108402E-3</v>
      </c>
      <c r="BA243" s="13">
        <f t="shared" si="488"/>
        <v>1.4326989448886719E-3</v>
      </c>
      <c r="BB243" s="13">
        <f t="shared" si="489"/>
        <v>8.5961936693320327E-4</v>
      </c>
      <c r="BC243" s="13">
        <f t="shared" si="490"/>
        <v>4.1261729612793727E-4</v>
      </c>
      <c r="BD243" s="13">
        <f t="shared" si="491"/>
        <v>4.203656609035468E-3</v>
      </c>
      <c r="BE243" s="13">
        <f t="shared" si="492"/>
        <v>7.3369013436354645E-3</v>
      </c>
      <c r="BF243" s="13">
        <f t="shared" si="493"/>
        <v>6.4027733866909783E-3</v>
      </c>
      <c r="BG243" s="13">
        <f t="shared" si="494"/>
        <v>3.7250518641979212E-3</v>
      </c>
      <c r="BH243" s="13">
        <f t="shared" si="495"/>
        <v>1.6253907353422283E-3</v>
      </c>
      <c r="BI243" s="13">
        <f t="shared" si="496"/>
        <v>5.6737895499990902E-4</v>
      </c>
      <c r="BJ243" s="14">
        <f t="shared" si="497"/>
        <v>0.27827953602626648</v>
      </c>
      <c r="BK243" s="14">
        <f t="shared" si="498"/>
        <v>0.19536624439271769</v>
      </c>
      <c r="BL243" s="14">
        <f t="shared" si="499"/>
        <v>0.47745332264607293</v>
      </c>
      <c r="BM243" s="14">
        <f t="shared" si="500"/>
        <v>0.7686933445422639</v>
      </c>
      <c r="BN243" s="14">
        <f t="shared" si="501"/>
        <v>0.21756848543819596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1.6042000000000001</v>
      </c>
      <c r="F244" s="10">
        <f>VLOOKUP(B244,home!$B$2:$E$405,3,FALSE)</f>
        <v>1.2466999999999999</v>
      </c>
      <c r="G244" s="10">
        <f>VLOOKUP(C244,away!$B$2:$E$405,4,FALSE)</f>
        <v>1.0909</v>
      </c>
      <c r="H244" s="10">
        <f>VLOOKUP(A244,away!$A$2:$E$405,3,FALSE)</f>
        <v>1.25</v>
      </c>
      <c r="I244" s="10">
        <f>VLOOKUP(C244,away!$B$2:$E$405,3,FALSE)</f>
        <v>0.8</v>
      </c>
      <c r="J244" s="10">
        <f>VLOOKUP(B244,home!$B$2:$E$405,4,FALSE)</f>
        <v>1</v>
      </c>
      <c r="K244" s="12">
        <f t="shared" si="446"/>
        <v>2.1817521531259998</v>
      </c>
      <c r="L244" s="12">
        <f t="shared" si="447"/>
        <v>1</v>
      </c>
      <c r="M244" s="13">
        <f t="shared" si="448"/>
        <v>4.1512854483113711E-2</v>
      </c>
      <c r="N244" s="13">
        <f t="shared" si="449"/>
        <v>9.057075965093965E-2</v>
      </c>
      <c r="O244" s="13">
        <f t="shared" si="450"/>
        <v>4.1512854483113711E-2</v>
      </c>
      <c r="P244" s="13">
        <f t="shared" si="451"/>
        <v>9.057075965093965E-2</v>
      </c>
      <c r="Q244" s="13">
        <f t="shared" si="452"/>
        <v>9.8801474939347517E-2</v>
      </c>
      <c r="R244" s="13">
        <f t="shared" si="453"/>
        <v>2.0756427241556852E-2</v>
      </c>
      <c r="S244" s="13">
        <f t="shared" si="454"/>
        <v>4.9400737469673751E-2</v>
      </c>
      <c r="T244" s="13">
        <f t="shared" si="455"/>
        <v>9.8801474939347517E-2</v>
      </c>
      <c r="U244" s="13">
        <f t="shared" si="456"/>
        <v>4.5285379825469818E-2</v>
      </c>
      <c r="V244" s="13">
        <f t="shared" si="457"/>
        <v>1.1975573926719218E-2</v>
      </c>
      <c r="W244" s="13">
        <f t="shared" si="458"/>
        <v>7.1853443560315311E-2</v>
      </c>
      <c r="X244" s="13">
        <f t="shared" si="459"/>
        <v>7.1853443560315311E-2</v>
      </c>
      <c r="Y244" s="13">
        <f t="shared" si="460"/>
        <v>3.5926721780157649E-2</v>
      </c>
      <c r="Z244" s="13">
        <f t="shared" si="461"/>
        <v>6.9188090805189515E-3</v>
      </c>
      <c r="AA244" s="13">
        <f t="shared" si="462"/>
        <v>1.5095126608489941E-2</v>
      </c>
      <c r="AB244" s="13">
        <f t="shared" si="463"/>
        <v>1.6466912489891253E-2</v>
      </c>
      <c r="AC244" s="13">
        <f t="shared" si="464"/>
        <v>1.6329833874712022E-3</v>
      </c>
      <c r="AD244" s="13">
        <f t="shared" si="465"/>
        <v>3.9191601299308862E-2</v>
      </c>
      <c r="AE244" s="13">
        <f t="shared" si="466"/>
        <v>3.9191601299308862E-2</v>
      </c>
      <c r="AF244" s="13">
        <f t="shared" si="467"/>
        <v>1.9595800649654427E-2</v>
      </c>
      <c r="AG244" s="13">
        <f t="shared" si="468"/>
        <v>6.5319335498848106E-3</v>
      </c>
      <c r="AH244" s="13">
        <f t="shared" si="469"/>
        <v>1.7297022701297374E-3</v>
      </c>
      <c r="AI244" s="13">
        <f t="shared" si="470"/>
        <v>3.7737816521224844E-3</v>
      </c>
      <c r="AJ244" s="13">
        <f t="shared" si="471"/>
        <v>4.1167281224728123E-3</v>
      </c>
      <c r="AK244" s="13">
        <f t="shared" si="472"/>
        <v>2.9938934816798042E-3</v>
      </c>
      <c r="AL244" s="13">
        <f t="shared" si="473"/>
        <v>1.4251060086537139E-4</v>
      </c>
      <c r="AM244" s="13">
        <f t="shared" si="474"/>
        <v>1.7101272103844566E-2</v>
      </c>
      <c r="AN244" s="13">
        <f t="shared" si="475"/>
        <v>1.7101272103844566E-2</v>
      </c>
      <c r="AO244" s="13">
        <f t="shared" si="476"/>
        <v>8.5506360519222811E-3</v>
      </c>
      <c r="AP244" s="13">
        <f t="shared" si="477"/>
        <v>2.8502120173074276E-3</v>
      </c>
      <c r="AQ244" s="13">
        <f t="shared" si="478"/>
        <v>7.1255300432685668E-4</v>
      </c>
      <c r="AR244" s="13">
        <f t="shared" si="479"/>
        <v>3.4594045402594763E-4</v>
      </c>
      <c r="AS244" s="13">
        <f t="shared" si="480"/>
        <v>7.5475633042449721E-4</v>
      </c>
      <c r="AT244" s="13">
        <f t="shared" si="481"/>
        <v>8.2334562449456279E-4</v>
      </c>
      <c r="AU244" s="13">
        <f t="shared" si="482"/>
        <v>5.9877869633596101E-4</v>
      </c>
      <c r="AV244" s="13">
        <f t="shared" si="483"/>
        <v>3.2659667749424057E-4</v>
      </c>
      <c r="AW244" s="13">
        <f t="shared" si="484"/>
        <v>8.6367447300362201E-6</v>
      </c>
      <c r="AX244" s="13">
        <f t="shared" si="485"/>
        <v>6.2184562056260802E-3</v>
      </c>
      <c r="AY244" s="13">
        <f t="shared" si="486"/>
        <v>6.2184562056260802E-3</v>
      </c>
      <c r="AZ244" s="13">
        <f t="shared" si="487"/>
        <v>3.1092281028130397E-3</v>
      </c>
      <c r="BA244" s="13">
        <f t="shared" si="488"/>
        <v>1.0364093676043468E-3</v>
      </c>
      <c r="BB244" s="13">
        <f t="shared" si="489"/>
        <v>2.5910234190108664E-4</v>
      </c>
      <c r="BC244" s="13">
        <f t="shared" si="490"/>
        <v>5.1820468380217344E-5</v>
      </c>
      <c r="BD244" s="13">
        <f t="shared" si="491"/>
        <v>5.7656742337657915E-5</v>
      </c>
      <c r="BE244" s="13">
        <f t="shared" si="492"/>
        <v>1.2579272173741615E-4</v>
      </c>
      <c r="BF244" s="13">
        <f t="shared" si="493"/>
        <v>1.3722427074909374E-4</v>
      </c>
      <c r="BG244" s="13">
        <f t="shared" si="494"/>
        <v>9.9796449389326795E-5</v>
      </c>
      <c r="BH244" s="13">
        <f t="shared" si="495"/>
        <v>5.4432779582373404E-5</v>
      </c>
      <c r="BI244" s="13">
        <f t="shared" si="496"/>
        <v>2.3751766810895224E-5</v>
      </c>
      <c r="BJ244" s="14">
        <f t="shared" si="497"/>
        <v>0.6355276732017765</v>
      </c>
      <c r="BK244" s="14">
        <f t="shared" si="498"/>
        <v>0.20145387572440898</v>
      </c>
      <c r="BL244" s="14">
        <f t="shared" si="499"/>
        <v>0.1550788786883083</v>
      </c>
      <c r="BM244" s="14">
        <f t="shared" si="500"/>
        <v>0.60904428678510558</v>
      </c>
      <c r="BN244" s="14">
        <f t="shared" si="501"/>
        <v>0.38372513044901108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1.6042000000000001</v>
      </c>
      <c r="F245" s="10">
        <f>VLOOKUP(B245,home!$B$2:$E$405,3,FALSE)</f>
        <v>1.6207</v>
      </c>
      <c r="G245" s="10">
        <f>VLOOKUP(C245,away!$B$2:$E$405,4,FALSE)</f>
        <v>0.62339999999999995</v>
      </c>
      <c r="H245" s="10">
        <f>VLOOKUP(A245,away!$A$2:$E$405,3,FALSE)</f>
        <v>1.25</v>
      </c>
      <c r="I245" s="10">
        <f>VLOOKUP(C245,away!$B$2:$E$405,3,FALSE)</f>
        <v>0.6</v>
      </c>
      <c r="J245" s="10">
        <f>VLOOKUP(B245,home!$B$2:$E$405,4,FALSE)</f>
        <v>1.1200000000000001</v>
      </c>
      <c r="K245" s="12">
        <f t="shared" si="446"/>
        <v>1.6207944543959998</v>
      </c>
      <c r="L245" s="12">
        <f t="shared" si="447"/>
        <v>0.84000000000000008</v>
      </c>
      <c r="M245" s="13">
        <f t="shared" si="448"/>
        <v>8.5367103749282039E-2</v>
      </c>
      <c r="N245" s="13">
        <f t="shared" si="449"/>
        <v>0.13836252834468429</v>
      </c>
      <c r="O245" s="13">
        <f t="shared" si="450"/>
        <v>7.170836714939692E-2</v>
      </c>
      <c r="P245" s="13">
        <f t="shared" si="451"/>
        <v>0.11622452380953481</v>
      </c>
      <c r="Q245" s="13">
        <f t="shared" si="452"/>
        <v>0.11212860931863686</v>
      </c>
      <c r="R245" s="13">
        <f t="shared" si="453"/>
        <v>3.0117514202746706E-2</v>
      </c>
      <c r="S245" s="13">
        <f t="shared" si="454"/>
        <v>3.9558973367615081E-2</v>
      </c>
      <c r="T245" s="13">
        <f t="shared" si="455"/>
        <v>9.418803182765495E-2</v>
      </c>
      <c r="U245" s="13">
        <f t="shared" si="456"/>
        <v>4.8814300000004626E-2</v>
      </c>
      <c r="V245" s="13">
        <f t="shared" si="457"/>
        <v>5.9842500345440933E-3</v>
      </c>
      <c r="W245" s="13">
        <f t="shared" si="458"/>
        <v>6.0579142720927397E-2</v>
      </c>
      <c r="X245" s="13">
        <f t="shared" si="459"/>
        <v>5.0886479885579011E-2</v>
      </c>
      <c r="Y245" s="13">
        <f t="shared" si="460"/>
        <v>2.1372321551943189E-2</v>
      </c>
      <c r="Z245" s="13">
        <f t="shared" si="461"/>
        <v>8.4329039767690791E-3</v>
      </c>
      <c r="AA245" s="13">
        <f t="shared" si="462"/>
        <v>1.3668004000001297E-2</v>
      </c>
      <c r="AB245" s="13">
        <f t="shared" si="463"/>
        <v>1.1076512542932225E-2</v>
      </c>
      <c r="AC245" s="13">
        <f t="shared" si="464"/>
        <v>5.092100616596771E-4</v>
      </c>
      <c r="AD245" s="13">
        <f t="shared" si="465"/>
        <v>2.4546584643535728E-2</v>
      </c>
      <c r="AE245" s="13">
        <f t="shared" si="466"/>
        <v>2.0619131100570013E-2</v>
      </c>
      <c r="AF245" s="13">
        <f t="shared" si="467"/>
        <v>8.6600350622394063E-3</v>
      </c>
      <c r="AG245" s="13">
        <f t="shared" si="468"/>
        <v>2.424809817427034E-3</v>
      </c>
      <c r="AH245" s="13">
        <f t="shared" si="469"/>
        <v>1.7709098351215067E-3</v>
      </c>
      <c r="AI245" s="13">
        <f t="shared" si="470"/>
        <v>2.8702808400002723E-3</v>
      </c>
      <c r="AJ245" s="13">
        <f t="shared" si="471"/>
        <v>2.3260676340157672E-3</v>
      </c>
      <c r="AK245" s="13">
        <f t="shared" si="472"/>
        <v>1.2566925072542597E-3</v>
      </c>
      <c r="AL245" s="13">
        <f t="shared" si="473"/>
        <v>2.7730914760437842E-5</v>
      </c>
      <c r="AM245" s="13">
        <f t="shared" si="474"/>
        <v>7.9569936529209455E-3</v>
      </c>
      <c r="AN245" s="13">
        <f t="shared" si="475"/>
        <v>6.6838746684535939E-3</v>
      </c>
      <c r="AO245" s="13">
        <f t="shared" si="476"/>
        <v>2.8072273607505096E-3</v>
      </c>
      <c r="AP245" s="13">
        <f t="shared" si="477"/>
        <v>7.8602366101014284E-4</v>
      </c>
      <c r="AQ245" s="13">
        <f t="shared" si="478"/>
        <v>1.6506496881212997E-4</v>
      </c>
      <c r="AR245" s="13">
        <f t="shared" si="479"/>
        <v>2.9751285230041318E-4</v>
      </c>
      <c r="AS245" s="13">
        <f t="shared" si="480"/>
        <v>4.8220718112004584E-4</v>
      </c>
      <c r="AT245" s="13">
        <f t="shared" si="481"/>
        <v>3.90779362514649E-4</v>
      </c>
      <c r="AU245" s="13">
        <f t="shared" si="482"/>
        <v>2.1112434121871567E-4</v>
      </c>
      <c r="AV245" s="13">
        <f t="shared" si="483"/>
        <v>8.5547290358825782E-5</v>
      </c>
      <c r="AW245" s="13">
        <f t="shared" si="484"/>
        <v>1.0487426333777356E-6</v>
      </c>
      <c r="AX245" s="13">
        <f t="shared" si="485"/>
        <v>2.1494418643864055E-3</v>
      </c>
      <c r="AY245" s="13">
        <f t="shared" si="486"/>
        <v>1.8055311660845805E-3</v>
      </c>
      <c r="AZ245" s="13">
        <f t="shared" si="487"/>
        <v>7.5832308975552385E-4</v>
      </c>
      <c r="BA245" s="13">
        <f t="shared" si="488"/>
        <v>2.1233046513154672E-4</v>
      </c>
      <c r="BB245" s="13">
        <f t="shared" si="489"/>
        <v>4.4589397677624808E-5</v>
      </c>
      <c r="BC245" s="13">
        <f t="shared" si="490"/>
        <v>7.4910188098409698E-6</v>
      </c>
      <c r="BD245" s="13">
        <f t="shared" si="491"/>
        <v>4.1651799322057841E-5</v>
      </c>
      <c r="BE245" s="13">
        <f t="shared" si="492"/>
        <v>6.7509005356806409E-5</v>
      </c>
      <c r="BF245" s="13">
        <f t="shared" si="493"/>
        <v>5.4709110752050848E-5</v>
      </c>
      <c r="BG245" s="13">
        <f t="shared" si="494"/>
        <v>2.9557407770620189E-5</v>
      </c>
      <c r="BH245" s="13">
        <f t="shared" si="495"/>
        <v>1.1976620650235607E-5</v>
      </c>
      <c r="BI245" s="13">
        <f t="shared" si="496"/>
        <v>3.8823280664612976E-6</v>
      </c>
      <c r="BJ245" s="14">
        <f t="shared" si="497"/>
        <v>0.55714456558699055</v>
      </c>
      <c r="BK245" s="14">
        <f t="shared" si="498"/>
        <v>0.24947732310348072</v>
      </c>
      <c r="BL245" s="14">
        <f t="shared" si="499"/>
        <v>0.1852851060109045</v>
      </c>
      <c r="BM245" s="14">
        <f t="shared" si="500"/>
        <v>0.4446267696804122</v>
      </c>
      <c r="BN245" s="14">
        <f t="shared" si="501"/>
        <v>0.55390864657428163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1.1635</v>
      </c>
      <c r="F246" s="10">
        <f>VLOOKUP(B246,home!$B$2:$E$405,3,FALSE)</f>
        <v>1.2033</v>
      </c>
      <c r="G246" s="10">
        <f>VLOOKUP(C246,away!$B$2:$E$405,4,FALSE)</f>
        <v>1.2176</v>
      </c>
      <c r="H246" s="10">
        <f>VLOOKUP(A246,away!$A$2:$E$405,3,FALSE)</f>
        <v>1.0528999999999999</v>
      </c>
      <c r="I246" s="10">
        <f>VLOOKUP(C246,away!$B$2:$E$405,3,FALSE)</f>
        <v>0.79149999999999998</v>
      </c>
      <c r="J246" s="10">
        <f>VLOOKUP(B246,home!$B$2:$E$405,4,FALSE)</f>
        <v>1.0447</v>
      </c>
      <c r="K246" s="12">
        <f t="shared" si="446"/>
        <v>1.70468815608</v>
      </c>
      <c r="L246" s="12">
        <f t="shared" si="447"/>
        <v>0.87062200464499984</v>
      </c>
      <c r="M246" s="13">
        <f t="shared" si="448"/>
        <v>7.6130206536327447E-2</v>
      </c>
      <c r="N246" s="13">
        <f t="shared" si="449"/>
        <v>0.12977826140240159</v>
      </c>
      <c r="O246" s="13">
        <f t="shared" si="450"/>
        <v>6.628063302869526E-2</v>
      </c>
      <c r="P246" s="13">
        <f t="shared" si="451"/>
        <v>0.11298781010150168</v>
      </c>
      <c r="Q246" s="13">
        <f t="shared" si="452"/>
        <v>0.11061573256466412</v>
      </c>
      <c r="R246" s="13">
        <f t="shared" si="453"/>
        <v>2.8852688798291126E-2</v>
      </c>
      <c r="S246" s="13">
        <f t="shared" si="454"/>
        <v>4.1922404431680049E-2</v>
      </c>
      <c r="T246" s="13">
        <f t="shared" si="455"/>
        <v>9.6304490830723052E-2</v>
      </c>
      <c r="U246" s="13">
        <f t="shared" si="456"/>
        <v>4.9184836865508973E-2</v>
      </c>
      <c r="V246" s="13">
        <f t="shared" si="457"/>
        <v>6.9131862464908468E-3</v>
      </c>
      <c r="W246" s="13">
        <f t="shared" si="458"/>
        <v>6.2855109726365224E-2</v>
      </c>
      <c r="X246" s="13">
        <f t="shared" si="459"/>
        <v>5.4723041632149513E-2</v>
      </c>
      <c r="Y246" s="13">
        <f t="shared" si="460"/>
        <v>2.3821542103026894E-2</v>
      </c>
      <c r="Z246" s="13">
        <f t="shared" si="461"/>
        <v>8.3732619203221847E-3</v>
      </c>
      <c r="AA246" s="13">
        <f t="shared" si="462"/>
        <v>1.4273800423328905E-2</v>
      </c>
      <c r="AB246" s="13">
        <f t="shared" si="463"/>
        <v>1.2166189261949239E-2</v>
      </c>
      <c r="AC246" s="13">
        <f t="shared" si="464"/>
        <v>6.4125809119709991E-4</v>
      </c>
      <c r="AD246" s="13">
        <f t="shared" si="465"/>
        <v>2.6787090274910906E-2</v>
      </c>
      <c r="AE246" s="13">
        <f t="shared" si="466"/>
        <v>2.332143023374951E-2</v>
      </c>
      <c r="AF246" s="13">
        <f t="shared" si="467"/>
        <v>1.0152075170647753E-2</v>
      </c>
      <c r="AG246" s="13">
        <f t="shared" si="468"/>
        <v>2.9462066787920255E-3</v>
      </c>
      <c r="AH246" s="13">
        <f t="shared" si="469"/>
        <v>1.8224865196221349E-3</v>
      </c>
      <c r="AI246" s="13">
        <f t="shared" si="470"/>
        <v>3.1067711846153138E-3</v>
      </c>
      <c r="AJ246" s="13">
        <f t="shared" si="471"/>
        <v>2.6480380210321787E-3</v>
      </c>
      <c r="AK246" s="13">
        <f t="shared" si="472"/>
        <v>1.5046930171010253E-3</v>
      </c>
      <c r="AL246" s="13">
        <f t="shared" si="473"/>
        <v>3.8068646194808873E-5</v>
      </c>
      <c r="AM246" s="13">
        <f t="shared" si="474"/>
        <v>9.1327271054972726E-3</v>
      </c>
      <c r="AN246" s="13">
        <f t="shared" si="475"/>
        <v>7.9511531804637627E-3</v>
      </c>
      <c r="AO246" s="13">
        <f t="shared" si="476"/>
        <v>3.461224460607413E-3</v>
      </c>
      <c r="AP246" s="13">
        <f t="shared" si="477"/>
        <v>1.0044727261401115E-3</v>
      </c>
      <c r="AQ246" s="13">
        <f t="shared" si="478"/>
        <v>2.1862901461083291E-4</v>
      </c>
      <c r="AR246" s="13">
        <f t="shared" si="479"/>
        <v>3.1733937343038251E-4</v>
      </c>
      <c r="AS246" s="13">
        <f t="shared" si="480"/>
        <v>5.4096467134462129E-4</v>
      </c>
      <c r="AT246" s="13">
        <f t="shared" si="481"/>
        <v>4.6108803404944286E-4</v>
      </c>
      <c r="AU246" s="13">
        <f t="shared" si="482"/>
        <v>2.6200377018476565E-4</v>
      </c>
      <c r="AV246" s="13">
        <f t="shared" si="483"/>
        <v>1.1165868097056908E-4</v>
      </c>
      <c r="AW246" s="13">
        <f t="shared" si="484"/>
        <v>1.5694212012896949E-6</v>
      </c>
      <c r="AX246" s="13">
        <f t="shared" si="485"/>
        <v>2.5947419549086658E-3</v>
      </c>
      <c r="AY246" s="13">
        <f t="shared" si="486"/>
        <v>2.2590394423190681E-3</v>
      </c>
      <c r="AZ246" s="13">
        <f t="shared" si="487"/>
        <v>9.8338472392197479E-4</v>
      </c>
      <c r="BA246" s="13">
        <f t="shared" si="488"/>
        <v>2.8538545989273981E-4</v>
      </c>
      <c r="BB246" s="13">
        <f t="shared" si="489"/>
        <v>6.2115715297088065E-5</v>
      </c>
      <c r="BC246" s="13">
        <f t="shared" si="490"/>
        <v>1.0815861714381783E-5</v>
      </c>
      <c r="BD246" s="13">
        <f t="shared" si="491"/>
        <v>4.6047106908124621E-5</v>
      </c>
      <c r="BE246" s="13">
        <f t="shared" si="492"/>
        <v>7.8495957768029586E-5</v>
      </c>
      <c r="BF246" s="13">
        <f t="shared" si="493"/>
        <v>6.6905564753657966E-5</v>
      </c>
      <c r="BG246" s="13">
        <f t="shared" si="494"/>
        <v>3.8017707937134741E-5</v>
      </c>
      <c r="BH246" s="13">
        <f t="shared" si="495"/>
        <v>1.6202084110435554E-5</v>
      </c>
      <c r="BI246" s="13">
        <f t="shared" si="496"/>
        <v>5.5239001773742893E-6</v>
      </c>
      <c r="BJ246" s="14">
        <f t="shared" si="497"/>
        <v>0.56926867026280403</v>
      </c>
      <c r="BK246" s="14">
        <f t="shared" si="498"/>
        <v>0.24089197349571101</v>
      </c>
      <c r="BL246" s="14">
        <f t="shared" si="499"/>
        <v>0.18178438397177868</v>
      </c>
      <c r="BM246" s="14">
        <f t="shared" si="500"/>
        <v>0.47341548719761689</v>
      </c>
      <c r="BN246" s="14">
        <f t="shared" si="501"/>
        <v>0.52464533243188116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1.1933</v>
      </c>
      <c r="F247" s="10">
        <f>VLOOKUP(B247,home!$B$2:$E$405,3,FALSE)</f>
        <v>0.6704</v>
      </c>
      <c r="G247" s="10">
        <f>VLOOKUP(C247,away!$B$2:$E$405,4,FALSE)</f>
        <v>1.0893999999999999</v>
      </c>
      <c r="H247" s="10">
        <f>VLOOKUP(A247,away!$A$2:$E$405,3,FALSE)</f>
        <v>1.1513</v>
      </c>
      <c r="I247" s="10">
        <f>VLOOKUP(C247,away!$B$2:$E$405,3,FALSE)</f>
        <v>0.95540000000000003</v>
      </c>
      <c r="J247" s="10">
        <f>VLOOKUP(B247,home!$B$2:$E$405,4,FALSE)</f>
        <v>1.1292</v>
      </c>
      <c r="K247" s="12">
        <f t="shared" si="446"/>
        <v>0.87150727580799991</v>
      </c>
      <c r="L247" s="12">
        <f t="shared" si="447"/>
        <v>1.2420658209839999</v>
      </c>
      <c r="M247" s="13">
        <f t="shared" si="448"/>
        <v>0.1208055444473172</v>
      </c>
      <c r="N247" s="13">
        <f t="shared" si="449"/>
        <v>0.10528291094378366</v>
      </c>
      <c r="O247" s="13">
        <f t="shared" si="450"/>
        <v>0.15004843774337609</v>
      </c>
      <c r="P247" s="13">
        <f t="shared" si="451"/>
        <v>0.13076830521697597</v>
      </c>
      <c r="Q247" s="13">
        <f t="shared" si="452"/>
        <v>4.5877411452876569E-2</v>
      </c>
      <c r="R247" s="13">
        <f t="shared" si="453"/>
        <v>9.3185018006546536E-2</v>
      </c>
      <c r="S247" s="13">
        <f t="shared" si="454"/>
        <v>3.5388172222462821E-2</v>
      </c>
      <c r="T247" s="13">
        <f t="shared" si="455"/>
        <v>5.6982764720837895E-2</v>
      </c>
      <c r="U247" s="13">
        <f t="shared" si="456"/>
        <v>8.121142118900479E-2</v>
      </c>
      <c r="V247" s="13">
        <f t="shared" si="457"/>
        <v>4.2562903948281678E-3</v>
      </c>
      <c r="W247" s="13">
        <f t="shared" si="458"/>
        <v>1.3327499292139734E-2</v>
      </c>
      <c r="X247" s="13">
        <f t="shared" si="459"/>
        <v>1.6553631349955213E-2</v>
      </c>
      <c r="Y247" s="13">
        <f t="shared" si="460"/>
        <v>1.0280349856474302E-2</v>
      </c>
      <c r="Z247" s="13">
        <f t="shared" si="461"/>
        <v>3.858064196457002E-2</v>
      </c>
      <c r="AA247" s="13">
        <f t="shared" si="462"/>
        <v>3.3623310177466219E-2</v>
      </c>
      <c r="AB247" s="13">
        <f t="shared" si="463"/>
        <v>1.4651479728205491E-2</v>
      </c>
      <c r="AC247" s="13">
        <f t="shared" si="464"/>
        <v>2.8795650687503117E-4</v>
      </c>
      <c r="AD247" s="13">
        <f t="shared" si="465"/>
        <v>2.9037531503564354E-3</v>
      </c>
      <c r="AE247" s="13">
        <f t="shared" si="466"/>
        <v>3.6066525406323415E-3</v>
      </c>
      <c r="AF247" s="13">
        <f t="shared" si="467"/>
        <v>2.2398499244422696E-3</v>
      </c>
      <c r="AG247" s="13">
        <f t="shared" si="468"/>
        <v>9.2734701176111283E-4</v>
      </c>
      <c r="AH247" s="13">
        <f t="shared" si="469"/>
        <v>1.1979924183953345E-2</v>
      </c>
      <c r="AI247" s="13">
        <f t="shared" si="470"/>
        <v>1.0440591089943555E-2</v>
      </c>
      <c r="AJ247" s="13">
        <f t="shared" si="471"/>
        <v>4.5495255493109921E-3</v>
      </c>
      <c r="AK247" s="13">
        <f t="shared" si="472"/>
        <v>1.3216482058996391E-3</v>
      </c>
      <c r="AL247" s="13">
        <f t="shared" si="473"/>
        <v>1.2468164289154717E-5</v>
      </c>
      <c r="AM247" s="13">
        <f t="shared" si="474"/>
        <v>5.0612839953720714E-4</v>
      </c>
      <c r="AN247" s="13">
        <f t="shared" si="475"/>
        <v>6.2864478609449899E-4</v>
      </c>
      <c r="AO247" s="13">
        <f t="shared" si="476"/>
        <v>3.9040910117388755E-4</v>
      </c>
      <c r="AP247" s="13">
        <f t="shared" si="477"/>
        <v>1.6163793358972342E-4</v>
      </c>
      <c r="AQ247" s="13">
        <f t="shared" si="478"/>
        <v>5.0191238171569219E-5</v>
      </c>
      <c r="AR247" s="13">
        <f t="shared" si="479"/>
        <v>2.9759708733736166E-3</v>
      </c>
      <c r="AS247" s="13">
        <f t="shared" si="480"/>
        <v>2.5935802687377949E-3</v>
      </c>
      <c r="AT247" s="13">
        <f t="shared" si="481"/>
        <v>1.1301620372985279E-3</v>
      </c>
      <c r="AU247" s="13">
        <f t="shared" si="482"/>
        <v>3.2831481278255308E-4</v>
      </c>
      <c r="AV247" s="13">
        <f t="shared" si="483"/>
        <v>7.153218702388407E-5</v>
      </c>
      <c r="AW247" s="13">
        <f t="shared" si="484"/>
        <v>3.7490017548422216E-7</v>
      </c>
      <c r="AX247" s="13">
        <f t="shared" si="485"/>
        <v>7.351576378162237E-5</v>
      </c>
      <c r="AY247" s="13">
        <f t="shared" si="486"/>
        <v>9.1311417496686576E-5</v>
      </c>
      <c r="AZ247" s="13">
        <f t="shared" si="487"/>
        <v>5.6707395369117407E-5</v>
      </c>
      <c r="BA247" s="13">
        <f t="shared" si="488"/>
        <v>2.3478105861669035E-5</v>
      </c>
      <c r="BB247" s="13">
        <f t="shared" si="489"/>
        <v>7.2903382080557958E-6</v>
      </c>
      <c r="BC247" s="13">
        <f t="shared" si="490"/>
        <v>1.8110159823279687E-6</v>
      </c>
      <c r="BD247" s="13">
        <f t="shared" si="491"/>
        <v>6.1605861767687867E-4</v>
      </c>
      <c r="BE247" s="13">
        <f t="shared" si="492"/>
        <v>5.3689956762961863E-4</v>
      </c>
      <c r="BF247" s="13">
        <f t="shared" si="493"/>
        <v>2.3395593978369094E-4</v>
      </c>
      <c r="BG247" s="13">
        <f t="shared" si="494"/>
        <v>6.7964767913328332E-5</v>
      </c>
      <c r="BH247" s="13">
        <f t="shared" si="495"/>
        <v>1.4807947433766927E-5</v>
      </c>
      <c r="BI247" s="13">
        <f t="shared" si="496"/>
        <v>2.5810467856620568E-6</v>
      </c>
      <c r="BJ247" s="14">
        <f t="shared" si="497"/>
        <v>0.2599732957385259</v>
      </c>
      <c r="BK247" s="14">
        <f t="shared" si="498"/>
        <v>0.29161004837024507</v>
      </c>
      <c r="BL247" s="14">
        <f t="shared" si="499"/>
        <v>0.40958318394014598</v>
      </c>
      <c r="BM247" s="14">
        <f t="shared" si="500"/>
        <v>0.35368860568528976</v>
      </c>
      <c r="BN247" s="14">
        <f t="shared" si="501"/>
        <v>0.64596762781087613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1.1933</v>
      </c>
      <c r="F248" s="10">
        <f>VLOOKUP(B248,home!$B$2:$E$405,3,FALSE)</f>
        <v>0.50280000000000002</v>
      </c>
      <c r="G248" s="10">
        <f>VLOOKUP(C248,away!$B$2:$E$405,4,FALSE)</f>
        <v>0.30470000000000003</v>
      </c>
      <c r="H248" s="10">
        <f>VLOOKUP(A248,away!$A$2:$E$405,3,FALSE)</f>
        <v>1.1513</v>
      </c>
      <c r="I248" s="10">
        <f>VLOOKUP(C248,away!$B$2:$E$405,3,FALSE)</f>
        <v>1.1843999999999999</v>
      </c>
      <c r="J248" s="10">
        <f>VLOOKUP(B248,home!$B$2:$E$405,4,FALSE)</f>
        <v>1.6503000000000001</v>
      </c>
      <c r="K248" s="12">
        <f t="shared" si="446"/>
        <v>0.18281733082800003</v>
      </c>
      <c r="L248" s="12">
        <f t="shared" si="447"/>
        <v>2.2503486179159999</v>
      </c>
      <c r="M248" s="13">
        <f t="shared" si="448"/>
        <v>8.7758553224362809E-2</v>
      </c>
      <c r="N248" s="13">
        <f t="shared" si="449"/>
        <v>1.6043784457804983E-2</v>
      </c>
      <c r="O248" s="13">
        <f t="shared" si="450"/>
        <v>0.19748733895875256</v>
      </c>
      <c r="P248" s="13">
        <f t="shared" si="451"/>
        <v>3.6104108180763643E-2</v>
      </c>
      <c r="Q248" s="13">
        <f t="shared" si="452"/>
        <v>1.466540925477829E-3</v>
      </c>
      <c r="R248" s="13">
        <f t="shared" si="453"/>
        <v>0.22220768014086875</v>
      </c>
      <c r="S248" s="13">
        <f t="shared" si="454"/>
        <v>3.7133321472260085E-3</v>
      </c>
      <c r="T248" s="13">
        <f t="shared" si="455"/>
        <v>3.3002283447662842E-3</v>
      </c>
      <c r="U248" s="13">
        <f t="shared" si="456"/>
        <v>4.0623414972835614E-2</v>
      </c>
      <c r="V248" s="13">
        <f t="shared" si="457"/>
        <v>1.6974166382747116E-4</v>
      </c>
      <c r="W248" s="13">
        <f t="shared" si="458"/>
        <v>8.936969918196057E-5</v>
      </c>
      <c r="X248" s="13">
        <f t="shared" si="459"/>
        <v>2.0111297903769364E-4</v>
      </c>
      <c r="Y248" s="13">
        <f t="shared" si="460"/>
        <v>2.2628715721122173E-4</v>
      </c>
      <c r="Z248" s="13">
        <f t="shared" si="461"/>
        <v>0.16668158196510821</v>
      </c>
      <c r="AA248" s="13">
        <f t="shared" si="462"/>
        <v>3.0472281913049591E-2</v>
      </c>
      <c r="AB248" s="13">
        <f t="shared" si="463"/>
        <v>2.7854306217910338E-3</v>
      </c>
      <c r="AC248" s="13">
        <f t="shared" si="464"/>
        <v>4.364511469570156E-6</v>
      </c>
      <c r="AD248" s="13">
        <f t="shared" si="465"/>
        <v>4.0845824653368312E-6</v>
      </c>
      <c r="AE248" s="13">
        <f t="shared" si="466"/>
        <v>9.1917345056346663E-6</v>
      </c>
      <c r="AF248" s="13">
        <f t="shared" si="467"/>
        <v>1.034230352050289E-5</v>
      </c>
      <c r="AG248" s="13">
        <f t="shared" si="468"/>
        <v>7.7579294778104877E-6</v>
      </c>
      <c r="AH248" s="13">
        <f t="shared" si="469"/>
        <v>9.3772916901808445E-2</v>
      </c>
      <c r="AI248" s="13">
        <f t="shared" si="470"/>
        <v>1.7143314371944468E-2</v>
      </c>
      <c r="AJ248" s="13">
        <f t="shared" si="471"/>
        <v>1.5670474875120893E-3</v>
      </c>
      <c r="AK248" s="13">
        <f t="shared" si="472"/>
        <v>9.5494479649228001E-5</v>
      </c>
      <c r="AL248" s="13">
        <f t="shared" si="473"/>
        <v>7.1822876956818192E-8</v>
      </c>
      <c r="AM248" s="13">
        <f t="shared" si="474"/>
        <v>1.4934649277194642E-7</v>
      </c>
      <c r="AN248" s="13">
        <f t="shared" si="475"/>
        <v>3.3608167359995149E-7</v>
      </c>
      <c r="AO248" s="13">
        <f t="shared" si="476"/>
        <v>3.7815046484627361E-7</v>
      </c>
      <c r="AP248" s="13">
        <f t="shared" si="477"/>
        <v>2.8365679197703492E-7</v>
      </c>
      <c r="AQ248" s="13">
        <f t="shared" si="478"/>
        <v>1.5958166744700172E-7</v>
      </c>
      <c r="AR248" s="13">
        <f t="shared" si="479"/>
        <v>4.2204350789587293E-2</v>
      </c>
      <c r="AS248" s="13">
        <f t="shared" si="480"/>
        <v>7.7156867606809438E-3</v>
      </c>
      <c r="AT248" s="13">
        <f t="shared" si="481"/>
        <v>7.0528062954631381E-4</v>
      </c>
      <c r="AU248" s="13">
        <f t="shared" si="482"/>
        <v>4.2979174059449548E-5</v>
      </c>
      <c r="AV248" s="13">
        <f t="shared" si="483"/>
        <v>1.9643344706851458E-6</v>
      </c>
      <c r="AW248" s="13">
        <f t="shared" si="484"/>
        <v>8.2078131932214898E-10</v>
      </c>
      <c r="AX248" s="13">
        <f t="shared" si="485"/>
        <v>4.5505211961817385E-9</v>
      </c>
      <c r="AY248" s="13">
        <f t="shared" si="486"/>
        <v>1.0240259084625038E-8</v>
      </c>
      <c r="AZ248" s="13">
        <f t="shared" si="487"/>
        <v>1.1522076439093859E-8</v>
      </c>
      <c r="BA248" s="13">
        <f t="shared" si="488"/>
        <v>8.6428962634124582E-9</v>
      </c>
      <c r="BB248" s="13">
        <f t="shared" si="489"/>
        <v>4.8623824152903967E-9</v>
      </c>
      <c r="BC248" s="13">
        <f t="shared" si="490"/>
        <v>2.1884111096055602E-9</v>
      </c>
      <c r="BD248" s="13">
        <f t="shared" si="491"/>
        <v>1.5829083744898303E-2</v>
      </c>
      <c r="BE248" s="13">
        <f t="shared" si="492"/>
        <v>2.8938308396951906E-3</v>
      </c>
      <c r="BF248" s="13">
        <f t="shared" si="493"/>
        <v>2.6452121499041234E-4</v>
      </c>
      <c r="BG248" s="13">
        <f t="shared" si="494"/>
        <v>1.6119687490642251E-5</v>
      </c>
      <c r="BH248" s="13">
        <f t="shared" si="495"/>
        <v>7.3673956020517924E-7</v>
      </c>
      <c r="BI248" s="13">
        <f t="shared" si="496"/>
        <v>2.6937751982421125E-8</v>
      </c>
      <c r="BJ248" s="14">
        <f t="shared" si="497"/>
        <v>2.1360048937086415E-2</v>
      </c>
      <c r="BK248" s="14">
        <f t="shared" si="498"/>
        <v>0.12775018179078551</v>
      </c>
      <c r="BL248" s="14">
        <f t="shared" si="499"/>
        <v>0.67582950070094328</v>
      </c>
      <c r="BM248" s="14">
        <f t="shared" si="500"/>
        <v>0.43055329808641513</v>
      </c>
      <c r="BN248" s="14">
        <f t="shared" si="501"/>
        <v>0.56106800588803052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1.3533999999999999</v>
      </c>
      <c r="F249" s="10">
        <f>VLOOKUP(B249,home!$B$2:$E$405,3,FALSE)</f>
        <v>0.68200000000000005</v>
      </c>
      <c r="G249" s="10" t="e">
        <f>VLOOKUP(C249,away!$B$2:$E$405,4,FALSE)</f>
        <v>#N/A</v>
      </c>
      <c r="H249" s="10">
        <f>VLOOKUP(A249,away!$A$2:$E$405,3,FALSE)</f>
        <v>1.2030000000000001</v>
      </c>
      <c r="I249" s="10" t="e">
        <f>VLOOKUP(C249,away!$B$2:$E$405,3,FALSE)</f>
        <v>#N/A</v>
      </c>
      <c r="J249" s="10">
        <f>VLOOKUP(B249,home!$B$2:$E$405,4,FALSE)</f>
        <v>1.4706999999999999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1.3533999999999999</v>
      </c>
      <c r="F250" s="10">
        <f>VLOOKUP(B250,home!$B$2:$E$405,3,FALSE)</f>
        <v>1.0027999999999999</v>
      </c>
      <c r="G250" s="10">
        <f>VLOOKUP(C250,away!$B$2:$E$405,4,FALSE)</f>
        <v>1.0555000000000001</v>
      </c>
      <c r="H250" s="10">
        <f>VLOOKUP(A250,away!$A$2:$E$405,3,FALSE)</f>
        <v>1.2030000000000001</v>
      </c>
      <c r="I250" s="10">
        <f>VLOOKUP(C250,away!$B$2:$E$405,3,FALSE)</f>
        <v>0.95</v>
      </c>
      <c r="J250" s="10">
        <f>VLOOKUP(B250,home!$B$2:$E$405,4,FALSE)</f>
        <v>0.65310000000000001</v>
      </c>
      <c r="K250" s="12">
        <f t="shared" si="446"/>
        <v>1.4325135383600001</v>
      </c>
      <c r="L250" s="12">
        <f t="shared" si="447"/>
        <v>0.74639533499999999</v>
      </c>
      <c r="M250" s="13">
        <f t="shared" si="448"/>
        <v>0.11316494058165139</v>
      </c>
      <c r="N250" s="13">
        <f t="shared" si="449"/>
        <v>0.16211030945092059</v>
      </c>
      <c r="O250" s="13">
        <f t="shared" si="450"/>
        <v>8.446578373569677E-2</v>
      </c>
      <c r="P250" s="13">
        <f t="shared" si="451"/>
        <v>0.12099837872957353</v>
      </c>
      <c r="Q250" s="13">
        <f t="shared" si="452"/>
        <v>0.11611260649808643</v>
      </c>
      <c r="R250" s="13">
        <f t="shared" si="453"/>
        <v>3.1522433473721467E-2</v>
      </c>
      <c r="S250" s="13">
        <f t="shared" si="454"/>
        <v>3.2343514652008638E-2</v>
      </c>
      <c r="T250" s="13">
        <f t="shared" si="455"/>
        <v>8.6665907824862387E-2</v>
      </c>
      <c r="U250" s="13">
        <f t="shared" si="456"/>
        <v>4.5156312713158453E-2</v>
      </c>
      <c r="V250" s="13">
        <f t="shared" si="457"/>
        <v>3.8424865266912019E-3</v>
      </c>
      <c r="W250" s="13">
        <f t="shared" si="458"/>
        <v>5.5444293594258717E-2</v>
      </c>
      <c r="X250" s="13">
        <f t="shared" si="459"/>
        <v>4.1383362091125087E-2</v>
      </c>
      <c r="Y250" s="13">
        <f t="shared" si="460"/>
        <v>1.5444174205715804E-2</v>
      </c>
      <c r="Z250" s="13">
        <f t="shared" si="461"/>
        <v>7.8427324308778506E-3</v>
      </c>
      <c r="AA250" s="13">
        <f t="shared" si="462"/>
        <v>1.1234820384967554E-2</v>
      </c>
      <c r="AB250" s="13">
        <f t="shared" si="463"/>
        <v>8.0470161512544661E-3</v>
      </c>
      <c r="AC250" s="13">
        <f t="shared" si="464"/>
        <v>2.5677930684084272E-4</v>
      </c>
      <c r="AD250" s="13">
        <f t="shared" si="465"/>
        <v>1.9856175299645562E-2</v>
      </c>
      <c r="AE250" s="13">
        <f t="shared" si="466"/>
        <v>1.4820556614597673E-2</v>
      </c>
      <c r="AF250" s="13">
        <f t="shared" si="467"/>
        <v>5.5309971596195469E-3</v>
      </c>
      <c r="AG250" s="13">
        <f t="shared" si="468"/>
        <v>1.3761034926127601E-3</v>
      </c>
      <c r="AH250" s="13">
        <f t="shared" si="469"/>
        <v>1.4634447250151091E-3</v>
      </c>
      <c r="AI250" s="13">
        <f t="shared" si="470"/>
        <v>2.0964043812256709E-3</v>
      </c>
      <c r="AJ250" s="13">
        <f t="shared" si="471"/>
        <v>1.5015638289914966E-3</v>
      </c>
      <c r="AK250" s="13">
        <f t="shared" si="472"/>
        <v>7.1700350458066633E-4</v>
      </c>
      <c r="AL250" s="13">
        <f t="shared" si="473"/>
        <v>1.0982157427680684E-5</v>
      </c>
      <c r="AM250" s="13">
        <f t="shared" si="474"/>
        <v>5.6888479873583352E-3</v>
      </c>
      <c r="AN250" s="13">
        <f t="shared" si="475"/>
        <v>4.2461295992883997E-3</v>
      </c>
      <c r="AO250" s="13">
        <f t="shared" si="476"/>
        <v>1.5846456623571405E-3</v>
      </c>
      <c r="AP250" s="13">
        <f t="shared" si="477"/>
        <v>3.9425737667045157E-4</v>
      </c>
      <c r="AQ250" s="13">
        <f t="shared" si="478"/>
        <v>7.3567966684040699E-5</v>
      </c>
      <c r="AR250" s="13">
        <f t="shared" si="479"/>
        <v>2.1846166315632711E-4</v>
      </c>
      <c r="AS250" s="13">
        <f t="shared" si="480"/>
        <v>3.1294929008408059E-4</v>
      </c>
      <c r="AT250" s="13">
        <f t="shared" si="481"/>
        <v>2.2415204743279825E-4</v>
      </c>
      <c r="AU250" s="13">
        <f t="shared" si="482"/>
        <v>1.0703361419953214E-4</v>
      </c>
      <c r="AV250" s="13">
        <f t="shared" si="483"/>
        <v>3.8331775350107736E-5</v>
      </c>
      <c r="AW250" s="13">
        <f t="shared" si="484"/>
        <v>3.261766107045824E-7</v>
      </c>
      <c r="AX250" s="13">
        <f t="shared" si="485"/>
        <v>1.3582252932604758E-3</v>
      </c>
      <c r="AY250" s="13">
        <f t="shared" si="486"/>
        <v>1.0137730227686261E-3</v>
      </c>
      <c r="AZ250" s="13">
        <f t="shared" si="487"/>
        <v>3.7833772747167558E-4</v>
      </c>
      <c r="BA250" s="13">
        <f t="shared" si="488"/>
        <v>9.412983827978667E-5</v>
      </c>
      <c r="BB250" s="13">
        <f t="shared" si="489"/>
        <v>1.7564518044084294E-5</v>
      </c>
      <c r="BC250" s="13">
        <f t="shared" si="490"/>
        <v>2.6220148659255695E-6</v>
      </c>
      <c r="BD250" s="13">
        <f t="shared" si="491"/>
        <v>2.7176461042703972E-5</v>
      </c>
      <c r="BE250" s="13">
        <f t="shared" si="492"/>
        <v>3.8930648368386563E-5</v>
      </c>
      <c r="BF250" s="13">
        <f t="shared" si="493"/>
        <v>2.7884340422423208E-5</v>
      </c>
      <c r="BG250" s="13">
        <f t="shared" si="494"/>
        <v>1.331489838778675E-5</v>
      </c>
      <c r="BH250" s="13">
        <f t="shared" si="495"/>
        <v>4.7684430505980646E-6</v>
      </c>
      <c r="BI250" s="13">
        <f t="shared" si="496"/>
        <v>1.3661718453760763E-6</v>
      </c>
      <c r="BJ250" s="14">
        <f t="shared" si="497"/>
        <v>0.53359658723849346</v>
      </c>
      <c r="BK250" s="14">
        <f t="shared" si="498"/>
        <v>0.27163085497696188</v>
      </c>
      <c r="BL250" s="14">
        <f t="shared" si="499"/>
        <v>0.18721915225195176</v>
      </c>
      <c r="BM250" s="14">
        <f t="shared" si="500"/>
        <v>0.37090142758247691</v>
      </c>
      <c r="BN250" s="14">
        <f t="shared" si="501"/>
        <v>0.62837445246965018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1.5146999999999999</v>
      </c>
      <c r="F255" s="10">
        <f>VLOOKUP(B255,home!$B$2:$E$405,3,FALSE)</f>
        <v>0.92430000000000001</v>
      </c>
      <c r="G255" s="10">
        <f>VLOOKUP(C255,away!$B$2:$E$405,4,FALSE)</f>
        <v>0.66020000000000001</v>
      </c>
      <c r="H255" s="10">
        <f>VLOOKUP(A255,away!$A$2:$E$405,3,FALSE)</f>
        <v>1.0882000000000001</v>
      </c>
      <c r="I255" s="10">
        <f>VLOOKUP(C255,away!$B$2:$E$405,3,FALSE)</f>
        <v>0.30630000000000002</v>
      </c>
      <c r="J255" s="10">
        <f>VLOOKUP(B255,home!$B$2:$E$405,4,FALSE)</f>
        <v>0.91890000000000005</v>
      </c>
      <c r="K255" s="12">
        <f t="shared" si="446"/>
        <v>0.92430456604200006</v>
      </c>
      <c r="L255" s="12">
        <f t="shared" si="447"/>
        <v>0.30628375997400004</v>
      </c>
      <c r="M255" s="13">
        <f t="shared" si="448"/>
        <v>0.29212066492845701</v>
      </c>
      <c r="N255" s="13">
        <f t="shared" si="449"/>
        <v>0.27000846442859794</v>
      </c>
      <c r="O255" s="13">
        <f t="shared" si="450"/>
        <v>8.9471815620392817E-2</v>
      </c>
      <c r="P255" s="13">
        <f t="shared" si="451"/>
        <v>8.269920770999703E-2</v>
      </c>
      <c r="Q255" s="13">
        <f t="shared" si="452"/>
        <v>0.12478502827067103</v>
      </c>
      <c r="R255" s="13">
        <f t="shared" si="453"/>
        <v>1.3701882049957188E-2</v>
      </c>
      <c r="S255" s="13">
        <f t="shared" si="454"/>
        <v>5.8530256302957908E-3</v>
      </c>
      <c r="T255" s="13">
        <f t="shared" si="455"/>
        <v>3.8219627647203012E-2</v>
      </c>
      <c r="U255" s="13">
        <f t="shared" si="456"/>
        <v>1.2664712142144348E-2</v>
      </c>
      <c r="V255" s="13">
        <f t="shared" si="457"/>
        <v>1.8410983330783458E-4</v>
      </c>
      <c r="W255" s="13">
        <f t="shared" si="458"/>
        <v>3.8446457134753774E-2</v>
      </c>
      <c r="X255" s="13">
        <f t="shared" si="459"/>
        <v>1.1775525448911606E-2</v>
      </c>
      <c r="Y255" s="13">
        <f t="shared" si="460"/>
        <v>1.8033261050810854E-3</v>
      </c>
      <c r="Z255" s="13">
        <f t="shared" si="461"/>
        <v>1.3988879843270497E-3</v>
      </c>
      <c r="AA255" s="13">
        <f t="shared" si="462"/>
        <v>1.2929985512947818E-3</v>
      </c>
      <c r="AB255" s="13">
        <f t="shared" si="463"/>
        <v>5.9756223242372908E-4</v>
      </c>
      <c r="AC255" s="13">
        <f t="shared" si="464"/>
        <v>3.2575873547636667E-6</v>
      </c>
      <c r="AD255" s="13">
        <f t="shared" si="465"/>
        <v>8.8840589694477324E-3</v>
      </c>
      <c r="AE255" s="13">
        <f t="shared" si="466"/>
        <v>2.7210429849931915E-3</v>
      </c>
      <c r="AF255" s="13">
        <f t="shared" si="467"/>
        <v>4.1670563824729558E-4</v>
      </c>
      <c r="AG255" s="13">
        <f t="shared" si="468"/>
        <v>4.254338989491574E-5</v>
      </c>
      <c r="AH255" s="13">
        <f t="shared" si="469"/>
        <v>1.0711416790553467E-4</v>
      </c>
      <c r="AI255" s="13">
        <f t="shared" si="470"/>
        <v>9.9006114482875146E-5</v>
      </c>
      <c r="AJ255" s="13">
        <f t="shared" si="471"/>
        <v>4.5755901841299242E-5</v>
      </c>
      <c r="AK255" s="13">
        <f t="shared" si="472"/>
        <v>1.4097462998427486E-5</v>
      </c>
      <c r="AL255" s="13">
        <f t="shared" si="473"/>
        <v>3.6888851167176255E-8</v>
      </c>
      <c r="AM255" s="13">
        <f t="shared" si="474"/>
        <v>1.6423152540893857E-3</v>
      </c>
      <c r="AN255" s="13">
        <f t="shared" si="475"/>
        <v>5.0301449108515234E-4</v>
      </c>
      <c r="AO255" s="13">
        <f t="shared" si="476"/>
        <v>7.7032584825484268E-5</v>
      </c>
      <c r="AP255" s="13">
        <f t="shared" si="477"/>
        <v>7.8646099069551434E-6</v>
      </c>
      <c r="AQ255" s="13">
        <f t="shared" si="478"/>
        <v>6.0220057325774778E-7</v>
      </c>
      <c r="AR255" s="13">
        <f t="shared" si="479"/>
        <v>6.5614660185187043E-6</v>
      </c>
      <c r="AS255" s="13">
        <f t="shared" si="480"/>
        <v>6.0647930008462604E-6</v>
      </c>
      <c r="AT255" s="13">
        <f t="shared" si="481"/>
        <v>2.8028579313908814E-6</v>
      </c>
      <c r="AU255" s="13">
        <f t="shared" si="482"/>
        <v>8.6356479465054233E-7</v>
      </c>
      <c r="AV255" s="13">
        <f t="shared" si="483"/>
        <v>1.9954922069215455E-7</v>
      </c>
      <c r="AW255" s="13">
        <f t="shared" si="484"/>
        <v>2.9008929177383042E-10</v>
      </c>
      <c r="AX255" s="13">
        <f t="shared" si="485"/>
        <v>2.5299991470587431E-4</v>
      </c>
      <c r="AY255" s="13">
        <f t="shared" si="486"/>
        <v>7.7489765149216491E-5</v>
      </c>
      <c r="AZ255" s="13">
        <f t="shared" si="487"/>
        <v>1.1866928314702127E-5</v>
      </c>
      <c r="BA255" s="13">
        <f t="shared" si="488"/>
        <v>1.2115491411896308E-6</v>
      </c>
      <c r="BB255" s="13">
        <f t="shared" si="489"/>
        <v>9.276945658920766E-8</v>
      </c>
      <c r="BC255" s="13">
        <f t="shared" si="490"/>
        <v>5.6827555949774596E-9</v>
      </c>
      <c r="BD255" s="13">
        <f t="shared" si="491"/>
        <v>3.3494508051559018E-7</v>
      </c>
      <c r="BE255" s="13">
        <f t="shared" si="492"/>
        <v>3.0959126729386532E-7</v>
      </c>
      <c r="BF255" s="13">
        <f t="shared" si="493"/>
        <v>1.4307831098322453E-7</v>
      </c>
      <c r="BG255" s="13">
        <f t="shared" si="494"/>
        <v>4.4082645381123898E-8</v>
      </c>
      <c r="BH255" s="13">
        <f t="shared" si="495"/>
        <v>1.0186447602245774E-8</v>
      </c>
      <c r="BI255" s="13">
        <f t="shared" si="496"/>
        <v>1.8830760061006709E-9</v>
      </c>
      <c r="BJ255" s="14">
        <f t="shared" si="497"/>
        <v>0.49967727576780496</v>
      </c>
      <c r="BK255" s="14">
        <f t="shared" si="498"/>
        <v>0.3809377923434128</v>
      </c>
      <c r="BL255" s="14">
        <f t="shared" si="499"/>
        <v>0.11801228024123485</v>
      </c>
      <c r="BM255" s="14">
        <f t="shared" si="500"/>
        <v>0.12716168385364673</v>
      </c>
      <c r="BN255" s="14">
        <f t="shared" si="501"/>
        <v>0.87278706300807307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1.5146999999999999</v>
      </c>
      <c r="F256" s="10">
        <f>VLOOKUP(B256,home!$B$2:$E$405,3,FALSE)</f>
        <v>0.49509999999999998</v>
      </c>
      <c r="G256" s="10">
        <f>VLOOKUP(C256,away!$B$2:$E$405,4,FALSE)</f>
        <v>1.1553</v>
      </c>
      <c r="H256" s="10">
        <f>VLOOKUP(A256,away!$A$2:$E$405,3,FALSE)</f>
        <v>1.0882000000000001</v>
      </c>
      <c r="I256" s="10">
        <f>VLOOKUP(C256,away!$B$2:$E$405,3,FALSE)</f>
        <v>0.68920000000000003</v>
      </c>
      <c r="J256" s="10">
        <f>VLOOKUP(B256,home!$B$2:$E$405,4,FALSE)</f>
        <v>0.91890000000000005</v>
      </c>
      <c r="K256" s="12">
        <f t="shared" si="446"/>
        <v>0.86639178374100001</v>
      </c>
      <c r="L256" s="12">
        <f t="shared" si="447"/>
        <v>0.68916345861600015</v>
      </c>
      <c r="M256" s="13">
        <f t="shared" si="448"/>
        <v>0.21107215389857353</v>
      </c>
      <c r="N256" s="13">
        <f t="shared" si="449"/>
        <v>0.18287117991423998</v>
      </c>
      <c r="O256" s="13">
        <f t="shared" si="450"/>
        <v>0.14546321559826958</v>
      </c>
      <c r="P256" s="13">
        <f t="shared" si="451"/>
        <v>0.12602813483088643</v>
      </c>
      <c r="Q256" s="13">
        <f t="shared" si="452"/>
        <v>7.9219043880359857E-2</v>
      </c>
      <c r="R256" s="13">
        <f t="shared" si="453"/>
        <v>5.0123966381554183E-2</v>
      </c>
      <c r="S256" s="13">
        <f t="shared" si="454"/>
        <v>1.8812394808583315E-2</v>
      </c>
      <c r="T256" s="13">
        <f t="shared" si="455"/>
        <v>5.4594870268841474E-2</v>
      </c>
      <c r="U256" s="13">
        <f t="shared" si="456"/>
        <v>4.3426992641488645E-2</v>
      </c>
      <c r="V256" s="13">
        <f t="shared" si="457"/>
        <v>1.2480676950390101E-3</v>
      </c>
      <c r="W256" s="13">
        <f t="shared" si="458"/>
        <v>2.2878242911253847E-2</v>
      </c>
      <c r="X256" s="13">
        <f t="shared" si="459"/>
        <v>1.5766849011776687E-2</v>
      </c>
      <c r="Y256" s="13">
        <f t="shared" si="460"/>
        <v>5.4329680982161434E-3</v>
      </c>
      <c r="Z256" s="13">
        <f t="shared" si="461"/>
        <v>1.1514535343688001E-2</v>
      </c>
      <c r="AA256" s="13">
        <f t="shared" si="462"/>
        <v>9.9760988153666345E-3</v>
      </c>
      <c r="AB256" s="13">
        <f t="shared" si="463"/>
        <v>4.3216050237109881E-3</v>
      </c>
      <c r="AC256" s="13">
        <f t="shared" si="464"/>
        <v>4.6575199772690436E-5</v>
      </c>
      <c r="AD256" s="13">
        <f t="shared" si="465"/>
        <v>4.9553804211852764E-3</v>
      </c>
      <c r="AE256" s="13">
        <f t="shared" si="466"/>
        <v>3.4150671098220563E-3</v>
      </c>
      <c r="AF256" s="13">
        <f t="shared" si="467"/>
        <v>1.176769730405358E-3</v>
      </c>
      <c r="AG256" s="13">
        <f t="shared" si="468"/>
        <v>2.7032889913359155E-4</v>
      </c>
      <c r="AH256" s="13">
        <f t="shared" si="469"/>
        <v>1.9838492504530487E-3</v>
      </c>
      <c r="AI256" s="13">
        <f t="shared" si="470"/>
        <v>1.7187906907732626E-3</v>
      </c>
      <c r="AJ256" s="13">
        <f t="shared" si="471"/>
        <v>7.4457306622823622E-4</v>
      </c>
      <c r="AK256" s="13">
        <f t="shared" si="472"/>
        <v>2.1503066232499583E-4</v>
      </c>
      <c r="AL256" s="13">
        <f t="shared" si="473"/>
        <v>1.1123751661810802E-6</v>
      </c>
      <c r="AM256" s="13">
        <f t="shared" si="474"/>
        <v>8.5866017644518813E-4</v>
      </c>
      <c r="AN256" s="13">
        <f t="shared" si="475"/>
        <v>5.9175721697479072E-4</v>
      </c>
      <c r="AO256" s="13">
        <f t="shared" si="476"/>
        <v>2.039087251556628E-4</v>
      </c>
      <c r="AP256" s="13">
        <f t="shared" si="477"/>
        <v>4.6842147423418657E-5</v>
      </c>
      <c r="AQ256" s="13">
        <f t="shared" si="478"/>
        <v>8.0704740818309389E-6</v>
      </c>
      <c r="AR256" s="13">
        <f t="shared" si="479"/>
        <v>2.7343928216299663E-4</v>
      </c>
      <c r="AS256" s="13">
        <f t="shared" si="480"/>
        <v>2.3690554741805726E-4</v>
      </c>
      <c r="AT256" s="13">
        <f t="shared" si="481"/>
        <v>1.0262650990283434E-4</v>
      </c>
      <c r="AU256" s="13">
        <f t="shared" si="482"/>
        <v>2.9638254991276686E-5</v>
      </c>
      <c r="AV256" s="13">
        <f t="shared" si="483"/>
        <v>6.4195851522157002E-6</v>
      </c>
      <c r="AW256" s="13">
        <f t="shared" si="484"/>
        <v>1.8449531861844912E-8</v>
      </c>
      <c r="AX256" s="13">
        <f t="shared" si="485"/>
        <v>1.2398935364961799E-4</v>
      </c>
      <c r="AY256" s="13">
        <f t="shared" si="486"/>
        <v>8.54489317927331E-5</v>
      </c>
      <c r="AZ256" s="13">
        <f t="shared" si="487"/>
        <v>2.9444140684661323E-5</v>
      </c>
      <c r="BA256" s="13">
        <f t="shared" si="488"/>
        <v>6.7639419434057601E-6</v>
      </c>
      <c r="BB256" s="13">
        <f t="shared" si="489"/>
        <v>1.1653654058988354E-6</v>
      </c>
      <c r="BC256" s="13">
        <f t="shared" si="490"/>
        <v>1.6062545073613615E-7</v>
      </c>
      <c r="BD256" s="13">
        <f t="shared" si="491"/>
        <v>3.1407393569487838E-5</v>
      </c>
      <c r="BE256" s="13">
        <f t="shared" si="492"/>
        <v>2.7211107737324176E-5</v>
      </c>
      <c r="BF256" s="13">
        <f t="shared" si="493"/>
        <v>1.178774008505441E-5</v>
      </c>
      <c r="BG256" s="13">
        <f t="shared" si="494"/>
        <v>3.4042670528551933E-6</v>
      </c>
      <c r="BH256" s="13">
        <f t="shared" si="495"/>
        <v>7.373572510634819E-7</v>
      </c>
      <c r="BI256" s="13">
        <f t="shared" si="496"/>
        <v>1.277680528006501E-7</v>
      </c>
      <c r="BJ256" s="14">
        <f t="shared" si="497"/>
        <v>0.37253691134424222</v>
      </c>
      <c r="BK256" s="14">
        <f t="shared" si="498"/>
        <v>0.35729388773981391</v>
      </c>
      <c r="BL256" s="14">
        <f t="shared" si="499"/>
        <v>0.25869782694354559</v>
      </c>
      <c r="BM256" s="14">
        <f t="shared" si="500"/>
        <v>0.20518003638514531</v>
      </c>
      <c r="BN256" s="14">
        <f t="shared" si="501"/>
        <v>0.79477769450388358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1.2639</v>
      </c>
      <c r="F257" s="10">
        <f>VLOOKUP(B257,home!$B$2:$E$405,3,FALSE)</f>
        <v>0.59340000000000004</v>
      </c>
      <c r="G257" s="10">
        <f>VLOOKUP(C257,away!$B$2:$E$405,4,FALSE)</f>
        <v>1.2659</v>
      </c>
      <c r="H257" s="10">
        <f>VLOOKUP(A257,away!$A$2:$E$405,3,FALSE)</f>
        <v>0.81940000000000002</v>
      </c>
      <c r="I257" s="10">
        <f>VLOOKUP(C257,away!$B$2:$E$405,3,FALSE)</f>
        <v>1.2203999999999999</v>
      </c>
      <c r="J257" s="10">
        <f>VLOOKUP(B257,home!$B$2:$E$405,4,FALSE)</f>
        <v>1.8306</v>
      </c>
      <c r="K257" s="12">
        <f t="shared" si="446"/>
        <v>0.94942279733400003</v>
      </c>
      <c r="L257" s="12">
        <f t="shared" si="447"/>
        <v>1.830592238256</v>
      </c>
      <c r="M257" s="13">
        <f t="shared" si="448"/>
        <v>6.2037574598809618E-2</v>
      </c>
      <c r="N257" s="13">
        <f t="shared" si="449"/>
        <v>5.8899887615418534E-2</v>
      </c>
      <c r="O257" s="13">
        <f t="shared" si="450"/>
        <v>0.11356550254080847</v>
      </c>
      <c r="P257" s="13">
        <f t="shared" si="451"/>
        <v>0.10782167710293586</v>
      </c>
      <c r="Q257" s="13">
        <f t="shared" si="452"/>
        <v>2.7960448031244447E-2</v>
      </c>
      <c r="R257" s="13">
        <f t="shared" si="453"/>
        <v>0.10394606374242306</v>
      </c>
      <c r="S257" s="13">
        <f t="shared" si="454"/>
        <v>4.684868053139863E-2</v>
      </c>
      <c r="T257" s="13">
        <f t="shared" si="455"/>
        <v>5.1184179144156329E-2</v>
      </c>
      <c r="U257" s="13">
        <f t="shared" si="456"/>
        <v>9.8688762610189579E-2</v>
      </c>
      <c r="V257" s="13">
        <f t="shared" si="457"/>
        <v>9.0470320028203342E-3</v>
      </c>
      <c r="W257" s="13">
        <f t="shared" si="458"/>
        <v>8.8487622615120113E-3</v>
      </c>
      <c r="X257" s="13">
        <f t="shared" si="459"/>
        <v>1.6198475514096495E-2</v>
      </c>
      <c r="Y257" s="13">
        <f t="shared" si="460"/>
        <v>1.4826401773842465E-2</v>
      </c>
      <c r="Z257" s="13">
        <f t="shared" si="461"/>
        <v>6.342761916138101E-2</v>
      </c>
      <c r="AA257" s="13">
        <f t="shared" si="462"/>
        <v>6.0219627612433983E-2</v>
      </c>
      <c r="AB257" s="13">
        <f t="shared" si="463"/>
        <v>2.8586943651104431E-2</v>
      </c>
      <c r="AC257" s="13">
        <f t="shared" si="464"/>
        <v>9.8273724599190156E-4</v>
      </c>
      <c r="AD257" s="13">
        <f t="shared" si="465"/>
        <v>2.1003041548170662E-3</v>
      </c>
      <c r="AE257" s="13">
        <f t="shared" si="466"/>
        <v>3.8448004837849489E-3</v>
      </c>
      <c r="AF257" s="13">
        <f t="shared" si="467"/>
        <v>3.5191309616298223E-3</v>
      </c>
      <c r="AG257" s="13">
        <f t="shared" si="468"/>
        <v>2.147364607921975E-3</v>
      </c>
      <c r="AH257" s="13">
        <f t="shared" si="469"/>
        <v>2.9027526831970404E-2</v>
      </c>
      <c r="AI257" s="13">
        <f t="shared" si="470"/>
        <v>2.7559395724497084E-2</v>
      </c>
      <c r="AJ257" s="13">
        <f t="shared" si="471"/>
        <v>1.3082759290793352E-2</v>
      </c>
      <c r="AK257" s="13">
        <f t="shared" si="472"/>
        <v>4.140356640904134E-3</v>
      </c>
      <c r="AL257" s="13">
        <f t="shared" si="473"/>
        <v>6.8320129340711179E-5</v>
      </c>
      <c r="AM257" s="13">
        <f t="shared" si="474"/>
        <v>3.9881532918372846E-4</v>
      </c>
      <c r="AN257" s="13">
        <f t="shared" si="475"/>
        <v>7.300682461012448E-4</v>
      </c>
      <c r="AO257" s="13">
        <f t="shared" si="476"/>
        <v>6.6822863235505535E-4</v>
      </c>
      <c r="AP257" s="13">
        <f t="shared" si="477"/>
        <v>4.0775138258986211E-4</v>
      </c>
      <c r="AQ257" s="13">
        <f t="shared" si="478"/>
        <v>1.8660662902678855E-4</v>
      </c>
      <c r="AR257" s="13">
        <f t="shared" si="479"/>
        <v>1.062751306287456E-2</v>
      </c>
      <c r="AS257" s="13">
        <f t="shared" si="480"/>
        <v>1.009000318085799E-2</v>
      </c>
      <c r="AT257" s="13">
        <f t="shared" si="481"/>
        <v>4.7898395225395764E-3</v>
      </c>
      <c r="AU257" s="13">
        <f t="shared" si="482"/>
        <v>1.5158609460901584E-3</v>
      </c>
      <c r="AV257" s="13">
        <f t="shared" si="483"/>
        <v>3.5979823495157045E-4</v>
      </c>
      <c r="AW257" s="13">
        <f t="shared" si="484"/>
        <v>3.2983554156236202E-6</v>
      </c>
      <c r="AX257" s="13">
        <f t="shared" si="485"/>
        <v>6.3107394242215904E-5</v>
      </c>
      <c r="AY257" s="13">
        <f t="shared" si="486"/>
        <v>1.1552390607636181E-4</v>
      </c>
      <c r="AZ257" s="13">
        <f t="shared" si="487"/>
        <v>1.0573858289820159E-4</v>
      </c>
      <c r="BA257" s="13">
        <f t="shared" si="488"/>
        <v>6.4521409712545467E-5</v>
      </c>
      <c r="BB257" s="13">
        <f t="shared" si="489"/>
        <v>2.9528097955280256E-5</v>
      </c>
      <c r="BC257" s="13">
        <f t="shared" si="490"/>
        <v>1.0810781385479781E-5</v>
      </c>
      <c r="BD257" s="13">
        <f t="shared" si="491"/>
        <v>3.2424404874770679E-3</v>
      </c>
      <c r="BE257" s="13">
        <f t="shared" si="492"/>
        <v>3.0784469178094967E-3</v>
      </c>
      <c r="BF257" s="13">
        <f t="shared" si="493"/>
        <v>1.4613738420754614E-3</v>
      </c>
      <c r="BG257" s="13">
        <f t="shared" si="494"/>
        <v>4.6248721369800659E-4</v>
      </c>
      <c r="BH257" s="13">
        <f t="shared" si="495"/>
        <v>1.0977397604009218E-4</v>
      </c>
      <c r="BI257" s="13">
        <f t="shared" si="496"/>
        <v>2.0844383081291971E-5</v>
      </c>
      <c r="BJ257" s="14">
        <f t="shared" si="497"/>
        <v>0.19231045493995089</v>
      </c>
      <c r="BK257" s="14">
        <f t="shared" si="498"/>
        <v>0.22692154551737342</v>
      </c>
      <c r="BL257" s="14">
        <f t="shared" si="499"/>
        <v>0.51457532041261955</v>
      </c>
      <c r="BM257" s="14">
        <f t="shared" si="500"/>
        <v>0.522891560849024</v>
      </c>
      <c r="BN257" s="14">
        <f t="shared" si="501"/>
        <v>0.47423115363163998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1.2639</v>
      </c>
      <c r="F258" s="10">
        <f>VLOOKUP(B258,home!$B$2:$E$405,3,FALSE)</f>
        <v>0.1978</v>
      </c>
      <c r="G258" s="10">
        <f>VLOOKUP(C258,away!$B$2:$E$405,4,FALSE)</f>
        <v>0.39560000000000001</v>
      </c>
      <c r="H258" s="10">
        <f>VLOOKUP(A258,away!$A$2:$E$405,3,FALSE)</f>
        <v>0.81940000000000002</v>
      </c>
      <c r="I258" s="10">
        <f>VLOOKUP(C258,away!$B$2:$E$405,3,FALSE)</f>
        <v>2.1356999999999999</v>
      </c>
      <c r="J258" s="10">
        <f>VLOOKUP(B258,home!$B$2:$E$405,4,FALSE)</f>
        <v>0.9153</v>
      </c>
      <c r="K258" s="12">
        <f t="shared" si="446"/>
        <v>9.8899770551999999E-2</v>
      </c>
      <c r="L258" s="12">
        <f t="shared" si="447"/>
        <v>1.6017682084739999</v>
      </c>
      <c r="M258" s="13">
        <f t="shared" si="448"/>
        <v>0.18256153603752534</v>
      </c>
      <c r="N258" s="13">
        <f t="shared" si="449"/>
        <v>1.8055294025731933E-2</v>
      </c>
      <c r="O258" s="13">
        <f t="shared" si="450"/>
        <v>0.29242126451508854</v>
      </c>
      <c r="P258" s="13">
        <f t="shared" si="451"/>
        <v>2.8920395965067954E-2</v>
      </c>
      <c r="Q258" s="13">
        <f t="shared" si="452"/>
        <v>8.9283221819689196E-4</v>
      </c>
      <c r="R258" s="13">
        <f t="shared" si="453"/>
        <v>0.23419554249101754</v>
      </c>
      <c r="S258" s="13">
        <f t="shared" si="454"/>
        <v>1.1453525766298325E-3</v>
      </c>
      <c r="T258" s="13">
        <f t="shared" si="455"/>
        <v>1.4301102626091029E-3</v>
      </c>
      <c r="U258" s="13">
        <f t="shared" si="456"/>
        <v>2.3161885416662802E-2</v>
      </c>
      <c r="V258" s="13">
        <f t="shared" si="457"/>
        <v>2.0160051694652807E-5</v>
      </c>
      <c r="W258" s="13">
        <f t="shared" si="458"/>
        <v>2.9433633840368596E-5</v>
      </c>
      <c r="X258" s="13">
        <f t="shared" si="459"/>
        <v>4.7145858945366903E-5</v>
      </c>
      <c r="Y258" s="13">
        <f t="shared" si="460"/>
        <v>3.7758369009944136E-5</v>
      </c>
      <c r="Z258" s="13">
        <f t="shared" si="461"/>
        <v>0.12504232484281128</v>
      </c>
      <c r="AA258" s="13">
        <f t="shared" si="462"/>
        <v>1.2366657236242683E-2</v>
      </c>
      <c r="AB258" s="13">
        <f t="shared" si="463"/>
        <v>6.115297815798156E-4</v>
      </c>
      <c r="AC258" s="13">
        <f t="shared" si="464"/>
        <v>1.9960279227635199E-7</v>
      </c>
      <c r="AD258" s="13">
        <f t="shared" si="465"/>
        <v>7.2774490833100925E-7</v>
      </c>
      <c r="AE258" s="13">
        <f t="shared" si="466"/>
        <v>1.1656786580434361E-6</v>
      </c>
      <c r="AF258" s="13">
        <f t="shared" si="467"/>
        <v>9.3357350787530561E-7</v>
      </c>
      <c r="AG258" s="13">
        <f t="shared" si="468"/>
        <v>4.9845612172940542E-7</v>
      </c>
      <c r="AH258" s="13">
        <f t="shared" si="469"/>
        <v>5.0072205161723449E-2</v>
      </c>
      <c r="AI258" s="13">
        <f t="shared" si="470"/>
        <v>4.9521296015271185E-3</v>
      </c>
      <c r="AJ258" s="13">
        <f t="shared" si="471"/>
        <v>2.4488224066739951E-4</v>
      </c>
      <c r="AK258" s="13">
        <f t="shared" si="472"/>
        <v>8.0729324714218173E-6</v>
      </c>
      <c r="AL258" s="13">
        <f t="shared" si="473"/>
        <v>1.264799127715217E-9</v>
      </c>
      <c r="AM258" s="13">
        <f t="shared" si="474"/>
        <v>1.4394760890864626E-8</v>
      </c>
      <c r="AN258" s="13">
        <f t="shared" si="475"/>
        <v>2.3057070363571831E-8</v>
      </c>
      <c r="AO258" s="13">
        <f t="shared" si="476"/>
        <v>1.8466041144458708E-8</v>
      </c>
      <c r="AP258" s="13">
        <f t="shared" si="477"/>
        <v>9.8594392138556014E-9</v>
      </c>
      <c r="AQ258" s="13">
        <f t="shared" si="478"/>
        <v>3.9481340715339488E-9</v>
      </c>
      <c r="AR258" s="13">
        <f t="shared" si="479"/>
        <v>1.6040813271247251E-2</v>
      </c>
      <c r="AS258" s="13">
        <f t="shared" si="480"/>
        <v>1.5864327519938297E-3</v>
      </c>
      <c r="AT258" s="13">
        <f t="shared" si="481"/>
        <v>7.8448917584183811E-5</v>
      </c>
      <c r="AU258" s="13">
        <f t="shared" si="482"/>
        <v>2.5861933163761781E-6</v>
      </c>
      <c r="AV258" s="13">
        <f t="shared" si="483"/>
        <v>6.3943481398180001E-8</v>
      </c>
      <c r="AW258" s="13">
        <f t="shared" si="484"/>
        <v>5.5656258863796578E-12</v>
      </c>
      <c r="AX258" s="13">
        <f t="shared" si="485"/>
        <v>2.3727309154290201E-10</v>
      </c>
      <c r="AY258" s="13">
        <f t="shared" si="486"/>
        <v>3.8005649475976155E-10</v>
      </c>
      <c r="AZ258" s="13">
        <f t="shared" si="487"/>
        <v>3.0438120536512577E-10</v>
      </c>
      <c r="BA258" s="13">
        <f t="shared" si="488"/>
        <v>1.6251604600361809E-10</v>
      </c>
      <c r="BB258" s="13">
        <f t="shared" si="489"/>
        <v>6.5078258963873397E-11</v>
      </c>
      <c r="BC258" s="13">
        <f t="shared" si="490"/>
        <v>2.0848057254234081E-11</v>
      </c>
      <c r="BD258" s="13">
        <f t="shared" si="491"/>
        <v>4.2822774559919509E-3</v>
      </c>
      <c r="BE258" s="13">
        <f t="shared" si="492"/>
        <v>4.2351625783760617E-4</v>
      </c>
      <c r="BF258" s="13">
        <f t="shared" si="493"/>
        <v>2.0942830362590455E-5</v>
      </c>
      <c r="BG258" s="13">
        <f t="shared" si="494"/>
        <v>6.9041370585655142E-7</v>
      </c>
      <c r="BH258" s="13">
        <f t="shared" si="495"/>
        <v>1.7070439273792241E-8</v>
      </c>
      <c r="BI258" s="13">
        <f t="shared" si="496"/>
        <v>3.3765250547998061E-10</v>
      </c>
      <c r="BJ258" s="14">
        <f t="shared" si="497"/>
        <v>2.0495970717128418E-2</v>
      </c>
      <c r="BK258" s="14">
        <f t="shared" si="498"/>
        <v>0.21264764587856566</v>
      </c>
      <c r="BL258" s="14">
        <f t="shared" si="499"/>
        <v>0.64046995882059365</v>
      </c>
      <c r="BM258" s="14">
        <f t="shared" si="500"/>
        <v>0.24160903463197991</v>
      </c>
      <c r="BN258" s="14">
        <f t="shared" si="501"/>
        <v>0.7570468652526281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1.4218999999999999</v>
      </c>
      <c r="F259" s="10">
        <f>VLOOKUP(B259,home!$B$2:$E$405,3,FALSE)</f>
        <v>1.641</v>
      </c>
      <c r="G259" s="10">
        <f>VLOOKUP(C259,away!$B$2:$E$405,4,FALSE)</f>
        <v>0.84389999999999998</v>
      </c>
      <c r="H259" s="10">
        <f>VLOOKUP(A259,away!$A$2:$E$405,3,FALSE)</f>
        <v>1.2968999999999999</v>
      </c>
      <c r="I259" s="10">
        <f>VLOOKUP(C259,away!$B$2:$E$405,3,FALSE)</f>
        <v>1.3878999999999999</v>
      </c>
      <c r="J259" s="10">
        <f>VLOOKUP(B259,home!$B$2:$E$405,4,FALSE)</f>
        <v>0.77110000000000001</v>
      </c>
      <c r="K259" s="12">
        <f t="shared" si="446"/>
        <v>1.9691038538100001</v>
      </c>
      <c r="L259" s="12">
        <f t="shared" si="447"/>
        <v>1.387954946961</v>
      </c>
      <c r="M259" s="13">
        <f t="shared" si="448"/>
        <v>3.4837572650305217E-2</v>
      </c>
      <c r="N259" s="13">
        <f t="shared" si="449"/>
        <v>6.8598798563101873E-2</v>
      </c>
      <c r="O259" s="13">
        <f t="shared" si="450"/>
        <v>4.8352981300104361E-2</v>
      </c>
      <c r="P259" s="13">
        <f t="shared" si="451"/>
        <v>9.521204182123838E-2</v>
      </c>
      <c r="Q259" s="13">
        <f t="shared" si="452"/>
        <v>6.7539079308669897E-2</v>
      </c>
      <c r="R259" s="13">
        <f t="shared" si="453"/>
        <v>3.3555879797896294E-2</v>
      </c>
      <c r="S259" s="13">
        <f t="shared" si="454"/>
        <v>6.5054280609371226E-2</v>
      </c>
      <c r="T259" s="13">
        <f t="shared" si="455"/>
        <v>9.3741199239659706E-2</v>
      </c>
      <c r="U259" s="13">
        <f t="shared" si="456"/>
        <v>6.6075012228022728E-2</v>
      </c>
      <c r="V259" s="13">
        <f t="shared" si="457"/>
        <v>1.9755014852001113E-2</v>
      </c>
      <c r="W259" s="13">
        <f t="shared" si="458"/>
        <v>4.4330487116493705E-2</v>
      </c>
      <c r="X259" s="13">
        <f t="shared" si="459"/>
        <v>6.1528718894528316E-2</v>
      </c>
      <c r="Y259" s="13">
        <f t="shared" si="460"/>
        <v>4.2699544884916674E-2</v>
      </c>
      <c r="Z259" s="13">
        <f t="shared" si="461"/>
        <v>1.5524683121706274E-2</v>
      </c>
      <c r="AA259" s="13">
        <f t="shared" si="462"/>
        <v>3.0569713364130894E-2</v>
      </c>
      <c r="AB259" s="13">
        <f t="shared" si="463"/>
        <v>3.0097470197588606E-2</v>
      </c>
      <c r="AC259" s="13">
        <f t="shared" si="464"/>
        <v>3.3744373480542929E-3</v>
      </c>
      <c r="AD259" s="13">
        <f t="shared" si="465"/>
        <v>2.1822833255590573E-2</v>
      </c>
      <c r="AE259" s="13">
        <f t="shared" si="466"/>
        <v>3.028910937380196E-2</v>
      </c>
      <c r="AF259" s="13">
        <f t="shared" si="467"/>
        <v>2.1019959597205616E-2</v>
      </c>
      <c r="AG259" s="13">
        <f t="shared" si="468"/>
        <v>9.7249189692872919E-3</v>
      </c>
      <c r="AH259" s="13">
        <f t="shared" si="469"/>
        <v>5.3868901846935435E-3</v>
      </c>
      <c r="AI259" s="13">
        <f t="shared" si="470"/>
        <v>1.0607346222731321E-2</v>
      </c>
      <c r="AJ259" s="13">
        <f t="shared" si="471"/>
        <v>1.0443483162938597E-2</v>
      </c>
      <c r="AK259" s="13">
        <f t="shared" si="472"/>
        <v>6.8547676477807452E-3</v>
      </c>
      <c r="AL259" s="13">
        <f t="shared" si="473"/>
        <v>3.6889719399354213E-4</v>
      </c>
      <c r="AM259" s="13">
        <f t="shared" si="474"/>
        <v>8.5942850129272896E-3</v>
      </c>
      <c r="AN259" s="13">
        <f t="shared" si="475"/>
        <v>1.1928480399285213E-2</v>
      </c>
      <c r="AO259" s="13">
        <f t="shared" si="476"/>
        <v>8.2780966899576192E-3</v>
      </c>
      <c r="AP259" s="13">
        <f t="shared" si="477"/>
        <v>3.8298750840827177E-3</v>
      </c>
      <c r="AQ259" s="13">
        <f t="shared" si="478"/>
        <v>1.3289235172988215E-3</v>
      </c>
      <c r="AR259" s="13">
        <f t="shared" si="479"/>
        <v>1.4953521761162112E-3</v>
      </c>
      <c r="AS259" s="13">
        <f t="shared" si="480"/>
        <v>2.9445037327936021E-3</v>
      </c>
      <c r="AT259" s="13">
        <f t="shared" si="481"/>
        <v>2.8990168239009066E-3</v>
      </c>
      <c r="AU259" s="13">
        <f t="shared" si="482"/>
        <v>1.9028217334011001E-3</v>
      </c>
      <c r="AV259" s="13">
        <f t="shared" si="483"/>
        <v>9.3671340208838238E-4</v>
      </c>
      <c r="AW259" s="13">
        <f t="shared" si="484"/>
        <v>2.8005726440829146E-5</v>
      </c>
      <c r="AX259" s="13">
        <f t="shared" si="485"/>
        <v>2.8205066232827717E-3</v>
      </c>
      <c r="AY259" s="13">
        <f t="shared" si="486"/>
        <v>3.9147361207215884E-3</v>
      </c>
      <c r="AZ259" s="13">
        <f t="shared" si="487"/>
        <v>2.7167386824012221E-3</v>
      </c>
      <c r="BA259" s="13">
        <f t="shared" si="488"/>
        <v>1.2569036312796947E-3</v>
      </c>
      <c r="BB259" s="13">
        <f t="shared" si="489"/>
        <v>4.3613140322197439E-4</v>
      </c>
      <c r="BC259" s="13">
        <f t="shared" si="490"/>
        <v>1.2106614772539636E-4</v>
      </c>
      <c r="BD259" s="13">
        <f t="shared" si="491"/>
        <v>3.4591357504823152E-4</v>
      </c>
      <c r="BE259" s="13">
        <f t="shared" si="492"/>
        <v>6.8113975371266746E-4</v>
      </c>
      <c r="BF259" s="13">
        <f t="shared" si="493"/>
        <v>6.7061745700940404E-4</v>
      </c>
      <c r="BG259" s="13">
        <f t="shared" si="494"/>
        <v>4.4017180634315972E-4</v>
      </c>
      <c r="BH259" s="13">
        <f t="shared" si="495"/>
        <v>2.1668600005220616E-4</v>
      </c>
      <c r="BI259" s="13">
        <f t="shared" si="496"/>
        <v>8.5335447553894643E-5</v>
      </c>
      <c r="BJ259" s="14">
        <f t="shared" si="497"/>
        <v>0.50652039251544001</v>
      </c>
      <c r="BK259" s="14">
        <f t="shared" si="498"/>
        <v>0.22251698059568537</v>
      </c>
      <c r="BL259" s="14">
        <f t="shared" si="499"/>
        <v>0.25456181601390682</v>
      </c>
      <c r="BM259" s="14">
        <f t="shared" si="500"/>
        <v>0.64714078841114142</v>
      </c>
      <c r="BN259" s="14">
        <f t="shared" si="501"/>
        <v>0.34809635344131606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1.4218999999999999</v>
      </c>
      <c r="F260" s="10">
        <f>VLOOKUP(B260,home!$B$2:$E$405,3,FALSE)</f>
        <v>0.87909999999999999</v>
      </c>
      <c r="G260" s="10">
        <f>VLOOKUP(C260,away!$B$2:$E$405,4,FALSE)</f>
        <v>1.0548999999999999</v>
      </c>
      <c r="H260" s="10">
        <f>VLOOKUP(A260,away!$A$2:$E$405,3,FALSE)</f>
        <v>1.2968999999999999</v>
      </c>
      <c r="I260" s="10">
        <f>VLOOKUP(C260,away!$B$2:$E$405,3,FALSE)</f>
        <v>0.77110000000000001</v>
      </c>
      <c r="J260" s="10">
        <f>VLOOKUP(B260,home!$B$2:$E$405,4,FALSE)</f>
        <v>1.3493999999999999</v>
      </c>
      <c r="K260" s="12">
        <f t="shared" si="446"/>
        <v>1.3186168667209999</v>
      </c>
      <c r="L260" s="12">
        <f t="shared" si="447"/>
        <v>1.3494534227459998</v>
      </c>
      <c r="M260" s="13">
        <f t="shared" si="448"/>
        <v>6.9385991081058904E-2</v>
      </c>
      <c r="N260" s="13">
        <f t="shared" si="449"/>
        <v>9.1493538153637144E-2</v>
      </c>
      <c r="O260" s="13">
        <f t="shared" si="450"/>
        <v>9.3633163154958343E-2</v>
      </c>
      <c r="P260" s="13">
        <f t="shared" si="451"/>
        <v>0.12346626822056733</v>
      </c>
      <c r="Q260" s="13">
        <f t="shared" si="452"/>
        <v>6.0322461302683643E-2</v>
      </c>
      <c r="R260" s="13">
        <f t="shared" si="453"/>
        <v>6.3176796250996606E-2</v>
      </c>
      <c r="S260" s="13">
        <f t="shared" si="454"/>
        <v>5.492434117754641E-2</v>
      </c>
      <c r="T260" s="13">
        <f t="shared" si="455"/>
        <v>8.1402351873369541E-2</v>
      </c>
      <c r="U260" s="13">
        <f t="shared" si="456"/>
        <v>8.3305989121960161E-2</v>
      </c>
      <c r="V260" s="13">
        <f t="shared" si="457"/>
        <v>1.0859226022764873E-2</v>
      </c>
      <c r="W260" s="13">
        <f t="shared" si="458"/>
        <v>2.6514071638614488E-2</v>
      </c>
      <c r="X260" s="13">
        <f t="shared" si="459"/>
        <v>3.5779504723660954E-2</v>
      </c>
      <c r="Y260" s="13">
        <f t="shared" si="460"/>
        <v>2.4141387556750479E-2</v>
      </c>
      <c r="Z260" s="13">
        <f t="shared" si="461"/>
        <v>2.8418047979678E-2</v>
      </c>
      <c r="AA260" s="13">
        <f t="shared" si="462"/>
        <v>3.7472517385290047E-2</v>
      </c>
      <c r="AB260" s="13">
        <f t="shared" si="463"/>
        <v>2.4705946731369683E-2</v>
      </c>
      <c r="AC260" s="13">
        <f t="shared" si="464"/>
        <v>1.2076898483983508E-3</v>
      </c>
      <c r="AD260" s="13">
        <f t="shared" si="465"/>
        <v>8.740475517031495E-3</v>
      </c>
      <c r="AE260" s="13">
        <f t="shared" si="466"/>
        <v>1.1794864602885761E-2</v>
      </c>
      <c r="AF260" s="13">
        <f t="shared" si="467"/>
        <v>7.9583102045949171E-3</v>
      </c>
      <c r="AG260" s="13">
        <f t="shared" si="468"/>
        <v>3.5797896482883417E-3</v>
      </c>
      <c r="AH260" s="13">
        <f t="shared" si="469"/>
        <v>9.5872080284841333E-3</v>
      </c>
      <c r="AI260" s="13">
        <f t="shared" si="470"/>
        <v>1.2641854211122162E-2</v>
      </c>
      <c r="AJ260" s="13">
        <f t="shared" si="471"/>
        <v>8.3348810947067933E-3</v>
      </c>
      <c r="AK260" s="13">
        <f t="shared" si="472"/>
        <v>3.6635049311981231E-3</v>
      </c>
      <c r="AL260" s="13">
        <f t="shared" si="473"/>
        <v>8.5959114470477525E-5</v>
      </c>
      <c r="AM260" s="13">
        <f t="shared" si="474"/>
        <v>2.3050676879839333E-3</v>
      </c>
      <c r="AN260" s="13">
        <f t="shared" si="475"/>
        <v>3.1105814812111268E-3</v>
      </c>
      <c r="AO260" s="13">
        <f t="shared" si="476"/>
        <v>2.0987924132753392E-3</v>
      </c>
      <c r="AP260" s="13">
        <f t="shared" si="477"/>
        <v>9.4407420190924761E-4</v>
      </c>
      <c r="AQ260" s="13">
        <f t="shared" si="478"/>
        <v>3.1849604077315816E-4</v>
      </c>
      <c r="AR260" s="13">
        <f t="shared" si="479"/>
        <v>2.5874981377231676E-3</v>
      </c>
      <c r="AS260" s="13">
        <f t="shared" si="480"/>
        <v>3.4119186870109454E-3</v>
      </c>
      <c r="AT260" s="13">
        <f t="shared" si="481"/>
        <v>2.2495067642866011E-3</v>
      </c>
      <c r="AU260" s="13">
        <f t="shared" si="482"/>
        <v>9.8874585373043083E-4</v>
      </c>
      <c r="AV260" s="13">
        <f t="shared" si="483"/>
        <v>3.2594423990735033E-4</v>
      </c>
      <c r="AW260" s="13">
        <f t="shared" si="484"/>
        <v>4.2487967663289776E-6</v>
      </c>
      <c r="AX260" s="13">
        <f t="shared" si="485"/>
        <v>5.0658352205153244E-4</v>
      </c>
      <c r="AY260" s="13">
        <f t="shared" si="486"/>
        <v>6.8361086773916402E-4</v>
      </c>
      <c r="AZ260" s="13">
        <f t="shared" si="487"/>
        <v>4.6125051264848911E-4</v>
      </c>
      <c r="BA260" s="13">
        <f t="shared" si="488"/>
        <v>2.0747869434561685E-4</v>
      </c>
      <c r="BB260" s="13">
        <f t="shared" si="489"/>
        <v>6.9995708557890959E-5</v>
      </c>
      <c r="BC260" s="13">
        <f t="shared" si="490"/>
        <v>1.8891189698195478E-5</v>
      </c>
      <c r="BD260" s="13">
        <f t="shared" si="491"/>
        <v>5.8195136971657152E-4</v>
      </c>
      <c r="BE260" s="13">
        <f t="shared" si="492"/>
        <v>7.6737089171965978E-4</v>
      </c>
      <c r="BF260" s="13">
        <f t="shared" si="493"/>
        <v>5.0593410042613885E-4</v>
      </c>
      <c r="BG260" s="13">
        <f t="shared" si="494"/>
        <v>2.2237774609040761E-4</v>
      </c>
      <c r="BH260" s="13">
        <f t="shared" si="495"/>
        <v>7.3307761694552871E-5</v>
      </c>
      <c r="BI260" s="13">
        <f t="shared" si="496"/>
        <v>1.9332970206400185E-5</v>
      </c>
      <c r="BJ260" s="14">
        <f t="shared" si="497"/>
        <v>0.36245157754171048</v>
      </c>
      <c r="BK260" s="14">
        <f t="shared" si="498"/>
        <v>0.26061308633254548</v>
      </c>
      <c r="BL260" s="14">
        <f t="shared" si="499"/>
        <v>0.34825574943259829</v>
      </c>
      <c r="BM260" s="14">
        <f t="shared" si="500"/>
        <v>0.49758088105165743</v>
      </c>
      <c r="BN260" s="14">
        <f t="shared" si="501"/>
        <v>0.50147821816390203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1.4218999999999999</v>
      </c>
      <c r="F261" s="10">
        <f>VLOOKUP(B261,home!$B$2:$E$405,3,FALSE)</f>
        <v>1.0548999999999999</v>
      </c>
      <c r="G261" s="10">
        <f>VLOOKUP(C261,away!$B$2:$E$405,4,FALSE)</f>
        <v>0.70330000000000004</v>
      </c>
      <c r="H261" s="10">
        <f>VLOOKUP(A261,away!$A$2:$E$405,3,FALSE)</f>
        <v>1.2968999999999999</v>
      </c>
      <c r="I261" s="10">
        <f>VLOOKUP(C261,away!$B$2:$E$405,3,FALSE)</f>
        <v>1.1566000000000001</v>
      </c>
      <c r="J261" s="10">
        <f>VLOOKUP(B261,home!$B$2:$E$405,4,FALSE)</f>
        <v>0.96379999999999999</v>
      </c>
      <c r="K261" s="12">
        <f t="shared" si="446"/>
        <v>1.054923492623</v>
      </c>
      <c r="L261" s="12">
        <f t="shared" si="447"/>
        <v>1.4456947376520002</v>
      </c>
      <c r="M261" s="13">
        <f t="shared" si="448"/>
        <v>8.2034266876193154E-2</v>
      </c>
      <c r="N261" s="13">
        <f t="shared" si="449"/>
        <v>8.6539875327800955E-2</v>
      </c>
      <c r="O261" s="13">
        <f t="shared" si="450"/>
        <v>0.11859650793005222</v>
      </c>
      <c r="P261" s="13">
        <f t="shared" si="451"/>
        <v>0.12511024235846199</v>
      </c>
      <c r="Q261" s="13">
        <f t="shared" si="452"/>
        <v>4.5646473765981396E-2</v>
      </c>
      <c r="R261" s="13">
        <f t="shared" si="453"/>
        <v>8.5727173709190127E-2</v>
      </c>
      <c r="S261" s="13">
        <f t="shared" si="454"/>
        <v>4.7701324516668475E-2</v>
      </c>
      <c r="T261" s="13">
        <f t="shared" si="455"/>
        <v>6.5990866915849378E-2</v>
      </c>
      <c r="U261" s="13">
        <f t="shared" si="456"/>
        <v>9.0435609501997458E-2</v>
      </c>
      <c r="V261" s="13">
        <f t="shared" si="457"/>
        <v>8.0832403584425744E-3</v>
      </c>
      <c r="W261" s="13">
        <f t="shared" si="458"/>
        <v>1.6051179177044413E-2</v>
      </c>
      <c r="X261" s="13">
        <f t="shared" si="459"/>
        <v>2.3205105269362467E-2</v>
      </c>
      <c r="Y261" s="13">
        <f t="shared" si="460"/>
        <v>1.6773749287289013E-2</v>
      </c>
      <c r="Z261" s="13">
        <f t="shared" si="461"/>
        <v>4.1311774635051701E-2</v>
      </c>
      <c r="AA261" s="13">
        <f t="shared" si="462"/>
        <v>4.3580761584463001E-2</v>
      </c>
      <c r="AB261" s="13">
        <f t="shared" si="463"/>
        <v>2.2987184610925991E-2</v>
      </c>
      <c r="AC261" s="13">
        <f t="shared" si="464"/>
        <v>7.7048302404279746E-4</v>
      </c>
      <c r="AD261" s="13">
        <f t="shared" si="465"/>
        <v>4.2331914995413153E-3</v>
      </c>
      <c r="AE261" s="13">
        <f t="shared" si="466"/>
        <v>6.1199026743600582E-3</v>
      </c>
      <c r="AF261" s="13">
        <f t="shared" si="467"/>
        <v>4.4237555456323706E-3</v>
      </c>
      <c r="AG261" s="13">
        <f t="shared" si="468"/>
        <v>2.1318000376598575E-3</v>
      </c>
      <c r="AH261" s="13">
        <f t="shared" si="469"/>
        <v>1.4931053798239897E-2</v>
      </c>
      <c r="AI261" s="13">
        <f t="shared" si="470"/>
        <v>1.5751119421381139E-2</v>
      </c>
      <c r="AJ261" s="13">
        <f t="shared" si="471"/>
        <v>8.3081129563626812E-3</v>
      </c>
      <c r="AK261" s="13">
        <f t="shared" si="472"/>
        <v>2.9214745123441726E-3</v>
      </c>
      <c r="AL261" s="13">
        <f t="shared" si="473"/>
        <v>4.7002464478194603E-5</v>
      </c>
      <c r="AM261" s="13">
        <f t="shared" si="474"/>
        <v>8.9313863232762399E-4</v>
      </c>
      <c r="AN261" s="13">
        <f t="shared" si="475"/>
        <v>1.2912058207497504E-3</v>
      </c>
      <c r="AO261" s="13">
        <f t="shared" si="476"/>
        <v>9.3334473014177334E-4</v>
      </c>
      <c r="AP261" s="13">
        <f t="shared" si="477"/>
        <v>4.497771882603961E-4</v>
      </c>
      <c r="AQ261" s="13">
        <f t="shared" si="478"/>
        <v>1.6256012854599179E-4</v>
      </c>
      <c r="AR261" s="13">
        <f t="shared" si="479"/>
        <v>4.3171491807428653E-3</v>
      </c>
      <c r="AS261" s="13">
        <f t="shared" si="480"/>
        <v>4.5542620919237862E-3</v>
      </c>
      <c r="AT261" s="13">
        <f t="shared" si="481"/>
        <v>2.4021990361663857E-3</v>
      </c>
      <c r="AU261" s="13">
        <f t="shared" si="482"/>
        <v>8.4471206573608266E-4</v>
      </c>
      <c r="AV261" s="13">
        <f t="shared" si="483"/>
        <v>2.2277665066177435E-4</v>
      </c>
      <c r="AW261" s="13">
        <f t="shared" si="484"/>
        <v>1.9912037121927538E-6</v>
      </c>
      <c r="AX261" s="13">
        <f t="shared" si="485"/>
        <v>1.5703215423526435E-4</v>
      </c>
      <c r="AY261" s="13">
        <f t="shared" si="486"/>
        <v>2.270205590200789E-4</v>
      </c>
      <c r="AZ261" s="13">
        <f t="shared" si="487"/>
        <v>1.6410121375707174E-4</v>
      </c>
      <c r="BA261" s="13">
        <f t="shared" si="488"/>
        <v>7.9080087056968237E-5</v>
      </c>
      <c r="BB261" s="13">
        <f t="shared" si="489"/>
        <v>2.8581416427830237E-5</v>
      </c>
      <c r="BC261" s="13">
        <f t="shared" si="490"/>
        <v>8.26400066487092E-6</v>
      </c>
      <c r="BD261" s="13">
        <f t="shared" si="491"/>
        <v>1.0402133087097675E-3</v>
      </c>
      <c r="BE261" s="13">
        <f t="shared" si="492"/>
        <v>1.0973454566970348E-3</v>
      </c>
      <c r="BF261" s="13">
        <f t="shared" si="493"/>
        <v>5.7880775089640861E-4</v>
      </c>
      <c r="BG261" s="13">
        <f t="shared" si="494"/>
        <v>2.0353263137763423E-4</v>
      </c>
      <c r="BH261" s="13">
        <f t="shared" si="495"/>
        <v>5.3677838588910872E-5</v>
      </c>
      <c r="BI261" s="13">
        <f t="shared" si="496"/>
        <v>1.1325202592133503E-5</v>
      </c>
      <c r="BJ261" s="14">
        <f t="shared" si="497"/>
        <v>0.27551000543170889</v>
      </c>
      <c r="BK261" s="14">
        <f t="shared" si="498"/>
        <v>0.26397358015730732</v>
      </c>
      <c r="BL261" s="14">
        <f t="shared" si="499"/>
        <v>0.4185649992390495</v>
      </c>
      <c r="BM261" s="14">
        <f t="shared" si="500"/>
        <v>0.4554807901401296</v>
      </c>
      <c r="BN261" s="14">
        <f t="shared" si="501"/>
        <v>0.54365453996767987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1.4867999999999999</v>
      </c>
      <c r="F262" s="10">
        <f>VLOOKUP(B262,home!$B$2:$E$405,3,FALSE)</f>
        <v>0.44840000000000002</v>
      </c>
      <c r="G262" s="10">
        <f>VLOOKUP(C262,away!$B$2:$E$405,4,FALSE)</f>
        <v>0.82199999999999995</v>
      </c>
      <c r="H262" s="10">
        <f>VLOOKUP(A262,away!$A$2:$E$405,3,FALSE)</f>
        <v>1.0461</v>
      </c>
      <c r="I262" s="10">
        <f>VLOOKUP(C262,away!$B$2:$E$405,3,FALSE)</f>
        <v>1.6994</v>
      </c>
      <c r="J262" s="10">
        <f>VLOOKUP(B262,home!$B$2:$E$405,4,FALSE)</f>
        <v>0.53110000000000002</v>
      </c>
      <c r="K262" s="12">
        <f t="shared" si="446"/>
        <v>0.54801188063999995</v>
      </c>
      <c r="L262" s="12">
        <f t="shared" si="447"/>
        <v>0.94415895677400008</v>
      </c>
      <c r="M262" s="13">
        <f t="shared" si="448"/>
        <v>0.22488393880091614</v>
      </c>
      <c r="N262" s="13">
        <f t="shared" si="449"/>
        <v>0.12323907022802071</v>
      </c>
      <c r="O262" s="13">
        <f t="shared" si="450"/>
        <v>0.21232618505350104</v>
      </c>
      <c r="P262" s="13">
        <f t="shared" si="451"/>
        <v>0.11635727198028574</v>
      </c>
      <c r="Q262" s="13">
        <f t="shared" si="452"/>
        <v>3.3768237321991329E-2</v>
      </c>
      <c r="R262" s="13">
        <f t="shared" si="453"/>
        <v>0.10023483468795841</v>
      </c>
      <c r="S262" s="13">
        <f t="shared" si="454"/>
        <v>1.5051113493124921E-2</v>
      </c>
      <c r="T262" s="13">
        <f t="shared" si="455"/>
        <v>3.1882583722028179E-2</v>
      </c>
      <c r="U262" s="13">
        <f t="shared" si="456"/>
        <v>5.4929880262987583E-2</v>
      </c>
      <c r="V262" s="13">
        <f t="shared" si="457"/>
        <v>8.6528905910986445E-4</v>
      </c>
      <c r="W262" s="13">
        <f t="shared" si="458"/>
        <v>6.1684650802407677E-3</v>
      </c>
      <c r="X262" s="13">
        <f t="shared" si="459"/>
        <v>5.8240115550569705E-3</v>
      </c>
      <c r="Y262" s="13">
        <f t="shared" si="460"/>
        <v>2.7493963370311555E-3</v>
      </c>
      <c r="Z262" s="13">
        <f t="shared" si="461"/>
        <v>3.1545872317132392E-2</v>
      </c>
      <c r="AA262" s="13">
        <f t="shared" si="462"/>
        <v>1.7287512814941036E-2</v>
      </c>
      <c r="AB262" s="13">
        <f t="shared" si="463"/>
        <v>4.7368812046519682E-3</v>
      </c>
      <c r="AC262" s="13">
        <f t="shared" si="464"/>
        <v>2.7981843359193769E-5</v>
      </c>
      <c r="AD262" s="13">
        <f t="shared" si="465"/>
        <v>8.4509803732122778E-4</v>
      </c>
      <c r="AE262" s="13">
        <f t="shared" si="466"/>
        <v>7.9790688128896523E-4</v>
      </c>
      <c r="AF262" s="13">
        <f t="shared" si="467"/>
        <v>3.7667546432029264E-4</v>
      </c>
      <c r="AG262" s="13">
        <f t="shared" si="468"/>
        <v>1.1854717114500323E-4</v>
      </c>
      <c r="AH262" s="13">
        <f t="shared" si="469"/>
        <v>7.4460794743673809E-3</v>
      </c>
      <c r="AI262" s="13">
        <f t="shared" si="470"/>
        <v>4.0805400161429712E-3</v>
      </c>
      <c r="AJ262" s="13">
        <f t="shared" si="471"/>
        <v>1.1180922041366425E-3</v>
      </c>
      <c r="AK262" s="13">
        <f t="shared" si="472"/>
        <v>2.0424260383928141E-4</v>
      </c>
      <c r="AL262" s="13">
        <f t="shared" si="473"/>
        <v>5.7912378725059955E-7</v>
      </c>
      <c r="AM262" s="13">
        <f t="shared" si="474"/>
        <v>9.262475295151582E-5</v>
      </c>
      <c r="AN262" s="13">
        <f t="shared" si="475"/>
        <v>8.7452490118152649E-5</v>
      </c>
      <c r="AO262" s="13">
        <f t="shared" si="476"/>
        <v>4.1284525918621776E-5</v>
      </c>
      <c r="AP262" s="13">
        <f t="shared" si="477"/>
        <v>1.2993051640745038E-5</v>
      </c>
      <c r="AQ262" s="13">
        <f t="shared" si="478"/>
        <v>3.0668765206091355E-6</v>
      </c>
      <c r="AR262" s="13">
        <f t="shared" si="479"/>
        <v>1.4060565257150008E-3</v>
      </c>
      <c r="AS262" s="13">
        <f t="shared" si="480"/>
        <v>7.7053568094322198E-4</v>
      </c>
      <c r="AT262" s="13">
        <f t="shared" si="481"/>
        <v>2.1113135380695903E-4</v>
      </c>
      <c r="AU262" s="13">
        <f t="shared" si="482"/>
        <v>3.8567496753940274E-5</v>
      </c>
      <c r="AV262" s="13">
        <f t="shared" si="483"/>
        <v>5.2838616069259758E-6</v>
      </c>
      <c r="AW262" s="13">
        <f t="shared" si="484"/>
        <v>8.3234618689027499E-9</v>
      </c>
      <c r="AX262" s="13">
        <f t="shared" si="485"/>
        <v>8.4599108431292561E-6</v>
      </c>
      <c r="AY262" s="13">
        <f t="shared" si="486"/>
        <v>7.9875005960499675E-6</v>
      </c>
      <c r="AZ262" s="13">
        <f t="shared" si="487"/>
        <v>3.7707351149991205E-6</v>
      </c>
      <c r="BA262" s="13">
        <f t="shared" si="488"/>
        <v>1.1867244441495534E-6</v>
      </c>
      <c r="BB262" s="13">
        <f t="shared" si="489"/>
        <v>2.8011412829161177E-7</v>
      </c>
      <c r="BC262" s="13">
        <f t="shared" si="490"/>
        <v>5.2894452629093337E-8</v>
      </c>
      <c r="BD262" s="13">
        <f t="shared" si="491"/>
        <v>2.2125681041405823E-4</v>
      </c>
      <c r="BE262" s="13">
        <f t="shared" si="492"/>
        <v>1.2125136077941598E-4</v>
      </c>
      <c r="BF262" s="13">
        <f t="shared" si="493"/>
        <v>3.3223593125443437E-5</v>
      </c>
      <c r="BG262" s="13">
        <f t="shared" si="494"/>
        <v>6.0689745834308108E-6</v>
      </c>
      <c r="BH262" s="13">
        <f t="shared" si="495"/>
        <v>8.314675437555697E-7</v>
      </c>
      <c r="BI262" s="13">
        <f t="shared" si="496"/>
        <v>9.1130818468922282E-8</v>
      </c>
      <c r="BJ262" s="14">
        <f t="shared" si="497"/>
        <v>0.2060291513751735</v>
      </c>
      <c r="BK262" s="14">
        <f t="shared" si="498"/>
        <v>0.35719416180117919</v>
      </c>
      <c r="BL262" s="14">
        <f t="shared" si="499"/>
        <v>0.40517854657861702</v>
      </c>
      <c r="BM262" s="14">
        <f t="shared" si="500"/>
        <v>0.18913021482229442</v>
      </c>
      <c r="BN262" s="14">
        <f t="shared" si="501"/>
        <v>0.81080953807267342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1.4867999999999999</v>
      </c>
      <c r="F263" s="10">
        <f>VLOOKUP(B263,home!$B$2:$E$405,3,FALSE)</f>
        <v>0.44840000000000002</v>
      </c>
      <c r="G263" s="10">
        <f>VLOOKUP(C263,away!$B$2:$E$405,4,FALSE)</f>
        <v>0.85599999999999998</v>
      </c>
      <c r="H263" s="10">
        <f>VLOOKUP(A263,away!$A$2:$E$405,3,FALSE)</f>
        <v>1.0461</v>
      </c>
      <c r="I263" s="10">
        <f>VLOOKUP(C263,away!$B$2:$E$405,3,FALSE)</f>
        <v>0.86899999999999999</v>
      </c>
      <c r="J263" s="10">
        <f>VLOOKUP(B263,home!$B$2:$E$405,4,FALSE)</f>
        <v>1.4870000000000001</v>
      </c>
      <c r="K263" s="12">
        <f t="shared" si="446"/>
        <v>0.57067903872000003</v>
      </c>
      <c r="L263" s="12">
        <f t="shared" si="447"/>
        <v>1.3517735583000001</v>
      </c>
      <c r="M263" s="13">
        <f t="shared" si="448"/>
        <v>0.14624783490911372</v>
      </c>
      <c r="N263" s="13">
        <f t="shared" si="449"/>
        <v>8.3460573840814276E-2</v>
      </c>
      <c r="O263" s="13">
        <f t="shared" si="450"/>
        <v>0.19769395618876362</v>
      </c>
      <c r="P263" s="13">
        <f t="shared" si="451"/>
        <v>0.11281979687855741</v>
      </c>
      <c r="Q263" s="13">
        <f t="shared" si="452"/>
        <v>2.3814600025247729E-2</v>
      </c>
      <c r="R263" s="13">
        <f t="shared" si="453"/>
        <v>0.1336187313058447</v>
      </c>
      <c r="S263" s="13">
        <f t="shared" si="454"/>
        <v>2.1758111112600422E-2</v>
      </c>
      <c r="T263" s="13">
        <f t="shared" si="455"/>
        <v>3.2191946615620394E-2</v>
      </c>
      <c r="U263" s="13">
        <f t="shared" si="456"/>
        <v>7.6253409136605416E-2</v>
      </c>
      <c r="V263" s="13">
        <f t="shared" si="457"/>
        <v>1.8649815892698507E-3</v>
      </c>
      <c r="W263" s="13">
        <f t="shared" si="458"/>
        <v>4.5301643499698887E-3</v>
      </c>
      <c r="X263" s="13">
        <f t="shared" si="459"/>
        <v>6.123756383042603E-3</v>
      </c>
      <c r="Y263" s="13">
        <f t="shared" si="460"/>
        <v>4.1389659780339209E-3</v>
      </c>
      <c r="Z263" s="13">
        <f t="shared" si="461"/>
        <v>6.0207422624277772E-2</v>
      </c>
      <c r="AA263" s="13">
        <f t="shared" si="462"/>
        <v>3.4359114067031613E-2</v>
      </c>
      <c r="AB263" s="13">
        <f t="shared" si="463"/>
        <v>9.8040130935222146E-3</v>
      </c>
      <c r="AC263" s="13">
        <f t="shared" si="464"/>
        <v>8.9918785897938214E-5</v>
      </c>
      <c r="AD263" s="13">
        <f t="shared" si="465"/>
        <v>6.4631745912110744E-4</v>
      </c>
      <c r="AE263" s="13">
        <f t="shared" si="466"/>
        <v>8.736748515075542E-4</v>
      </c>
      <c r="AF263" s="13">
        <f t="shared" si="467"/>
        <v>5.905052814097956E-4</v>
      </c>
      <c r="AG263" s="13">
        <f t="shared" si="468"/>
        <v>2.6607647514875407E-4</v>
      </c>
      <c r="AH263" s="13">
        <f t="shared" si="469"/>
        <v>2.0346700479222973E-2</v>
      </c>
      <c r="AI263" s="13">
        <f t="shared" si="470"/>
        <v>1.1611435470606729E-2</v>
      </c>
      <c r="AJ263" s="13">
        <f t="shared" si="471"/>
        <v>3.3132014162625787E-3</v>
      </c>
      <c r="AK263" s="13">
        <f t="shared" si="472"/>
        <v>6.302581997728239E-4</v>
      </c>
      <c r="AL263" s="13">
        <f t="shared" si="473"/>
        <v>2.7746377693389574E-6</v>
      </c>
      <c r="AM263" s="13">
        <f t="shared" si="474"/>
        <v>7.3767965255837296E-5</v>
      </c>
      <c r="AN263" s="13">
        <f t="shared" si="475"/>
        <v>9.9717584882433942E-5</v>
      </c>
      <c r="AO263" s="13">
        <f t="shared" si="476"/>
        <v>6.7397797270805045E-5</v>
      </c>
      <c r="AP263" s="13">
        <f t="shared" si="477"/>
        <v>3.0368853412779387E-5</v>
      </c>
      <c r="AQ263" s="13">
        <f t="shared" si="478"/>
        <v>1.0262953259820973E-5</v>
      </c>
      <c r="AR263" s="13">
        <f t="shared" si="479"/>
        <v>5.5008263412927123E-3</v>
      </c>
      <c r="AS263" s="13">
        <f t="shared" si="480"/>
        <v>3.1392062886145796E-3</v>
      </c>
      <c r="AT263" s="13">
        <f t="shared" si="481"/>
        <v>8.9573961356517338E-4</v>
      </c>
      <c r="AU263" s="13">
        <f t="shared" si="482"/>
        <v>1.7039327387093254E-4</v>
      </c>
      <c r="AV263" s="13">
        <f t="shared" si="483"/>
        <v>2.4309967434254367E-5</v>
      </c>
      <c r="AW263" s="13">
        <f t="shared" si="484"/>
        <v>5.945654392895813E-8</v>
      </c>
      <c r="AX263" s="13">
        <f t="shared" si="485"/>
        <v>7.0163052500885974E-6</v>
      </c>
      <c r="AY263" s="13">
        <f t="shared" si="486"/>
        <v>9.4844559140312347E-6</v>
      </c>
      <c r="AZ263" s="13">
        <f t="shared" si="487"/>
        <v>6.4104183597247433E-6</v>
      </c>
      <c r="BA263" s="13">
        <f t="shared" si="488"/>
        <v>2.8884780121055884E-6</v>
      </c>
      <c r="BB263" s="13">
        <f t="shared" si="489"/>
        <v>9.7614205012382047E-7</v>
      </c>
      <c r="BC263" s="13">
        <f t="shared" si="490"/>
        <v>2.6390460250042685E-7</v>
      </c>
      <c r="BD263" s="13">
        <f t="shared" si="491"/>
        <v>1.2393119328266023E-3</v>
      </c>
      <c r="BE263" s="13">
        <f t="shared" si="492"/>
        <v>7.0724934249971052E-4</v>
      </c>
      <c r="BF263" s="13">
        <f t="shared" si="493"/>
        <v>2.0180618745654338E-4</v>
      </c>
      <c r="BG263" s="13">
        <f t="shared" si="494"/>
        <v>3.8388853688482778E-5</v>
      </c>
      <c r="BH263" s="13">
        <f t="shared" si="495"/>
        <v>5.4769285301265196E-6</v>
      </c>
      <c r="BI263" s="13">
        <f t="shared" si="496"/>
        <v>6.2511366174214894E-7</v>
      </c>
      <c r="BJ263" s="14">
        <f t="shared" si="497"/>
        <v>0.15694513611818633</v>
      </c>
      <c r="BK263" s="14">
        <f t="shared" si="498"/>
        <v>0.28279290236912263</v>
      </c>
      <c r="BL263" s="14">
        <f t="shared" si="499"/>
        <v>0.49955415320107344</v>
      </c>
      <c r="BM263" s="14">
        <f t="shared" si="500"/>
        <v>0.30183469616494868</v>
      </c>
      <c r="BN263" s="14">
        <f t="shared" si="501"/>
        <v>0.69765549314834141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2</v>
      </c>
      <c r="F264" s="10">
        <f>VLOOKUP(B264,home!$B$2:$E$405,3,FALSE)</f>
        <v>0.83330000000000004</v>
      </c>
      <c r="G264" s="10">
        <f>VLOOKUP(C264,away!$B$2:$E$405,4,FALSE)</f>
        <v>0.83330000000000004</v>
      </c>
      <c r="H264" s="10">
        <f>VLOOKUP(A264,away!$A$2:$E$405,3,FALSE)</f>
        <v>1.4137999999999999</v>
      </c>
      <c r="I264" s="10">
        <f>VLOOKUP(C264,away!$B$2:$E$405,3,FALSE)</f>
        <v>1.1789000000000001</v>
      </c>
      <c r="J264" s="10">
        <f>VLOOKUP(B264,home!$B$2:$E$405,4,FALSE)</f>
        <v>0.94310000000000005</v>
      </c>
      <c r="K264" s="12">
        <f t="shared" si="446"/>
        <v>1.3887777800000001</v>
      </c>
      <c r="L264" s="12">
        <f t="shared" si="447"/>
        <v>1.5718919501420001</v>
      </c>
      <c r="M264" s="13">
        <f t="shared" si="448"/>
        <v>5.178422410076422E-2</v>
      </c>
      <c r="N264" s="13">
        <f t="shared" si="449"/>
        <v>7.1916779785681839E-2</v>
      </c>
      <c r="O264" s="13">
        <f t="shared" si="450"/>
        <v>8.1399205008340622E-2</v>
      </c>
      <c r="P264" s="13">
        <f t="shared" si="451"/>
        <v>0.11304540722524818</v>
      </c>
      <c r="Q264" s="13">
        <f t="shared" si="452"/>
        <v>4.993821288775406E-2</v>
      </c>
      <c r="R264" s="13">
        <f t="shared" si="453"/>
        <v>6.3975377550284526E-2</v>
      </c>
      <c r="S264" s="13">
        <f t="shared" si="454"/>
        <v>6.1694774405887109E-2</v>
      </c>
      <c r="T264" s="13">
        <f t="shared" si="455"/>
        <v>7.8497474842738085E-2</v>
      </c>
      <c r="U264" s="13">
        <f t="shared" si="456"/>
        <v>8.8847582808945988E-2</v>
      </c>
      <c r="V264" s="13">
        <f t="shared" si="457"/>
        <v>1.4964469322232148E-2</v>
      </c>
      <c r="W264" s="13">
        <f t="shared" si="458"/>
        <v>2.3117693477140825E-2</v>
      </c>
      <c r="X264" s="13">
        <f t="shared" si="459"/>
        <v>3.6338516282567887E-2</v>
      </c>
      <c r="Y264" s="13">
        <f t="shared" si="460"/>
        <v>2.856011061233624E-2</v>
      </c>
      <c r="Z264" s="13">
        <f t="shared" si="461"/>
        <v>3.3520793659529161E-2</v>
      </c>
      <c r="AA264" s="13">
        <f t="shared" si="462"/>
        <v>4.6552933402318981E-2</v>
      </c>
      <c r="AB264" s="13">
        <f t="shared" si="463"/>
        <v>3.2325839751480213E-2</v>
      </c>
      <c r="AC264" s="13">
        <f t="shared" si="464"/>
        <v>2.0417228386363216E-3</v>
      </c>
      <c r="AD264" s="13">
        <f t="shared" si="465"/>
        <v>8.0263347564760307E-3</v>
      </c>
      <c r="AE264" s="13">
        <f t="shared" si="466"/>
        <v>1.2616530992849624E-2</v>
      </c>
      <c r="AF264" s="13">
        <f t="shared" si="467"/>
        <v>9.9159117531886932E-3</v>
      </c>
      <c r="AG264" s="13">
        <f t="shared" si="468"/>
        <v>5.1955806210519182E-3</v>
      </c>
      <c r="AH264" s="13">
        <f t="shared" si="469"/>
        <v>1.3172766428946225E-2</v>
      </c>
      <c r="AI264" s="13">
        <f t="shared" si="470"/>
        <v>1.8294045317650467E-2</v>
      </c>
      <c r="AJ264" s="13">
        <f t="shared" si="471"/>
        <v>1.2703181821733007E-2</v>
      </c>
      <c r="AK264" s="13">
        <f t="shared" si="472"/>
        <v>5.880632216440908E-3</v>
      </c>
      <c r="AL264" s="13">
        <f t="shared" si="473"/>
        <v>1.7828394167738516E-4</v>
      </c>
      <c r="AM264" s="13">
        <f t="shared" si="474"/>
        <v>2.2293590729271237E-3</v>
      </c>
      <c r="AN264" s="13">
        <f t="shared" si="475"/>
        <v>3.5043115807101778E-3</v>
      </c>
      <c r="AO264" s="13">
        <f t="shared" si="476"/>
        <v>2.7541995822538594E-3</v>
      </c>
      <c r="AP264" s="13">
        <f t="shared" si="477"/>
        <v>1.4431013841431002E-3</v>
      </c>
      <c r="AQ264" s="13">
        <f t="shared" si="478"/>
        <v>5.6709986224332952E-4</v>
      </c>
      <c r="AR264" s="13">
        <f t="shared" si="479"/>
        <v>4.1412331021522652E-3</v>
      </c>
      <c r="AS264" s="13">
        <f t="shared" si="480"/>
        <v>5.7512525140695362E-3</v>
      </c>
      <c r="AT264" s="13">
        <f t="shared" si="481"/>
        <v>3.9936058493544556E-3</v>
      </c>
      <c r="AU264" s="13">
        <f t="shared" si="482"/>
        <v>1.8487436885538319E-3</v>
      </c>
      <c r="AV264" s="13">
        <f t="shared" si="483"/>
        <v>6.4187353889470073E-4</v>
      </c>
      <c r="AW264" s="13">
        <f t="shared" si="484"/>
        <v>1.0810982784075444E-5</v>
      </c>
      <c r="AX264" s="13">
        <f t="shared" si="485"/>
        <v>5.1601405735376461E-4</v>
      </c>
      <c r="AY264" s="13">
        <f t="shared" si="486"/>
        <v>8.1111834291449497E-4</v>
      </c>
      <c r="AZ264" s="13">
        <f t="shared" si="487"/>
        <v>6.3749519691990678E-4</v>
      </c>
      <c r="BA264" s="13">
        <f t="shared" si="488"/>
        <v>3.3402452276419683E-4</v>
      </c>
      <c r="BB264" s="13">
        <f t="shared" si="489"/>
        <v>1.3126261462076611E-4</v>
      </c>
      <c r="BC264" s="13">
        <f t="shared" si="490"/>
        <v>4.1266129455394722E-5</v>
      </c>
      <c r="BD264" s="13">
        <f t="shared" si="491"/>
        <v>1.0849284961557885E-3</v>
      </c>
      <c r="BE264" s="13">
        <f t="shared" si="492"/>
        <v>1.5067245883499745E-3</v>
      </c>
      <c r="BF264" s="13">
        <f t="shared" si="493"/>
        <v>1.0462528144400461E-3</v>
      </c>
      <c r="BG264" s="13">
        <f t="shared" si="494"/>
        <v>4.8433755365226639E-4</v>
      </c>
      <c r="BH264" s="13">
        <f t="shared" si="495"/>
        <v>1.6815930813295641E-4</v>
      </c>
      <c r="BI264" s="13">
        <f t="shared" si="496"/>
        <v>4.6707182127044605E-5</v>
      </c>
      <c r="BJ264" s="14">
        <f t="shared" si="497"/>
        <v>0.33709239835809135</v>
      </c>
      <c r="BK264" s="14">
        <f t="shared" si="498"/>
        <v>0.24452000017735986</v>
      </c>
      <c r="BL264" s="14">
        <f t="shared" si="499"/>
        <v>0.38386538294202383</v>
      </c>
      <c r="BM264" s="14">
        <f t="shared" si="500"/>
        <v>0.56613906121880042</v>
      </c>
      <c r="BN264" s="14">
        <f t="shared" si="501"/>
        <v>0.43205920655807351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2</v>
      </c>
      <c r="F265" s="10">
        <f>VLOOKUP(B265,home!$B$2:$E$405,3,FALSE)</f>
        <v>0.66669999999999996</v>
      </c>
      <c r="G265" s="10">
        <f>VLOOKUP(C265,away!$B$2:$E$405,4,FALSE)</f>
        <v>1.1667000000000001</v>
      </c>
      <c r="H265" s="10">
        <f>VLOOKUP(A265,away!$A$2:$E$405,3,FALSE)</f>
        <v>1.4137999999999999</v>
      </c>
      <c r="I265" s="10">
        <f>VLOOKUP(C265,away!$B$2:$E$405,3,FALSE)</f>
        <v>0.70730000000000004</v>
      </c>
      <c r="J265" s="10">
        <f>VLOOKUP(B265,home!$B$2:$E$405,4,FALSE)</f>
        <v>0.94310000000000005</v>
      </c>
      <c r="K265" s="12">
        <f t="shared" si="446"/>
        <v>1.5556777799999999</v>
      </c>
      <c r="L265" s="12">
        <f t="shared" si="447"/>
        <v>0.94308183589400008</v>
      </c>
      <c r="M265" s="13">
        <f t="shared" si="448"/>
        <v>8.2186878723698842E-2</v>
      </c>
      <c r="N265" s="13">
        <f t="shared" si="449"/>
        <v>0.12785630103801304</v>
      </c>
      <c r="O265" s="13">
        <f t="shared" si="450"/>
        <v>7.7508952473143433E-2</v>
      </c>
      <c r="P265" s="13">
        <f t="shared" si="451"/>
        <v>0.1205789551135453</v>
      </c>
      <c r="Q265" s="13">
        <f t="shared" si="452"/>
        <v>9.9451603278913919E-2</v>
      </c>
      <c r="R265" s="13">
        <f t="shared" si="453"/>
        <v>3.6548642598296446E-2</v>
      </c>
      <c r="S265" s="13">
        <f t="shared" si="454"/>
        <v>4.4226294519449615E-2</v>
      </c>
      <c r="T265" s="13">
        <f t="shared" si="455"/>
        <v>9.3791000602879898E-2</v>
      </c>
      <c r="U265" s="13">
        <f t="shared" si="456"/>
        <v>5.6857911179331255E-2</v>
      </c>
      <c r="V265" s="13">
        <f t="shared" si="457"/>
        <v>7.2095319897949569E-3</v>
      </c>
      <c r="W265" s="13">
        <f t="shared" si="458"/>
        <v>5.1571549802127158E-2</v>
      </c>
      <c r="X265" s="13">
        <f t="shared" si="459"/>
        <v>4.8636191867288937E-2</v>
      </c>
      <c r="Y265" s="13">
        <f t="shared" si="460"/>
        <v>2.2933954558547836E-2</v>
      </c>
      <c r="Z265" s="13">
        <f t="shared" si="461"/>
        <v>1.148945365367836E-2</v>
      </c>
      <c r="AA265" s="13">
        <f t="shared" si="462"/>
        <v>1.7873887753367238E-2</v>
      </c>
      <c r="AB265" s="13">
        <f t="shared" si="463"/>
        <v>1.3903005010063767E-2</v>
      </c>
      <c r="AC265" s="13">
        <f t="shared" si="464"/>
        <v>6.6108319819949937E-4</v>
      </c>
      <c r="AD265" s="13">
        <f t="shared" si="465"/>
        <v>2.0057178526833166E-2</v>
      </c>
      <c r="AE265" s="13">
        <f t="shared" si="466"/>
        <v>1.8915560747939538E-2</v>
      </c>
      <c r="AF265" s="13">
        <f t="shared" si="467"/>
        <v>8.9194608785656514E-3</v>
      </c>
      <c r="AG265" s="13">
        <f t="shared" si="468"/>
        <v>2.803927180180802E-3</v>
      </c>
      <c r="AH265" s="13">
        <f t="shared" si="469"/>
        <v>2.7088737612825033E-3</v>
      </c>
      <c r="AI265" s="13">
        <f t="shared" si="470"/>
        <v>4.2141347192522147E-3</v>
      </c>
      <c r="AJ265" s="13">
        <f t="shared" si="471"/>
        <v>3.2779178723336046E-3</v>
      </c>
      <c r="AK265" s="13">
        <f t="shared" si="472"/>
        <v>1.6997946662180878E-3</v>
      </c>
      <c r="AL265" s="13">
        <f t="shared" si="473"/>
        <v>3.8795838226196512E-5</v>
      </c>
      <c r="AM265" s="13">
        <f t="shared" si="474"/>
        <v>6.24050139273749E-3</v>
      </c>
      <c r="AN265" s="13">
        <f t="shared" si="475"/>
        <v>5.8853035103619365E-3</v>
      </c>
      <c r="AO265" s="13">
        <f t="shared" si="476"/>
        <v>2.7751614196727687E-3</v>
      </c>
      <c r="AP265" s="13">
        <f t="shared" si="477"/>
        <v>8.7240144218906485E-4</v>
      </c>
      <c r="AQ265" s="13">
        <f t="shared" si="478"/>
        <v>2.0568648843405916E-4</v>
      </c>
      <c r="AR265" s="13">
        <f t="shared" si="479"/>
        <v>5.109379279990778E-4</v>
      </c>
      <c r="AS265" s="13">
        <f t="shared" si="480"/>
        <v>7.9485478154740525E-4</v>
      </c>
      <c r="AT265" s="13">
        <f t="shared" si="481"/>
        <v>6.1826896099002621E-4</v>
      </c>
      <c r="AU265" s="13">
        <f t="shared" si="482"/>
        <v>3.2060909489195673E-4</v>
      </c>
      <c r="AV265" s="13">
        <f t="shared" si="483"/>
        <v>1.2469111124733222E-4</v>
      </c>
      <c r="AW265" s="13">
        <f t="shared" si="484"/>
        <v>1.5810720737618483E-6</v>
      </c>
      <c r="AX265" s="13">
        <f t="shared" si="485"/>
        <v>1.6180348921234619E-3</v>
      </c>
      <c r="AY265" s="13">
        <f t="shared" si="486"/>
        <v>1.5259393166043448E-3</v>
      </c>
      <c r="AZ265" s="13">
        <f t="shared" si="487"/>
        <v>7.1954282608303053E-4</v>
      </c>
      <c r="BA265" s="13">
        <f t="shared" si="488"/>
        <v>2.2619592314224727E-4</v>
      </c>
      <c r="BB265" s="13">
        <f t="shared" si="489"/>
        <v>5.3330316617182165E-5</v>
      </c>
      <c r="BC265" s="13">
        <f t="shared" si="490"/>
        <v>1.0058970580828094E-5</v>
      </c>
      <c r="BD265" s="13">
        <f t="shared" si="491"/>
        <v>8.0309379860874411E-5</v>
      </c>
      <c r="BE265" s="13">
        <f t="shared" si="492"/>
        <v>1.2493551777514184E-4</v>
      </c>
      <c r="BF265" s="13">
        <f t="shared" si="493"/>
        <v>9.7179704467791582E-5</v>
      </c>
      <c r="BG265" s="13">
        <f t="shared" si="494"/>
        <v>5.039343563583668E-5</v>
      </c>
      <c r="BH265" s="13">
        <f t="shared" si="495"/>
        <v>1.9598987019132835E-5</v>
      </c>
      <c r="BI265" s="13">
        <f t="shared" si="496"/>
        <v>6.0979417232346691E-6</v>
      </c>
      <c r="BJ265" s="14">
        <f t="shared" si="497"/>
        <v>0.51506888497983638</v>
      </c>
      <c r="BK265" s="14">
        <f t="shared" si="498"/>
        <v>0.25642747869951876</v>
      </c>
      <c r="BL265" s="14">
        <f t="shared" si="499"/>
        <v>0.21734099687644637</v>
      </c>
      <c r="BM265" s="14">
        <f t="shared" si="500"/>
        <v>0.4546711227393383</v>
      </c>
      <c r="BN265" s="14">
        <f t="shared" si="501"/>
        <v>0.54413133322561102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1.2436</v>
      </c>
      <c r="F266" s="10">
        <f>VLOOKUP(B266,home!$B$2:$E$405,3,FALSE)</f>
        <v>1.3785000000000001</v>
      </c>
      <c r="G266" s="10">
        <f>VLOOKUP(C266,away!$B$2:$E$405,4,FALSE)</f>
        <v>0.80410000000000004</v>
      </c>
      <c r="H266" s="10">
        <f>VLOOKUP(A266,away!$A$2:$E$405,3,FALSE)</f>
        <v>0.89739999999999998</v>
      </c>
      <c r="I266" s="10">
        <f>VLOOKUP(C266,away!$B$2:$E$405,3,FALSE)</f>
        <v>2.4514999999999998</v>
      </c>
      <c r="J266" s="10">
        <f>VLOOKUP(B266,home!$B$2:$E$405,4,FALSE)</f>
        <v>1.2735000000000001</v>
      </c>
      <c r="K266" s="12">
        <f t="shared" si="446"/>
        <v>1.3784707206600002</v>
      </c>
      <c r="L266" s="12">
        <f t="shared" si="447"/>
        <v>2.8016695633499999</v>
      </c>
      <c r="M266" s="13">
        <f t="shared" si="448"/>
        <v>1.5296361581264279E-2</v>
      </c>
      <c r="N266" s="13">
        <f t="shared" si="449"/>
        <v>2.1085586572401307E-2</v>
      </c>
      <c r="O266" s="13">
        <f t="shared" si="450"/>
        <v>4.2855350672224408E-2</v>
      </c>
      <c r="P266" s="13">
        <f t="shared" si="451"/>
        <v>5.9074846125278198E-2</v>
      </c>
      <c r="Q266" s="13">
        <f t="shared" si="452"/>
        <v>1.453293185899843E-2</v>
      </c>
      <c r="R266" s="13">
        <f t="shared" si="453"/>
        <v>6.0033265802531051E-2</v>
      </c>
      <c r="S266" s="13">
        <f t="shared" si="454"/>
        <v>5.7037051363244107E-2</v>
      </c>
      <c r="T266" s="13">
        <f t="shared" si="455"/>
        <v>4.0716472855595438E-2</v>
      </c>
      <c r="U266" s="13">
        <f t="shared" si="456"/>
        <v>8.2754099174388321E-2</v>
      </c>
      <c r="V266" s="13">
        <f t="shared" si="457"/>
        <v>2.4475355824705877E-2</v>
      </c>
      <c r="W266" s="13">
        <f t="shared" si="458"/>
        <v>6.6777403509920806E-3</v>
      </c>
      <c r="X266" s="13">
        <f t="shared" si="459"/>
        <v>1.8708821893328658E-2</v>
      </c>
      <c r="Y266" s="13">
        <f t="shared" si="460"/>
        <v>2.6207968432337515E-2</v>
      </c>
      <c r="Z266" s="13">
        <f t="shared" si="461"/>
        <v>5.6064457862483888E-2</v>
      </c>
      <c r="AA266" s="13">
        <f t="shared" si="462"/>
        <v>7.7283213633110359E-2</v>
      </c>
      <c r="AB266" s="13">
        <f t="shared" si="463"/>
        <v>5.3266323595877206E-2</v>
      </c>
      <c r="AC266" s="13">
        <f t="shared" si="464"/>
        <v>5.9077687834639733E-3</v>
      </c>
      <c r="AD266" s="13">
        <f t="shared" si="465"/>
        <v>2.3012673885031048E-3</v>
      </c>
      <c r="AE266" s="13">
        <f t="shared" si="466"/>
        <v>6.4473907994990884E-3</v>
      </c>
      <c r="AF266" s="13">
        <f t="shared" si="467"/>
        <v>9.0317292829897103E-3</v>
      </c>
      <c r="AG266" s="13">
        <f t="shared" si="468"/>
        <v>8.4346403455230635E-3</v>
      </c>
      <c r="AH266" s="13">
        <f t="shared" si="469"/>
        <v>3.9268521294759925E-2</v>
      </c>
      <c r="AI266" s="13">
        <f t="shared" si="470"/>
        <v>5.4130506848440271E-2</v>
      </c>
      <c r="AJ266" s="13">
        <f t="shared" si="471"/>
        <v>3.7308659392530273E-2</v>
      </c>
      <c r="AK266" s="13">
        <f t="shared" si="472"/>
        <v>1.7142964866559897E-2</v>
      </c>
      <c r="AL266" s="13">
        <f t="shared" si="473"/>
        <v>9.1263672075934314E-4</v>
      </c>
      <c r="AM266" s="13">
        <f t="shared" si="474"/>
        <v>6.3444594309224555E-4</v>
      </c>
      <c r="AN266" s="13">
        <f t="shared" si="475"/>
        <v>1.7775078883524305E-3</v>
      </c>
      <c r="AO266" s="13">
        <f t="shared" si="476"/>
        <v>2.4899948747057676E-3</v>
      </c>
      <c r="AP266" s="13">
        <f t="shared" si="477"/>
        <v>2.3253809511202153E-3</v>
      </c>
      <c r="AQ266" s="13">
        <f t="shared" si="478"/>
        <v>1.6287372584868451E-3</v>
      </c>
      <c r="AR266" s="13">
        <f t="shared" si="479"/>
        <v>2.2003484181858043E-2</v>
      </c>
      <c r="AS266" s="13">
        <f t="shared" si="480"/>
        <v>3.0331158697196769E-2</v>
      </c>
      <c r="AT266" s="13">
        <f t="shared" si="481"/>
        <v>2.0905307093888836E-2</v>
      </c>
      <c r="AU266" s="13">
        <f t="shared" si="482"/>
        <v>9.6057845784438527E-3</v>
      </c>
      <c r="AV266" s="13">
        <f t="shared" si="483"/>
        <v>3.3103231975880544E-3</v>
      </c>
      <c r="AW266" s="13">
        <f t="shared" si="484"/>
        <v>9.7906132704083854E-5</v>
      </c>
      <c r="AX266" s="13">
        <f t="shared" si="485"/>
        <v>1.4576085939903041E-4</v>
      </c>
      <c r="AY266" s="13">
        <f t="shared" si="486"/>
        <v>4.083737633060023E-4</v>
      </c>
      <c r="AZ266" s="13">
        <f t="shared" si="487"/>
        <v>5.7206417156256196E-4</v>
      </c>
      <c r="BA266" s="13">
        <f t="shared" si="488"/>
        <v>5.3424492591662074E-4</v>
      </c>
      <c r="BB266" s="13">
        <f t="shared" si="489"/>
        <v>3.7419443707869301E-4</v>
      </c>
      <c r="BC266" s="13">
        <f t="shared" si="490"/>
        <v>2.0967383302765219E-4</v>
      </c>
      <c r="BD266" s="13">
        <f t="shared" si="491"/>
        <v>1.0274415319994143E-2</v>
      </c>
      <c r="BE266" s="13">
        <f t="shared" si="492"/>
        <v>1.416298069051247E-2</v>
      </c>
      <c r="BF266" s="13">
        <f t="shared" si="493"/>
        <v>9.7616270995721979E-3</v>
      </c>
      <c r="BG266" s="13">
        <f t="shared" si="494"/>
        <v>4.4853723809204918E-3</v>
      </c>
      <c r="BH266" s="13">
        <f t="shared" si="495"/>
        <v>1.5457386245889835E-3</v>
      </c>
      <c r="BI266" s="13">
        <f t="shared" si="496"/>
        <v>4.2615108715783411E-4</v>
      </c>
      <c r="BJ266" s="14">
        <f t="shared" si="497"/>
        <v>0.16524492868621643</v>
      </c>
      <c r="BK266" s="14">
        <f t="shared" si="498"/>
        <v>0.16311239416202178</v>
      </c>
      <c r="BL266" s="14">
        <f t="shared" si="499"/>
        <v>0.59085524823214342</v>
      </c>
      <c r="BM266" s="14">
        <f t="shared" si="500"/>
        <v>0.76208821869956578</v>
      </c>
      <c r="BN266" s="14">
        <f t="shared" si="501"/>
        <v>0.21287834261269767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1.2436</v>
      </c>
      <c r="F267" s="10">
        <f>VLOOKUP(B267,home!$B$2:$E$405,3,FALSE)</f>
        <v>0.68920000000000003</v>
      </c>
      <c r="G267" s="10">
        <f>VLOOKUP(C267,away!$B$2:$E$405,4,FALSE)</f>
        <v>1.6082000000000001</v>
      </c>
      <c r="H267" s="10">
        <f>VLOOKUP(A267,away!$A$2:$E$405,3,FALSE)</f>
        <v>0.89739999999999998</v>
      </c>
      <c r="I267" s="10">
        <f>VLOOKUP(C267,away!$B$2:$E$405,3,FALSE)</f>
        <v>1.1143000000000001</v>
      </c>
      <c r="J267" s="10">
        <f>VLOOKUP(B267,home!$B$2:$E$405,4,FALSE)</f>
        <v>0.47760000000000002</v>
      </c>
      <c r="K267" s="12">
        <f t="shared" si="446"/>
        <v>1.3783707227840001</v>
      </c>
      <c r="L267" s="12">
        <f t="shared" si="447"/>
        <v>0.477587018832</v>
      </c>
      <c r="M267" s="13">
        <f t="shared" si="448"/>
        <v>0.15630317291262463</v>
      </c>
      <c r="N267" s="13">
        <f t="shared" si="449"/>
        <v>0.21544371742100696</v>
      </c>
      <c r="O267" s="13">
        <f t="shared" si="450"/>
        <v>7.4648366385323017E-2</v>
      </c>
      <c r="P267" s="13">
        <f t="shared" si="451"/>
        <v>0.10289312272918254</v>
      </c>
      <c r="Q267" s="13">
        <f t="shared" si="452"/>
        <v>0.14848065625043261</v>
      </c>
      <c r="R267" s="13">
        <f t="shared" si="453"/>
        <v>1.7825545381322649E-2</v>
      </c>
      <c r="S267" s="13">
        <f t="shared" si="454"/>
        <v>1.6933428969610361E-2</v>
      </c>
      <c r="T267" s="13">
        <f t="shared" si="455"/>
        <v>7.0912433972863093E-2</v>
      </c>
      <c r="U267" s="13">
        <f t="shared" si="456"/>
        <v>2.4570209871272692E-2</v>
      </c>
      <c r="V267" s="13">
        <f t="shared" si="457"/>
        <v>1.238571135490213E-3</v>
      </c>
      <c r="W267" s="13">
        <f t="shared" si="458"/>
        <v>6.822046315845047E-2</v>
      </c>
      <c r="X267" s="13">
        <f t="shared" si="459"/>
        <v>3.2581207623182652E-2</v>
      </c>
      <c r="Y267" s="13">
        <f t="shared" si="460"/>
        <v>7.7801809093511172E-3</v>
      </c>
      <c r="Z267" s="13">
        <f t="shared" si="461"/>
        <v>2.83774969257347E-3</v>
      </c>
      <c r="AA267" s="13">
        <f t="shared" si="462"/>
        <v>3.9114710948325677E-3</v>
      </c>
      <c r="AB267" s="13">
        <f t="shared" si="463"/>
        <v>2.6957286200665455E-3</v>
      </c>
      <c r="AC267" s="13">
        <f t="shared" si="464"/>
        <v>5.0958839109770629E-5</v>
      </c>
      <c r="AD267" s="13">
        <f t="shared" si="465"/>
        <v>2.3508272278093177E-2</v>
      </c>
      <c r="AE267" s="13">
        <f t="shared" si="466"/>
        <v>1.122724567518547E-2</v>
      </c>
      <c r="AF267" s="13">
        <f t="shared" si="467"/>
        <v>2.6809933958531467E-3</v>
      </c>
      <c r="AG267" s="13">
        <f t="shared" si="468"/>
        <v>4.2680254781126147E-4</v>
      </c>
      <c r="AH267" s="13">
        <f t="shared" si="469"/>
        <v>3.38818103966897E-4</v>
      </c>
      <c r="AI267" s="13">
        <f t="shared" si="470"/>
        <v>4.6701695485715634E-4</v>
      </c>
      <c r="AJ267" s="13">
        <f t="shared" si="471"/>
        <v>3.2186124880942066E-4</v>
      </c>
      <c r="AK267" s="13">
        <f t="shared" si="472"/>
        <v>1.47881374052534E-4</v>
      </c>
      <c r="AL267" s="13">
        <f t="shared" si="473"/>
        <v>1.3418317719217046E-6</v>
      </c>
      <c r="AM267" s="13">
        <f t="shared" si="474"/>
        <v>6.4806228502716648E-3</v>
      </c>
      <c r="AN267" s="13">
        <f t="shared" si="475"/>
        <v>3.0950613472357832E-3</v>
      </c>
      <c r="AO267" s="13">
        <f t="shared" si="476"/>
        <v>7.3908056096424568E-4</v>
      </c>
      <c r="AP267" s="13">
        <f t="shared" si="477"/>
        <v>1.1765842726253211E-4</v>
      </c>
      <c r="AQ267" s="13">
        <f t="shared" si="478"/>
        <v>1.4048034379193606E-5</v>
      </c>
      <c r="AR267" s="13">
        <f t="shared" si="479"/>
        <v>3.236302563997221E-5</v>
      </c>
      <c r="AS267" s="13">
        <f t="shared" si="480"/>
        <v>4.4608247042845616E-5</v>
      </c>
      <c r="AT267" s="13">
        <f t="shared" si="481"/>
        <v>3.0743350859287181E-5</v>
      </c>
      <c r="AU267" s="13">
        <f t="shared" si="482"/>
        <v>1.4125244914905923E-5</v>
      </c>
      <c r="AV267" s="13">
        <f t="shared" si="483"/>
        <v>4.8674560107149787E-6</v>
      </c>
      <c r="AW267" s="13">
        <f t="shared" si="484"/>
        <v>2.4536585359771808E-8</v>
      </c>
      <c r="AX267" s="13">
        <f t="shared" si="485"/>
        <v>1.4887834670365765E-3</v>
      </c>
      <c r="AY267" s="13">
        <f t="shared" si="486"/>
        <v>7.1102365770836777E-4</v>
      </c>
      <c r="AZ267" s="13">
        <f t="shared" si="487"/>
        <v>1.6978783450198189E-4</v>
      </c>
      <c r="BA267" s="13">
        <f t="shared" si="488"/>
        <v>2.7029488571247507E-5</v>
      </c>
      <c r="BB267" s="13">
        <f t="shared" si="489"/>
        <v>3.227233216823928E-6</v>
      </c>
      <c r="BC267" s="13">
        <f t="shared" si="490"/>
        <v>3.0825693821970917E-7</v>
      </c>
      <c r="BD267" s="13">
        <f t="shared" si="491"/>
        <v>2.5760268226296501E-6</v>
      </c>
      <c r="BE267" s="13">
        <f t="shared" si="492"/>
        <v>3.5507199534190018E-6</v>
      </c>
      <c r="BF267" s="13">
        <f t="shared" si="493"/>
        <v>2.4471042142988604E-6</v>
      </c>
      <c r="BG267" s="13">
        <f t="shared" si="494"/>
        <v>1.1243389348636307E-6</v>
      </c>
      <c r="BH267" s="13">
        <f t="shared" si="495"/>
        <v>3.8743896757554416E-7</v>
      </c>
      <c r="BI267" s="13">
        <f t="shared" si="496"/>
        <v>1.068069059543578E-7</v>
      </c>
      <c r="BJ267" s="14">
        <f t="shared" si="497"/>
        <v>0.59410860439031643</v>
      </c>
      <c r="BK267" s="14">
        <f t="shared" si="498"/>
        <v>0.2781316200754978</v>
      </c>
      <c r="BL267" s="14">
        <f t="shared" si="499"/>
        <v>0.12506379879476995</v>
      </c>
      <c r="BM267" s="14">
        <f t="shared" si="500"/>
        <v>0.28383619275214228</v>
      </c>
      <c r="BN267" s="14">
        <f t="shared" si="501"/>
        <v>0.71559458107989238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1.2436</v>
      </c>
      <c r="F268" s="10">
        <f>VLOOKUP(B268,home!$B$2:$E$405,3,FALSE)</f>
        <v>1.7231000000000001</v>
      </c>
      <c r="G268" s="10">
        <f>VLOOKUP(C268,away!$B$2:$E$405,4,FALSE)</f>
        <v>1.0722</v>
      </c>
      <c r="H268" s="10">
        <f>VLOOKUP(A268,away!$A$2:$E$405,3,FALSE)</f>
        <v>0.89739999999999998</v>
      </c>
      <c r="I268" s="10">
        <f>VLOOKUP(C268,away!$B$2:$E$405,3,FALSE)</f>
        <v>0.7429</v>
      </c>
      <c r="J268" s="10">
        <f>VLOOKUP(B268,home!$B$2:$E$405,4,FALSE)</f>
        <v>0.63680000000000003</v>
      </c>
      <c r="K268" s="12">
        <f t="shared" si="446"/>
        <v>2.297560724952</v>
      </c>
      <c r="L268" s="12">
        <f t="shared" si="447"/>
        <v>0.42454084332800002</v>
      </c>
      <c r="M268" s="13">
        <f t="shared" si="448"/>
        <v>6.5736459501061162E-2</v>
      </c>
      <c r="N268" s="13">
        <f t="shared" si="449"/>
        <v>0.15103350754703584</v>
      </c>
      <c r="O268" s="13">
        <f t="shared" si="450"/>
        <v>2.7907811953977422E-2</v>
      </c>
      <c r="P268" s="13">
        <f t="shared" si="451"/>
        <v>6.4119892664804459E-2</v>
      </c>
      <c r="Q268" s="13">
        <f t="shared" si="452"/>
        <v>0.17350432754590556</v>
      </c>
      <c r="R268" s="13">
        <f t="shared" si="453"/>
        <v>5.9240030111904068E-3</v>
      </c>
      <c r="S268" s="13">
        <f t="shared" si="454"/>
        <v>1.5635769961415694E-2</v>
      </c>
      <c r="T268" s="13">
        <f t="shared" si="455"/>
        <v>7.3659673537396289E-2</v>
      </c>
      <c r="U268" s="13">
        <f t="shared" si="456"/>
        <v>1.3610756653008461E-2</v>
      </c>
      <c r="V268" s="13">
        <f t="shared" si="457"/>
        <v>1.6945845396518742E-3</v>
      </c>
      <c r="W268" s="13">
        <f t="shared" si="458"/>
        <v>0.13287890952622669</v>
      </c>
      <c r="X268" s="13">
        <f t="shared" si="459"/>
        <v>5.6412524310769291E-2</v>
      </c>
      <c r="Y268" s="13">
        <f t="shared" si="460"/>
        <v>1.1974710322577648E-2</v>
      </c>
      <c r="Z268" s="13">
        <f t="shared" si="461"/>
        <v>8.383270780827958E-4</v>
      </c>
      <c r="AA268" s="13">
        <f t="shared" si="462"/>
        <v>1.9261073692667999E-3</v>
      </c>
      <c r="AB268" s="13">
        <f t="shared" si="463"/>
        <v>2.2126743218340099E-3</v>
      </c>
      <c r="AC268" s="13">
        <f t="shared" si="464"/>
        <v>1.0330699624171392E-4</v>
      </c>
      <c r="AD268" s="13">
        <f t="shared" si="465"/>
        <v>7.6324340925477172E-2</v>
      </c>
      <c r="AE268" s="13">
        <f t="shared" si="466"/>
        <v>3.2402800062955858E-2</v>
      </c>
      <c r="AF268" s="13">
        <f t="shared" si="467"/>
        <v>6.878156032457926E-3</v>
      </c>
      <c r="AG268" s="13">
        <f t="shared" si="468"/>
        <v>9.7335272085375302E-4</v>
      </c>
      <c r="AH268" s="13">
        <f t="shared" si="469"/>
        <v>8.8976021178492048E-5</v>
      </c>
      <c r="AI268" s="13">
        <f t="shared" si="470"/>
        <v>2.0442781172220069E-4</v>
      </c>
      <c r="AJ268" s="13">
        <f t="shared" si="471"/>
        <v>2.3484265565040525E-4</v>
      </c>
      <c r="AK268" s="13">
        <f t="shared" si="472"/>
        <v>1.7985508738859935E-4</v>
      </c>
      <c r="AL268" s="13">
        <f t="shared" si="473"/>
        <v>4.0306603433275138E-6</v>
      </c>
      <c r="AM268" s="13">
        <f t="shared" si="474"/>
        <v>3.5071961613644585E-2</v>
      </c>
      <c r="AN268" s="13">
        <f t="shared" si="475"/>
        <v>1.4889480160623917E-2</v>
      </c>
      <c r="AO268" s="13">
        <f t="shared" si="476"/>
        <v>3.1605962320534011E-3</v>
      </c>
      <c r="AP268" s="13">
        <f t="shared" si="477"/>
        <v>4.4726739659175011E-4</v>
      </c>
      <c r="AQ268" s="13">
        <f t="shared" si="478"/>
        <v>4.747081943554516E-5</v>
      </c>
      <c r="AR268" s="13">
        <f t="shared" si="479"/>
        <v>7.5547910134174072E-6</v>
      </c>
      <c r="AS268" s="13">
        <f t="shared" si="480"/>
        <v>1.735759111764815E-5</v>
      </c>
      <c r="AT268" s="13">
        <f t="shared" si="481"/>
        <v>1.9940059815842047E-5</v>
      </c>
      <c r="AU268" s="13">
        <f t="shared" si="482"/>
        <v>1.5271166095357432E-5</v>
      </c>
      <c r="AV268" s="13">
        <f t="shared" si="483"/>
        <v>8.7716078612279574E-6</v>
      </c>
      <c r="AW268" s="13">
        <f t="shared" si="484"/>
        <v>1.0920943962538773E-7</v>
      </c>
      <c r="AX268" s="13">
        <f t="shared" si="485"/>
        <v>1.3429993591755663E-2</v>
      </c>
      <c r="AY268" s="13">
        <f t="shared" si="486"/>
        <v>5.7015808053335849E-3</v>
      </c>
      <c r="AZ268" s="13">
        <f t="shared" si="487"/>
        <v>1.2102769616995288E-3</v>
      </c>
      <c r="BA268" s="13">
        <f t="shared" si="488"/>
        <v>1.7127066732678918E-4</v>
      </c>
      <c r="BB268" s="13">
        <f t="shared" si="489"/>
        <v>1.8177848386066103E-5</v>
      </c>
      <c r="BC268" s="13">
        <f t="shared" si="490"/>
        <v>1.5434478167418066E-6</v>
      </c>
      <c r="BD268" s="13">
        <f t="shared" si="491"/>
        <v>5.3455289133383637E-7</v>
      </c>
      <c r="BE268" s="13">
        <f t="shared" si="492"/>
        <v>1.2281677285381569E-6</v>
      </c>
      <c r="BF268" s="13">
        <f t="shared" si="493"/>
        <v>1.4108949683713897E-6</v>
      </c>
      <c r="BG268" s="13">
        <f t="shared" si="494"/>
        <v>1.0805389554541664E-6</v>
      </c>
      <c r="BH268" s="13">
        <f t="shared" si="495"/>
        <v>6.2065096645803799E-7</v>
      </c>
      <c r="BI268" s="13">
        <f t="shared" si="496"/>
        <v>2.8519665688749786E-7</v>
      </c>
      <c r="BJ268" s="14">
        <f t="shared" si="497"/>
        <v>0.79019192207632361</v>
      </c>
      <c r="BK268" s="14">
        <f t="shared" si="498"/>
        <v>0.15299562512885181</v>
      </c>
      <c r="BL268" s="14">
        <f t="shared" si="499"/>
        <v>5.2363510103287346E-2</v>
      </c>
      <c r="BM268" s="14">
        <f t="shared" si="500"/>
        <v>0.50246191056667666</v>
      </c>
      <c r="BN268" s="14">
        <f t="shared" si="501"/>
        <v>0.48822600222397483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1.2436</v>
      </c>
      <c r="F269" s="10">
        <f>VLOOKUP(B269,home!$B$2:$E$405,3,FALSE)</f>
        <v>0.3216</v>
      </c>
      <c r="G269" s="10">
        <f>VLOOKUP(C269,away!$B$2:$E$405,4,FALSE)</f>
        <v>0.45950000000000002</v>
      </c>
      <c r="H269" s="10">
        <f>VLOOKUP(A269,away!$A$2:$E$405,3,FALSE)</f>
        <v>0.89739999999999998</v>
      </c>
      <c r="I269" s="10">
        <f>VLOOKUP(C269,away!$B$2:$E$405,3,FALSE)</f>
        <v>0.47760000000000002</v>
      </c>
      <c r="J269" s="10">
        <f>VLOOKUP(B269,home!$B$2:$E$405,4,FALSE)</f>
        <v>0.66859999999999997</v>
      </c>
      <c r="K269" s="12">
        <f t="shared" si="446"/>
        <v>0.18377323872000004</v>
      </c>
      <c r="L269" s="12">
        <f t="shared" si="447"/>
        <v>0.28656078326399997</v>
      </c>
      <c r="M269" s="13">
        <f t="shared" si="448"/>
        <v>0.62479353864712872</v>
      </c>
      <c r="N269" s="13">
        <f t="shared" si="449"/>
        <v>0.11482033212851234</v>
      </c>
      <c r="O269" s="13">
        <f t="shared" si="450"/>
        <v>0.17904132581300744</v>
      </c>
      <c r="P269" s="13">
        <f t="shared" si="451"/>
        <v>3.2903004309379119E-2</v>
      </c>
      <c r="Q269" s="13">
        <f t="shared" si="452"/>
        <v>1.0550452153081395E-2</v>
      </c>
      <c r="R269" s="13">
        <f t="shared" si="453"/>
        <v>2.5653111280800216E-2</v>
      </c>
      <c r="S269" s="13">
        <f t="shared" si="454"/>
        <v>4.3318617495917194E-4</v>
      </c>
      <c r="T269" s="13">
        <f t="shared" si="455"/>
        <v>3.0233458327763598E-3</v>
      </c>
      <c r="U269" s="13">
        <f t="shared" si="456"/>
        <v>4.7143553433172235E-3</v>
      </c>
      <c r="V269" s="13">
        <f t="shared" si="457"/>
        <v>2.5347264869301233E-6</v>
      </c>
      <c r="W269" s="13">
        <f t="shared" si="458"/>
        <v>6.4629692071072173E-4</v>
      </c>
      <c r="X269" s="13">
        <f t="shared" si="459"/>
        <v>1.8520335181997571E-4</v>
      </c>
      <c r="Y269" s="13">
        <f t="shared" si="460"/>
        <v>2.6536008780325196E-5</v>
      </c>
      <c r="Z269" s="13">
        <f t="shared" si="461"/>
        <v>2.4503918872615543E-3</v>
      </c>
      <c r="AA269" s="13">
        <f t="shared" si="462"/>
        <v>4.5031645325526901E-4</v>
      </c>
      <c r="AB269" s="13">
        <f t="shared" si="463"/>
        <v>4.1378056531812146E-5</v>
      </c>
      <c r="AC269" s="13">
        <f t="shared" si="464"/>
        <v>8.3427675867881796E-9</v>
      </c>
      <c r="AD269" s="13">
        <f t="shared" si="465"/>
        <v>2.9693019573443098E-5</v>
      </c>
      <c r="AE269" s="13">
        <f t="shared" si="466"/>
        <v>8.5088549464391364E-6</v>
      </c>
      <c r="AF269" s="13">
        <f t="shared" si="467"/>
        <v>1.2191520690656798E-6</v>
      </c>
      <c r="AG269" s="13">
        <f t="shared" si="468"/>
        <v>1.1645372394312913E-7</v>
      </c>
      <c r="AH269" s="13">
        <f t="shared" si="469"/>
        <v>1.7554655462935555E-4</v>
      </c>
      <c r="AI269" s="13">
        <f t="shared" si="470"/>
        <v>3.2260758890374085E-5</v>
      </c>
      <c r="AJ269" s="13">
        <f t="shared" si="471"/>
        <v>2.9643320724245401E-6</v>
      </c>
      <c r="AK269" s="13">
        <f t="shared" si="472"/>
        <v>1.8158830186367577E-7</v>
      </c>
      <c r="AL269" s="13">
        <f t="shared" si="473"/>
        <v>1.7573940886432484E-11</v>
      </c>
      <c r="AM269" s="13">
        <f t="shared" si="474"/>
        <v>1.0913564748775993E-6</v>
      </c>
      <c r="AN269" s="13">
        <f t="shared" si="475"/>
        <v>3.1273996626116277E-7</v>
      </c>
      <c r="AO269" s="13">
        <f t="shared" si="476"/>
        <v>4.4809504844877867E-8</v>
      </c>
      <c r="AP269" s="13">
        <f t="shared" si="477"/>
        <v>4.2802156020067337E-9</v>
      </c>
      <c r="AQ269" s="13">
        <f t="shared" si="478"/>
        <v>3.0663548386246074E-10</v>
      </c>
      <c r="AR269" s="13">
        <f t="shared" si="479"/>
        <v>1.0060951638776943E-5</v>
      </c>
      <c r="AS269" s="13">
        <f t="shared" si="480"/>
        <v>1.8489336672633305E-6</v>
      </c>
      <c r="AT269" s="13">
        <f t="shared" si="481"/>
        <v>1.6989226410571458E-7</v>
      </c>
      <c r="AU269" s="13">
        <f t="shared" si="482"/>
        <v>1.0407217202726925E-8</v>
      </c>
      <c r="AV269" s="13">
        <f t="shared" si="483"/>
        <v>4.7814200285190656E-10</v>
      </c>
      <c r="AW269" s="13">
        <f t="shared" si="484"/>
        <v>2.5707845736756827E-14</v>
      </c>
      <c r="AX269" s="13">
        <f t="shared" si="485"/>
        <v>3.3427018997716421E-8</v>
      </c>
      <c r="AY269" s="13">
        <f t="shared" si="486"/>
        <v>9.5788727461662256E-9</v>
      </c>
      <c r="AZ269" s="13">
        <f t="shared" si="487"/>
        <v>1.3724646384637881E-9</v>
      </c>
      <c r="BA269" s="13">
        <f t="shared" si="488"/>
        <v>1.3109818060010855E-10</v>
      </c>
      <c r="BB269" s="13">
        <f t="shared" si="489"/>
        <v>9.3918993293131083E-12</v>
      </c>
      <c r="BC269" s="13">
        <f t="shared" si="490"/>
        <v>5.3827000562892033E-13</v>
      </c>
      <c r="BD269" s="13">
        <f t="shared" si="491"/>
        <v>4.8051236366485707E-7</v>
      </c>
      <c r="BE269" s="13">
        <f t="shared" si="492"/>
        <v>8.8305313315693235E-8</v>
      </c>
      <c r="BF269" s="13">
        <f t="shared" si="493"/>
        <v>8.1140767121046455E-9</v>
      </c>
      <c r="BG269" s="13">
        <f t="shared" si="494"/>
        <v>4.9705005220199994E-10</v>
      </c>
      <c r="BH269" s="13">
        <f t="shared" si="495"/>
        <v>2.2836124474776653E-11</v>
      </c>
      <c r="BI269" s="13">
        <f t="shared" si="496"/>
        <v>8.3933371090855372E-13</v>
      </c>
      <c r="BJ269" s="14">
        <f t="shared" si="497"/>
        <v>0.12929320188817586</v>
      </c>
      <c r="BK269" s="14">
        <f t="shared" si="498"/>
        <v>0.65813228179716809</v>
      </c>
      <c r="BL269" s="14">
        <f t="shared" si="499"/>
        <v>0.21012410829621453</v>
      </c>
      <c r="BM269" s="14">
        <f t="shared" si="500"/>
        <v>1.2238209958063843E-2</v>
      </c>
      <c r="BN269" s="14">
        <f t="shared" si="501"/>
        <v>0.9877617643319091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1.6042000000000001</v>
      </c>
      <c r="F270" s="10">
        <f>VLOOKUP(B270,home!$B$2:$E$405,3,FALSE)</f>
        <v>1.0909</v>
      </c>
      <c r="G270" s="10">
        <f>VLOOKUP(C270,away!$B$2:$E$405,4,FALSE)</f>
        <v>1.2466999999999999</v>
      </c>
      <c r="H270" s="10">
        <f>VLOOKUP(A270,away!$A$2:$E$405,3,FALSE)</f>
        <v>1.25</v>
      </c>
      <c r="I270" s="10">
        <f>VLOOKUP(C270,away!$B$2:$E$405,3,FALSE)</f>
        <v>1.2</v>
      </c>
      <c r="J270" s="10">
        <f>VLOOKUP(B270,home!$B$2:$E$405,4,FALSE)</f>
        <v>0.8</v>
      </c>
      <c r="K270" s="12">
        <f t="shared" si="446"/>
        <v>2.1817521531259998</v>
      </c>
      <c r="L270" s="12">
        <f t="shared" si="447"/>
        <v>1.2000000000000002</v>
      </c>
      <c r="M270" s="13">
        <f t="shared" si="448"/>
        <v>3.398785061337635E-2</v>
      </c>
      <c r="N270" s="13">
        <f t="shared" si="449"/>
        <v>7.4153066255858685E-2</v>
      </c>
      <c r="O270" s="13">
        <f t="shared" si="450"/>
        <v>4.0785420736051632E-2</v>
      </c>
      <c r="P270" s="13">
        <f t="shared" si="451"/>
        <v>8.8983679507030441E-2</v>
      </c>
      <c r="Q270" s="13">
        <f t="shared" si="452"/>
        <v>8.089180598230733E-2</v>
      </c>
      <c r="R270" s="13">
        <f t="shared" si="453"/>
        <v>2.4471252441630984E-2</v>
      </c>
      <c r="S270" s="13">
        <f t="shared" si="454"/>
        <v>5.8242100307261298E-2</v>
      </c>
      <c r="T270" s="13">
        <f t="shared" si="455"/>
        <v>9.7070167178768818E-2</v>
      </c>
      <c r="U270" s="13">
        <f t="shared" si="456"/>
        <v>5.3390207704218276E-2</v>
      </c>
      <c r="V270" s="13">
        <f t="shared" si="457"/>
        <v>1.6942643699726381E-2</v>
      </c>
      <c r="W270" s="13">
        <f t="shared" si="458"/>
        <v>5.8828623957383204E-2</v>
      </c>
      <c r="X270" s="13">
        <f t="shared" si="459"/>
        <v>7.0594348748859864E-2</v>
      </c>
      <c r="Y270" s="13">
        <f t="shared" si="460"/>
        <v>4.2356609249315925E-2</v>
      </c>
      <c r="Z270" s="13">
        <f t="shared" si="461"/>
        <v>9.7885009766523999E-3</v>
      </c>
      <c r="AA270" s="13">
        <f t="shared" si="462"/>
        <v>2.1356083081687325E-2</v>
      </c>
      <c r="AB270" s="13">
        <f t="shared" si="463"/>
        <v>2.3296840122904533E-2</v>
      </c>
      <c r="AC270" s="13">
        <f t="shared" si="464"/>
        <v>2.7723487028643509E-3</v>
      </c>
      <c r="AD270" s="13">
        <f t="shared" si="465"/>
        <v>3.2087369246115147E-2</v>
      </c>
      <c r="AE270" s="13">
        <f t="shared" si="466"/>
        <v>3.8504843095338186E-2</v>
      </c>
      <c r="AF270" s="13">
        <f t="shared" si="467"/>
        <v>2.3102905857202916E-2</v>
      </c>
      <c r="AG270" s="13">
        <f t="shared" si="468"/>
        <v>9.2411623428811721E-3</v>
      </c>
      <c r="AH270" s="13">
        <f t="shared" si="469"/>
        <v>2.9365502929957188E-3</v>
      </c>
      <c r="AI270" s="13">
        <f t="shared" si="470"/>
        <v>6.4068249245061958E-3</v>
      </c>
      <c r="AJ270" s="13">
        <f t="shared" si="471"/>
        <v>6.9890520368713583E-3</v>
      </c>
      <c r="AK270" s="13">
        <f t="shared" si="472"/>
        <v>5.0827931099179128E-3</v>
      </c>
      <c r="AL270" s="13">
        <f t="shared" si="473"/>
        <v>2.9033173208113764E-4</v>
      </c>
      <c r="AM270" s="13">
        <f t="shared" si="474"/>
        <v>1.4001337388172139E-2</v>
      </c>
      <c r="AN270" s="13">
        <f t="shared" si="475"/>
        <v>1.680160486580657E-2</v>
      </c>
      <c r="AO270" s="13">
        <f t="shared" si="476"/>
        <v>1.0080962919483944E-2</v>
      </c>
      <c r="AP270" s="13">
        <f t="shared" si="477"/>
        <v>4.0323851677935806E-3</v>
      </c>
      <c r="AQ270" s="13">
        <f t="shared" si="478"/>
        <v>1.2097155503380738E-3</v>
      </c>
      <c r="AR270" s="13">
        <f t="shared" si="479"/>
        <v>7.0477207031897243E-4</v>
      </c>
      <c r="AS270" s="13">
        <f t="shared" si="480"/>
        <v>1.5376379818814866E-3</v>
      </c>
      <c r="AT270" s="13">
        <f t="shared" si="481"/>
        <v>1.6773724888491258E-3</v>
      </c>
      <c r="AU270" s="13">
        <f t="shared" si="482"/>
        <v>1.2198703463802989E-3</v>
      </c>
      <c r="AV270" s="13">
        <f t="shared" si="483"/>
        <v>6.6536368868744407E-4</v>
      </c>
      <c r="AW270" s="13">
        <f t="shared" si="484"/>
        <v>2.111439605296077E-5</v>
      </c>
      <c r="AX270" s="13">
        <f t="shared" si="485"/>
        <v>5.0912413322146887E-3</v>
      </c>
      <c r="AY270" s="13">
        <f t="shared" si="486"/>
        <v>6.1094895986576279E-3</v>
      </c>
      <c r="AZ270" s="13">
        <f t="shared" si="487"/>
        <v>3.6656937591945772E-3</v>
      </c>
      <c r="BA270" s="13">
        <f t="shared" si="488"/>
        <v>1.4662775036778319E-3</v>
      </c>
      <c r="BB270" s="13">
        <f t="shared" si="489"/>
        <v>4.3988325110334945E-4</v>
      </c>
      <c r="BC270" s="13">
        <f t="shared" si="490"/>
        <v>1.0557198026480385E-4</v>
      </c>
      <c r="BD270" s="13">
        <f t="shared" si="491"/>
        <v>1.409544140637945E-4</v>
      </c>
      <c r="BE270" s="13">
        <f t="shared" si="492"/>
        <v>3.0752759637629734E-4</v>
      </c>
      <c r="BF270" s="13">
        <f t="shared" si="493"/>
        <v>3.3547449776982514E-4</v>
      </c>
      <c r="BG270" s="13">
        <f t="shared" si="494"/>
        <v>2.4397406927605979E-4</v>
      </c>
      <c r="BH270" s="13">
        <f t="shared" si="495"/>
        <v>1.3307273773748883E-4</v>
      </c>
      <c r="BI270" s="13">
        <f t="shared" si="496"/>
        <v>5.8066346416227534E-5</v>
      </c>
      <c r="BJ270" s="14">
        <f t="shared" si="497"/>
        <v>0.58983506523073848</v>
      </c>
      <c r="BK270" s="14">
        <f t="shared" si="498"/>
        <v>0.20732844416099758</v>
      </c>
      <c r="BL270" s="14">
        <f t="shared" si="499"/>
        <v>0.19173911068854094</v>
      </c>
      <c r="BM270" s="14">
        <f t="shared" si="500"/>
        <v>0.6493296703180691</v>
      </c>
      <c r="BN270" s="14">
        <f t="shared" si="501"/>
        <v>0.34327307553625547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1.6042000000000001</v>
      </c>
      <c r="F271" s="10">
        <f>VLOOKUP(B271,home!$B$2:$E$405,3,FALSE)</f>
        <v>2.0259</v>
      </c>
      <c r="G271" s="10">
        <f>VLOOKUP(C271,away!$B$2:$E$405,4,FALSE)</f>
        <v>0.7792</v>
      </c>
      <c r="H271" s="10">
        <f>VLOOKUP(A271,away!$A$2:$E$405,3,FALSE)</f>
        <v>1.25</v>
      </c>
      <c r="I271" s="10">
        <f>VLOOKUP(C271,away!$B$2:$E$405,3,FALSE)</f>
        <v>1</v>
      </c>
      <c r="J271" s="10">
        <f>VLOOKUP(B271,home!$B$2:$E$405,4,FALSE)</f>
        <v>0.4</v>
      </c>
      <c r="K271" s="12">
        <f t="shared" si="446"/>
        <v>2.5323600893760001</v>
      </c>
      <c r="L271" s="12">
        <f t="shared" si="447"/>
        <v>0.5</v>
      </c>
      <c r="M271" s="13">
        <f t="shared" si="448"/>
        <v>4.8201743355616999E-2</v>
      </c>
      <c r="N271" s="13">
        <f t="shared" si="449"/>
        <v>0.12206417111210929</v>
      </c>
      <c r="O271" s="13">
        <f t="shared" si="450"/>
        <v>2.41008716778085E-2</v>
      </c>
      <c r="P271" s="13">
        <f t="shared" si="451"/>
        <v>6.1032085556054647E-2</v>
      </c>
      <c r="Q271" s="13">
        <f t="shared" si="452"/>
        <v>0.15455521763353425</v>
      </c>
      <c r="R271" s="13">
        <f t="shared" si="453"/>
        <v>6.0252179194521249E-3</v>
      </c>
      <c r="S271" s="13">
        <f t="shared" si="454"/>
        <v>1.9319402204191781E-2</v>
      </c>
      <c r="T271" s="13">
        <f t="shared" si="455"/>
        <v>7.7277608816767124E-2</v>
      </c>
      <c r="U271" s="13">
        <f t="shared" si="456"/>
        <v>1.5258021389013662E-2</v>
      </c>
      <c r="V271" s="13">
        <f t="shared" si="457"/>
        <v>2.7179823940276667E-3</v>
      </c>
      <c r="W271" s="13">
        <f t="shared" si="458"/>
        <v>0.13046315491332797</v>
      </c>
      <c r="X271" s="13">
        <f t="shared" si="459"/>
        <v>6.5231577456663983E-2</v>
      </c>
      <c r="Y271" s="13">
        <f t="shared" si="460"/>
        <v>1.6307894364165996E-2</v>
      </c>
      <c r="Z271" s="13">
        <f t="shared" si="461"/>
        <v>1.0042029865753542E-3</v>
      </c>
      <c r="AA271" s="13">
        <f t="shared" si="462"/>
        <v>2.5430035648356109E-3</v>
      </c>
      <c r="AB271" s="13">
        <f t="shared" si="463"/>
        <v>3.2199003673652974E-3</v>
      </c>
      <c r="AC271" s="13">
        <f t="shared" si="464"/>
        <v>2.1509094182069668E-4</v>
      </c>
      <c r="AD271" s="13">
        <f t="shared" si="465"/>
        <v>8.259492165914753E-2</v>
      </c>
      <c r="AE271" s="13">
        <f t="shared" si="466"/>
        <v>4.1297460829573765E-2</v>
      </c>
      <c r="AF271" s="13">
        <f t="shared" si="467"/>
        <v>1.0324365207393441E-2</v>
      </c>
      <c r="AG271" s="13">
        <f t="shared" si="468"/>
        <v>1.7207275345655739E-3</v>
      </c>
      <c r="AH271" s="13">
        <f t="shared" si="469"/>
        <v>1.2552537332191925E-4</v>
      </c>
      <c r="AI271" s="13">
        <f t="shared" si="470"/>
        <v>3.1787544560445125E-4</v>
      </c>
      <c r="AJ271" s="13">
        <f t="shared" si="471"/>
        <v>4.0248754592066207E-4</v>
      </c>
      <c r="AK271" s="13">
        <f t="shared" si="472"/>
        <v>3.3974779925345823E-4</v>
      </c>
      <c r="AL271" s="13">
        <f t="shared" si="473"/>
        <v>1.0893754333060556E-5</v>
      </c>
      <c r="AM271" s="13">
        <f t="shared" si="474"/>
        <v>4.1832016638952522E-2</v>
      </c>
      <c r="AN271" s="13">
        <f t="shared" si="475"/>
        <v>2.0916008319476261E-2</v>
      </c>
      <c r="AO271" s="13">
        <f t="shared" si="476"/>
        <v>5.2290020798690653E-3</v>
      </c>
      <c r="AP271" s="13">
        <f t="shared" si="477"/>
        <v>8.7150034664484444E-4</v>
      </c>
      <c r="AQ271" s="13">
        <f t="shared" si="478"/>
        <v>1.0893754333060553E-4</v>
      </c>
      <c r="AR271" s="13">
        <f t="shared" si="479"/>
        <v>1.2552537332191929E-5</v>
      </c>
      <c r="AS271" s="13">
        <f t="shared" si="480"/>
        <v>3.178754456044513E-5</v>
      </c>
      <c r="AT271" s="13">
        <f t="shared" si="481"/>
        <v>4.0248754592066219E-5</v>
      </c>
      <c r="AU271" s="13">
        <f t="shared" si="482"/>
        <v>3.3974779925345834E-5</v>
      </c>
      <c r="AV271" s="13">
        <f t="shared" si="483"/>
        <v>2.1509094182069675E-5</v>
      </c>
      <c r="AW271" s="13">
        <f t="shared" si="484"/>
        <v>3.8315150967374187E-7</v>
      </c>
      <c r="AX271" s="13">
        <f t="shared" si="485"/>
        <v>1.7655621565766024E-2</v>
      </c>
      <c r="AY271" s="13">
        <f t="shared" si="486"/>
        <v>8.8278107828830121E-3</v>
      </c>
      <c r="AZ271" s="13">
        <f t="shared" si="487"/>
        <v>2.206952695720753E-3</v>
      </c>
      <c r="BA271" s="13">
        <f t="shared" si="488"/>
        <v>3.6782544928679219E-4</v>
      </c>
      <c r="BB271" s="13">
        <f t="shared" si="489"/>
        <v>4.5978181160849017E-5</v>
      </c>
      <c r="BC271" s="13">
        <f t="shared" si="490"/>
        <v>4.5978181160849027E-6</v>
      </c>
      <c r="BD271" s="13">
        <f t="shared" si="491"/>
        <v>1.0460447776826606E-6</v>
      </c>
      <c r="BE271" s="13">
        <f t="shared" si="492"/>
        <v>2.6489620467037609E-6</v>
      </c>
      <c r="BF271" s="13">
        <f t="shared" si="493"/>
        <v>3.3540628826721846E-6</v>
      </c>
      <c r="BG271" s="13">
        <f t="shared" si="494"/>
        <v>2.8312316604454857E-6</v>
      </c>
      <c r="BH271" s="13">
        <f t="shared" si="495"/>
        <v>1.7924245151724727E-6</v>
      </c>
      <c r="BI271" s="13">
        <f t="shared" si="496"/>
        <v>9.0781286108837961E-7</v>
      </c>
      <c r="BJ271" s="14">
        <f t="shared" si="497"/>
        <v>0.79990335094845577</v>
      </c>
      <c r="BK271" s="14">
        <f t="shared" si="498"/>
        <v>0.14032500898892786</v>
      </c>
      <c r="BL271" s="14">
        <f t="shared" si="499"/>
        <v>5.2485304331911571E-2</v>
      </c>
      <c r="BM271" s="14">
        <f t="shared" si="500"/>
        <v>0.56891113236992152</v>
      </c>
      <c r="BN271" s="14">
        <f t="shared" si="501"/>
        <v>0.41597930725457577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1.6042000000000001</v>
      </c>
      <c r="F272" s="10">
        <f>VLOOKUP(B272,home!$B$2:$E$405,3,FALSE)</f>
        <v>0.46750000000000003</v>
      </c>
      <c r="G272" s="10">
        <f>VLOOKUP(C272,away!$B$2:$E$405,4,FALSE)</f>
        <v>0.46750000000000003</v>
      </c>
      <c r="H272" s="10">
        <f>VLOOKUP(A272,away!$A$2:$E$405,3,FALSE)</f>
        <v>1.25</v>
      </c>
      <c r="I272" s="10">
        <f>VLOOKUP(C272,away!$B$2:$E$405,3,FALSE)</f>
        <v>0.6</v>
      </c>
      <c r="J272" s="10">
        <f>VLOOKUP(B272,home!$B$2:$E$405,4,FALSE)</f>
        <v>1</v>
      </c>
      <c r="K272" s="12">
        <f t="shared" si="446"/>
        <v>0.35060793625000009</v>
      </c>
      <c r="L272" s="12">
        <f t="shared" si="447"/>
        <v>0.75</v>
      </c>
      <c r="M272" s="13">
        <f t="shared" si="448"/>
        <v>0.33266878079958612</v>
      </c>
      <c r="N272" s="13">
        <f t="shared" si="449"/>
        <v>0.11663631469094653</v>
      </c>
      <c r="O272" s="13">
        <f t="shared" si="450"/>
        <v>0.2495015855996896</v>
      </c>
      <c r="P272" s="13">
        <f t="shared" si="451"/>
        <v>8.7477236018209906E-2</v>
      </c>
      <c r="Q272" s="13">
        <f t="shared" si="452"/>
        <v>2.0446808792799163E-2</v>
      </c>
      <c r="R272" s="13">
        <f t="shared" si="453"/>
        <v>9.3563094599883587E-2</v>
      </c>
      <c r="S272" s="13">
        <f t="shared" si="454"/>
        <v>5.7506649729747649E-3</v>
      </c>
      <c r="T272" s="13">
        <f t="shared" si="455"/>
        <v>1.5335106594599374E-2</v>
      </c>
      <c r="U272" s="13">
        <f t="shared" si="456"/>
        <v>3.2803963506828709E-2</v>
      </c>
      <c r="V272" s="13">
        <f t="shared" si="457"/>
        <v>1.6801906485332043E-4</v>
      </c>
      <c r="W272" s="13">
        <f t="shared" si="458"/>
        <v>2.3896044779138908E-3</v>
      </c>
      <c r="X272" s="13">
        <f t="shared" si="459"/>
        <v>1.7922033584354181E-3</v>
      </c>
      <c r="Y272" s="13">
        <f t="shared" si="460"/>
        <v>6.7207625941328173E-4</v>
      </c>
      <c r="Z272" s="13">
        <f t="shared" si="461"/>
        <v>2.3390773649970897E-2</v>
      </c>
      <c r="AA272" s="13">
        <f t="shared" si="462"/>
        <v>8.2009908767071774E-3</v>
      </c>
      <c r="AB272" s="13">
        <f t="shared" si="463"/>
        <v>1.4376662432436912E-3</v>
      </c>
      <c r="AC272" s="13">
        <f t="shared" si="464"/>
        <v>2.7613508240098868E-6</v>
      </c>
      <c r="AD272" s="13">
        <f t="shared" si="465"/>
        <v>2.0945357361378699E-4</v>
      </c>
      <c r="AE272" s="13">
        <f t="shared" si="466"/>
        <v>1.5709018021034025E-4</v>
      </c>
      <c r="AF272" s="13">
        <f t="shared" si="467"/>
        <v>5.8908817578877591E-5</v>
      </c>
      <c r="AG272" s="13">
        <f t="shared" si="468"/>
        <v>1.4727204394719398E-5</v>
      </c>
      <c r="AH272" s="13">
        <f t="shared" si="469"/>
        <v>4.3857700593695429E-3</v>
      </c>
      <c r="AI272" s="13">
        <f t="shared" si="470"/>
        <v>1.5376857893825958E-3</v>
      </c>
      <c r="AJ272" s="13">
        <f t="shared" si="471"/>
        <v>2.6956242060819209E-4</v>
      </c>
      <c r="AK272" s="13">
        <f t="shared" si="472"/>
        <v>3.1503574659997579E-5</v>
      </c>
      <c r="AL272" s="13">
        <f t="shared" si="473"/>
        <v>2.9044545410050321E-8</v>
      </c>
      <c r="AM272" s="13">
        <f t="shared" si="474"/>
        <v>1.4687217036983465E-5</v>
      </c>
      <c r="AN272" s="13">
        <f t="shared" si="475"/>
        <v>1.1015412777737599E-5</v>
      </c>
      <c r="AO272" s="13">
        <f t="shared" si="476"/>
        <v>4.1307797916515991E-6</v>
      </c>
      <c r="AP272" s="13">
        <f t="shared" si="477"/>
        <v>1.0326949479128998E-6</v>
      </c>
      <c r="AQ272" s="13">
        <f t="shared" si="478"/>
        <v>1.9363030273366871E-7</v>
      </c>
      <c r="AR272" s="13">
        <f t="shared" si="479"/>
        <v>6.5786550890543178E-4</v>
      </c>
      <c r="AS272" s="13">
        <f t="shared" si="480"/>
        <v>2.3065286840738948E-4</v>
      </c>
      <c r="AT272" s="13">
        <f t="shared" si="481"/>
        <v>4.0434363091228836E-5</v>
      </c>
      <c r="AU272" s="13">
        <f t="shared" si="482"/>
        <v>4.7255361989996396E-6</v>
      </c>
      <c r="AV272" s="13">
        <f t="shared" si="483"/>
        <v>4.1420262360148321E-7</v>
      </c>
      <c r="AW272" s="13">
        <f t="shared" si="484"/>
        <v>2.1215100261535737E-10</v>
      </c>
      <c r="AX272" s="13">
        <f t="shared" si="485"/>
        <v>8.5824247576543585E-7</v>
      </c>
      <c r="AY272" s="13">
        <f t="shared" si="486"/>
        <v>6.4368185682407699E-7</v>
      </c>
      <c r="AZ272" s="13">
        <f t="shared" si="487"/>
        <v>2.4138069630902885E-7</v>
      </c>
      <c r="BA272" s="13">
        <f t="shared" si="488"/>
        <v>6.0345174077257211E-8</v>
      </c>
      <c r="BB272" s="13">
        <f t="shared" si="489"/>
        <v>1.1314720139485725E-8</v>
      </c>
      <c r="BC272" s="13">
        <f t="shared" si="490"/>
        <v>1.6972080209228598E-9</v>
      </c>
      <c r="BD272" s="13">
        <f t="shared" si="491"/>
        <v>8.2233188613178932E-5</v>
      </c>
      <c r="BE272" s="13">
        <f t="shared" si="492"/>
        <v>2.8831608550923672E-5</v>
      </c>
      <c r="BF272" s="13">
        <f t="shared" si="493"/>
        <v>5.0542953864036019E-6</v>
      </c>
      <c r="BG272" s="13">
        <f t="shared" si="494"/>
        <v>5.9069202487495463E-7</v>
      </c>
      <c r="BH272" s="13">
        <f t="shared" si="495"/>
        <v>5.1775327950185381E-8</v>
      </c>
      <c r="BI272" s="13">
        <f t="shared" si="496"/>
        <v>3.6305681762562885E-9</v>
      </c>
      <c r="BJ272" s="14">
        <f t="shared" si="497"/>
        <v>0.15774517034689353</v>
      </c>
      <c r="BK272" s="14">
        <f t="shared" si="498"/>
        <v>0.42606813493285034</v>
      </c>
      <c r="BL272" s="14">
        <f t="shared" si="499"/>
        <v>0.39278268034007124</v>
      </c>
      <c r="BM272" s="14">
        <f t="shared" si="500"/>
        <v>9.9692295298965367E-2</v>
      </c>
      <c r="BN272" s="14">
        <f t="shared" si="501"/>
        <v>0.90029382050111484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1.1635</v>
      </c>
      <c r="F273" s="10">
        <f>VLOOKUP(B273,home!$B$2:$E$405,3,FALSE)</f>
        <v>1.0157</v>
      </c>
      <c r="G273" s="10">
        <f>VLOOKUP(C273,away!$B$2:$E$405,4,FALSE)</f>
        <v>1.3752</v>
      </c>
      <c r="H273" s="10">
        <f>VLOOKUP(A273,away!$A$2:$E$405,3,FALSE)</f>
        <v>1.0528999999999999</v>
      </c>
      <c r="I273" s="10">
        <f>VLOOKUP(C273,away!$B$2:$E$405,3,FALSE)</f>
        <v>0.94979999999999998</v>
      </c>
      <c r="J273" s="10">
        <f>VLOOKUP(B273,home!$B$2:$E$405,4,FALSE)</f>
        <v>1.2950999999999999</v>
      </c>
      <c r="K273" s="12">
        <f t="shared" si="446"/>
        <v>1.6251659096400002</v>
      </c>
      <c r="L273" s="12">
        <f t="shared" si="447"/>
        <v>1.2951575283419996</v>
      </c>
      <c r="M273" s="13">
        <f t="shared" si="448"/>
        <v>5.3916245918128561E-2</v>
      </c>
      <c r="N273" s="13">
        <f t="shared" si="449"/>
        <v>8.7622844841909339E-2</v>
      </c>
      <c r="O273" s="13">
        <f t="shared" si="450"/>
        <v>6.9830031800802828E-2</v>
      </c>
      <c r="P273" s="13">
        <f t="shared" si="451"/>
        <v>0.11348538715174185</v>
      </c>
      <c r="Q273" s="13">
        <f t="shared" si="452"/>
        <v>7.1200830171373117E-2</v>
      </c>
      <c r="R273" s="13">
        <f t="shared" si="453"/>
        <v>4.5220445695585511E-2</v>
      </c>
      <c r="S273" s="13">
        <f t="shared" si="454"/>
        <v>5.9717311905104195E-2</v>
      </c>
      <c r="T273" s="13">
        <f t="shared" si="455"/>
        <v>9.2216291220654084E-2</v>
      </c>
      <c r="U273" s="13">
        <f t="shared" si="456"/>
        <v>7.3490726763192446E-2</v>
      </c>
      <c r="V273" s="13">
        <f t="shared" si="457"/>
        <v>1.3966192988170249E-2</v>
      </c>
      <c r="W273" s="13">
        <f t="shared" si="458"/>
        <v>3.8571053977527588E-2</v>
      </c>
      <c r="X273" s="13">
        <f t="shared" si="459"/>
        <v>4.9955590935080486E-2</v>
      </c>
      <c r="Y273" s="13">
        <f t="shared" si="460"/>
        <v>3.2350179841171424E-2</v>
      </c>
      <c r="Z273" s="13">
        <f t="shared" si="461"/>
        <v>1.9522533559206041E-2</v>
      </c>
      <c r="AA273" s="13">
        <f t="shared" si="462"/>
        <v>3.1727356010224514E-2</v>
      </c>
      <c r="AB273" s="13">
        <f t="shared" si="463"/>
        <v>2.5781108695414331E-2</v>
      </c>
      <c r="AC273" s="13">
        <f t="shared" si="464"/>
        <v>1.8372927205294407E-3</v>
      </c>
      <c r="AD273" s="13">
        <f t="shared" si="465"/>
        <v>1.5671090505790543E-2</v>
      </c>
      <c r="AE273" s="13">
        <f t="shared" si="466"/>
        <v>2.0296530845903462E-2</v>
      </c>
      <c r="AF273" s="13">
        <f t="shared" si="467"/>
        <v>1.3143602362148741E-2</v>
      </c>
      <c r="AG273" s="13">
        <f t="shared" si="468"/>
        <v>5.6743451829568753E-3</v>
      </c>
      <c r="AH273" s="13">
        <f t="shared" si="469"/>
        <v>6.3211890778787638E-3</v>
      </c>
      <c r="AI273" s="13">
        <f t="shared" si="470"/>
        <v>1.0272980997757274E-2</v>
      </c>
      <c r="AJ273" s="13">
        <f t="shared" si="471"/>
        <v>8.3476492539673198E-3</v>
      </c>
      <c r="AK273" s="13">
        <f t="shared" si="472"/>
        <v>4.5221049977264898E-3</v>
      </c>
      <c r="AL273" s="13">
        <f t="shared" si="473"/>
        <v>1.5468871925317302E-4</v>
      </c>
      <c r="AM273" s="13">
        <f t="shared" si="474"/>
        <v>5.0936244113787736E-3</v>
      </c>
      <c r="AN273" s="13">
        <f t="shared" si="475"/>
        <v>6.5970460029438054E-3</v>
      </c>
      <c r="AO273" s="13">
        <f t="shared" si="476"/>
        <v>4.2721068977655836E-3</v>
      </c>
      <c r="AP273" s="13">
        <f t="shared" si="477"/>
        <v>1.8443504701742932E-3</v>
      </c>
      <c r="AQ273" s="13">
        <f t="shared" si="478"/>
        <v>5.9718109908683597E-4</v>
      </c>
      <c r="AR273" s="13">
        <f t="shared" si="479"/>
        <v>1.6373871244575804E-3</v>
      </c>
      <c r="AS273" s="13">
        <f t="shared" si="480"/>
        <v>2.6610257355519275E-3</v>
      </c>
      <c r="AT273" s="13">
        <f t="shared" si="481"/>
        <v>2.1623041550468498E-3</v>
      </c>
      <c r="AU273" s="13">
        <f t="shared" si="482"/>
        <v>1.1713676663516887E-3</v>
      </c>
      <c r="AV273" s="13">
        <f t="shared" si="483"/>
        <v>4.7591669975233166E-4</v>
      </c>
      <c r="AW273" s="13">
        <f t="shared" si="484"/>
        <v>9.0443308534038593E-6</v>
      </c>
      <c r="AX273" s="13">
        <f t="shared" si="485"/>
        <v>1.3796641249804815E-3</v>
      </c>
      <c r="AY273" s="13">
        <f t="shared" si="486"/>
        <v>1.7868823780518483E-3</v>
      </c>
      <c r="AZ273" s="13">
        <f t="shared" si="487"/>
        <v>1.1571470820977534E-3</v>
      </c>
      <c r="BA273" s="13">
        <f t="shared" si="488"/>
        <v>4.9956258492596091E-4</v>
      </c>
      <c r="BB273" s="13">
        <f t="shared" si="489"/>
        <v>1.6175306068621205E-4</v>
      </c>
      <c r="BC273" s="13">
        <f t="shared" si="490"/>
        <v>4.1899138856021563E-5</v>
      </c>
      <c r="BD273" s="13">
        <f t="shared" si="491"/>
        <v>3.5344571017524915E-4</v>
      </c>
      <c r="BE273" s="13">
        <f t="shared" si="492"/>
        <v>5.7440791908531456E-4</v>
      </c>
      <c r="BF273" s="13">
        <f t="shared" si="493"/>
        <v>4.6675408416235254E-4</v>
      </c>
      <c r="BG273" s="13">
        <f t="shared" si="494"/>
        <v>2.5285094192196495E-4</v>
      </c>
      <c r="BH273" s="13">
        <f t="shared" si="495"/>
        <v>1.0273118275798529E-4</v>
      </c>
      <c r="BI273" s="13">
        <f t="shared" si="496"/>
        <v>3.3391043215054859E-5</v>
      </c>
      <c r="BJ273" s="14">
        <f t="shared" si="497"/>
        <v>0.4501335771354632</v>
      </c>
      <c r="BK273" s="14">
        <f t="shared" si="498"/>
        <v>0.24486400178097931</v>
      </c>
      <c r="BL273" s="14">
        <f t="shared" si="499"/>
        <v>0.28540517555502776</v>
      </c>
      <c r="BM273" s="14">
        <f t="shared" si="500"/>
        <v>0.55687166440393676</v>
      </c>
      <c r="BN273" s="14">
        <f t="shared" si="501"/>
        <v>0.44127578557954122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1.1635</v>
      </c>
      <c r="F274" s="10">
        <f>VLOOKUP(B274,home!$B$2:$E$405,3,FALSE)</f>
        <v>1.5627</v>
      </c>
      <c r="G274" s="10">
        <f>VLOOKUP(C274,away!$B$2:$E$405,4,FALSE)</f>
        <v>1.2891999999999999</v>
      </c>
      <c r="H274" s="10">
        <f>VLOOKUP(A274,away!$A$2:$E$405,3,FALSE)</f>
        <v>1.0528999999999999</v>
      </c>
      <c r="I274" s="10">
        <f>VLOOKUP(C274,away!$B$2:$E$405,3,FALSE)</f>
        <v>0.94979999999999998</v>
      </c>
      <c r="J274" s="10">
        <f>VLOOKUP(B274,home!$B$2:$E$405,4,FALSE)</f>
        <v>1.3815</v>
      </c>
      <c r="K274" s="12">
        <f t="shared" si="446"/>
        <v>2.3440253093399996</v>
      </c>
      <c r="L274" s="12">
        <f t="shared" si="447"/>
        <v>1.3815613662299997</v>
      </c>
      <c r="M274" s="13">
        <f t="shared" si="448"/>
        <v>2.4098958008790729E-2</v>
      </c>
      <c r="N274" s="13">
        <f t="shared" si="449"/>
        <v>5.6488567501327344E-2</v>
      </c>
      <c r="O274" s="13">
        <f t="shared" si="450"/>
        <v>3.3294189351344317E-2</v>
      </c>
      <c r="P274" s="13">
        <f t="shared" si="451"/>
        <v>7.8042422493509372E-2</v>
      </c>
      <c r="Q274" s="13">
        <f t="shared" si="452"/>
        <v>6.6205315955736144E-2</v>
      </c>
      <c r="R274" s="13">
        <f t="shared" si="453"/>
        <v>2.299898286388178E-2</v>
      </c>
      <c r="S274" s="13">
        <f t="shared" si="454"/>
        <v>6.3183434180366899E-2</v>
      </c>
      <c r="T274" s="13">
        <f t="shared" si="455"/>
        <v>9.1466706763495637E-2</v>
      </c>
      <c r="U274" s="13">
        <f t="shared" si="456"/>
        <v>5.3910197922015839E-2</v>
      </c>
      <c r="V274" s="13">
        <f t="shared" si="457"/>
        <v>2.2734907658185095E-2</v>
      </c>
      <c r="W274" s="13">
        <f t="shared" si="458"/>
        <v>5.1728978737698945E-2</v>
      </c>
      <c r="X274" s="13">
        <f t="shared" si="459"/>
        <v>7.1466758538537969E-2</v>
      </c>
      <c r="Y274" s="13">
        <f t="shared" si="460"/>
        <v>4.9367856283266009E-2</v>
      </c>
      <c r="Z274" s="13">
        <f t="shared" si="461"/>
        <v>1.0591502062441626E-2</v>
      </c>
      <c r="AA274" s="13">
        <f t="shared" si="462"/>
        <v>2.4826748898289973E-2</v>
      </c>
      <c r="AB274" s="13">
        <f t="shared" si="463"/>
        <v>2.909726388311033E-2</v>
      </c>
      <c r="AC274" s="13">
        <f t="shared" si="464"/>
        <v>4.6015663523807362E-3</v>
      </c>
      <c r="AD274" s="13">
        <f t="shared" si="465"/>
        <v>3.0313508846869262E-2</v>
      </c>
      <c r="AE274" s="13">
        <f t="shared" si="466"/>
        <v>4.1879972697705888E-2</v>
      </c>
      <c r="AF274" s="13">
        <f t="shared" si="467"/>
        <v>2.8929876148958818E-2</v>
      </c>
      <c r="AG274" s="13">
        <f t="shared" si="468"/>
        <v>1.3322799739073413E-2</v>
      </c>
      <c r="AH274" s="13">
        <f t="shared" si="469"/>
        <v>3.6582025149536771E-3</v>
      </c>
      <c r="AI274" s="13">
        <f t="shared" si="470"/>
        <v>8.5749192817426555E-3</v>
      </c>
      <c r="AJ274" s="13">
        <f t="shared" si="471"/>
        <v>1.0049913910976181E-2</v>
      </c>
      <c r="AK274" s="13">
        <f t="shared" si="472"/>
        <v>7.8524175213387677E-3</v>
      </c>
      <c r="AL274" s="13">
        <f t="shared" si="473"/>
        <v>5.9607122477812796E-4</v>
      </c>
      <c r="AM274" s="13">
        <f t="shared" si="474"/>
        <v>1.4211126390392709E-2</v>
      </c>
      <c r="AN274" s="13">
        <f t="shared" si="475"/>
        <v>1.9633543191578156E-2</v>
      </c>
      <c r="AO274" s="13">
        <f t="shared" si="476"/>
        <v>1.3562472377846215E-2</v>
      </c>
      <c r="AP274" s="13">
        <f t="shared" si="477"/>
        <v>6.2457959559312848E-3</v>
      </c>
      <c r="AQ274" s="13">
        <f t="shared" si="478"/>
        <v>2.1572375985175578E-3</v>
      </c>
      <c r="AR274" s="13">
        <f t="shared" si="479"/>
        <v>1.0108062529010844E-3</v>
      </c>
      <c r="AS274" s="13">
        <f t="shared" si="480"/>
        <v>2.3693554396392699E-3</v>
      </c>
      <c r="AT274" s="13">
        <f t="shared" si="481"/>
        <v>2.7769145586684254E-3</v>
      </c>
      <c r="AU274" s="13">
        <f t="shared" si="482"/>
        <v>2.1697193357978349E-3</v>
      </c>
      <c r="AV274" s="13">
        <f t="shared" si="483"/>
        <v>1.2714692593186248E-3</v>
      </c>
      <c r="AW274" s="13">
        <f t="shared" si="484"/>
        <v>5.3620163373625837E-5</v>
      </c>
      <c r="AX274" s="13">
        <f t="shared" si="485"/>
        <v>5.5518733222183489E-3</v>
      </c>
      <c r="AY274" s="13">
        <f t="shared" si="486"/>
        <v>7.6702536921798709E-3</v>
      </c>
      <c r="AZ274" s="13">
        <f t="shared" si="487"/>
        <v>5.2984630851493613E-3</v>
      </c>
      <c r="BA274" s="13">
        <f t="shared" si="488"/>
        <v>2.440050632946058E-3</v>
      </c>
      <c r="BB274" s="13">
        <f t="shared" si="489"/>
        <v>8.4276992153083259E-4</v>
      </c>
      <c r="BC274" s="13">
        <f t="shared" si="490"/>
        <v>2.3286767284153728E-4</v>
      </c>
      <c r="BD274" s="13">
        <f t="shared" si="491"/>
        <v>2.3274847795864157E-4</v>
      </c>
      <c r="BE274" s="13">
        <f t="shared" si="492"/>
        <v>5.4556832304541883E-4</v>
      </c>
      <c r="BF274" s="13">
        <f t="shared" si="493"/>
        <v>6.394129785963215E-4</v>
      </c>
      <c r="BG274" s="13">
        <f t="shared" si="494"/>
        <v>4.9960006831675102E-4</v>
      </c>
      <c r="BH274" s="13">
        <f t="shared" si="495"/>
        <v>2.9276880117061439E-4</v>
      </c>
      <c r="BI274" s="13">
        <f t="shared" si="496"/>
        <v>1.3725149594581005E-4</v>
      </c>
      <c r="BJ274" s="14">
        <f t="shared" si="497"/>
        <v>0.57901679505380166</v>
      </c>
      <c r="BK274" s="14">
        <f t="shared" si="498"/>
        <v>0.20092761361019079</v>
      </c>
      <c r="BL274" s="14">
        <f t="shared" si="499"/>
        <v>0.20620845113901234</v>
      </c>
      <c r="BM274" s="14">
        <f t="shared" si="500"/>
        <v>0.70799929216205049</v>
      </c>
      <c r="BN274" s="14">
        <f t="shared" si="501"/>
        <v>0.28112843617458971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1.1635</v>
      </c>
      <c r="F275" s="10">
        <f>VLOOKUP(B275,home!$B$2:$E$405,3,FALSE)</f>
        <v>0.70320000000000005</v>
      </c>
      <c r="G275" s="10">
        <f>VLOOKUP(C275,away!$B$2:$E$405,4,FALSE)</f>
        <v>1.0939000000000001</v>
      </c>
      <c r="H275" s="10">
        <f>VLOOKUP(A275,away!$A$2:$E$405,3,FALSE)</f>
        <v>1.0528999999999999</v>
      </c>
      <c r="I275" s="10">
        <f>VLOOKUP(C275,away!$B$2:$E$405,3,FALSE)</f>
        <v>1.0361</v>
      </c>
      <c r="J275" s="10">
        <f>VLOOKUP(B275,home!$B$2:$E$405,4,FALSE)</f>
        <v>0.60440000000000005</v>
      </c>
      <c r="K275" s="12">
        <f t="shared" si="446"/>
        <v>0.89499966348000015</v>
      </c>
      <c r="L275" s="12">
        <f t="shared" si="447"/>
        <v>0.659345816636</v>
      </c>
      <c r="M275" s="13">
        <f t="shared" si="448"/>
        <v>0.21132765553744312</v>
      </c>
      <c r="N275" s="13">
        <f t="shared" si="449"/>
        <v>0.18913818059002899</v>
      </c>
      <c r="O275" s="13">
        <f t="shared" si="450"/>
        <v>0.13933800561810675</v>
      </c>
      <c r="P275" s="13">
        <f t="shared" si="451"/>
        <v>0.1247074681381799</v>
      </c>
      <c r="Q275" s="13">
        <f t="shared" si="452"/>
        <v>8.463930398964771E-2</v>
      </c>
      <c r="R275" s="13">
        <f t="shared" si="453"/>
        <v>4.5935965551351057E-2</v>
      </c>
      <c r="S275" s="13">
        <f t="shared" si="454"/>
        <v>1.8397914567645939E-2</v>
      </c>
      <c r="T275" s="13">
        <f t="shared" si="455"/>
        <v>5.5806571008556925E-2</v>
      </c>
      <c r="U275" s="13">
        <f t="shared" si="456"/>
        <v>4.1112673710088074E-2</v>
      </c>
      <c r="V275" s="13">
        <f t="shared" si="457"/>
        <v>1.2063191313658882E-3</v>
      </c>
      <c r="W275" s="13">
        <f t="shared" si="458"/>
        <v>2.5250716195972047E-2</v>
      </c>
      <c r="X275" s="13">
        <f t="shared" si="459"/>
        <v>1.664895409087706E-2</v>
      </c>
      <c r="Y275" s="13">
        <f t="shared" si="460"/>
        <v>5.4887091155923027E-3</v>
      </c>
      <c r="Z275" s="13">
        <f t="shared" si="461"/>
        <v>1.0095895573139578E-2</v>
      </c>
      <c r="AA275" s="13">
        <f t="shared" si="462"/>
        <v>9.0358231404891447E-3</v>
      </c>
      <c r="AB275" s="13">
        <f t="shared" si="463"/>
        <v>4.0435293350012912E-3</v>
      </c>
      <c r="AC275" s="13">
        <f t="shared" si="464"/>
        <v>4.4491634405557565E-5</v>
      </c>
      <c r="AD275" s="13">
        <f t="shared" si="465"/>
        <v>5.6498456245059926E-3</v>
      </c>
      <c r="AE275" s="13">
        <f t="shared" si="466"/>
        <v>3.7252020771572354E-3</v>
      </c>
      <c r="AF275" s="13">
        <f t="shared" si="467"/>
        <v>1.2280982028486801E-3</v>
      </c>
      <c r="AG275" s="13">
        <f t="shared" si="468"/>
        <v>2.6991380415548904E-4</v>
      </c>
      <c r="AH275" s="13">
        <f t="shared" si="469"/>
        <v>1.664171627835873E-3</v>
      </c>
      <c r="AI275" s="13">
        <f t="shared" si="470"/>
        <v>1.4894330468860702E-3</v>
      </c>
      <c r="AJ275" s="13">
        <f t="shared" si="471"/>
        <v>6.6652103786951199E-4</v>
      </c>
      <c r="AK275" s="13">
        <f t="shared" si="472"/>
        <v>1.9884536819851791E-4</v>
      </c>
      <c r="AL275" s="13">
        <f t="shared" si="473"/>
        <v>1.0502059592599885E-6</v>
      </c>
      <c r="AM275" s="13">
        <f t="shared" si="474"/>
        <v>1.0113219865293631E-3</v>
      </c>
      <c r="AN275" s="13">
        <f t="shared" si="475"/>
        <v>6.668109210901448E-4</v>
      </c>
      <c r="AO275" s="13">
        <f t="shared" si="476"/>
        <v>2.1982949565399235E-4</v>
      </c>
      <c r="AP275" s="13">
        <f t="shared" si="477"/>
        <v>4.8314552777553879E-5</v>
      </c>
      <c r="AQ275" s="13">
        <f t="shared" si="478"/>
        <v>7.9639995641298442E-6</v>
      </c>
      <c r="AR275" s="13">
        <f t="shared" si="479"/>
        <v>2.1945292019558111E-4</v>
      </c>
      <c r="AS275" s="13">
        <f t="shared" si="480"/>
        <v>1.9641028972474842E-4</v>
      </c>
      <c r="AT275" s="13">
        <f t="shared" si="481"/>
        <v>8.7893571603829584E-5</v>
      </c>
      <c r="AU275" s="13">
        <f t="shared" si="482"/>
        <v>2.6221572335827591E-5</v>
      </c>
      <c r="AV275" s="13">
        <f t="shared" si="483"/>
        <v>5.8670746041205445E-6</v>
      </c>
      <c r="AW275" s="13">
        <f t="shared" si="484"/>
        <v>1.7215042714103229E-8</v>
      </c>
      <c r="AX275" s="13">
        <f t="shared" si="485"/>
        <v>1.5085547293561751E-4</v>
      </c>
      <c r="AY275" s="13">
        <f t="shared" si="486"/>
        <v>9.9465924996744725E-5</v>
      </c>
      <c r="AZ275" s="13">
        <f t="shared" si="487"/>
        <v>3.2791220772216878E-5</v>
      </c>
      <c r="BA275" s="13">
        <f t="shared" si="488"/>
        <v>7.2069180795162365E-6</v>
      </c>
      <c r="BB275" s="13">
        <f t="shared" si="489"/>
        <v>1.1879628216418462E-6</v>
      </c>
      <c r="BC275" s="13">
        <f t="shared" si="490"/>
        <v>1.5665566335373006E-7</v>
      </c>
      <c r="BD275" s="13">
        <f t="shared" si="491"/>
        <v>2.4115894146585046E-5</v>
      </c>
      <c r="BE275" s="13">
        <f t="shared" si="492"/>
        <v>2.1583717145712921E-5</v>
      </c>
      <c r="BF275" s="13">
        <f t="shared" si="493"/>
        <v>9.6587097910302857E-6</v>
      </c>
      <c r="BG275" s="13">
        <f t="shared" si="494"/>
        <v>2.8815140042076965E-6</v>
      </c>
      <c r="BH275" s="13">
        <f t="shared" si="495"/>
        <v>6.4473851601969903E-7</v>
      </c>
      <c r="BI275" s="13">
        <f t="shared" si="496"/>
        <v>1.1540815097404509E-7</v>
      </c>
      <c r="BJ275" s="14">
        <f t="shared" si="497"/>
        <v>0.39009139981022672</v>
      </c>
      <c r="BK275" s="14">
        <f t="shared" si="498"/>
        <v>0.35578436513999645</v>
      </c>
      <c r="BL275" s="14">
        <f t="shared" si="499"/>
        <v>0.24407981384604499</v>
      </c>
      <c r="BM275" s="14">
        <f t="shared" si="500"/>
        <v>0.2048654462346961</v>
      </c>
      <c r="BN275" s="14">
        <f t="shared" si="501"/>
        <v>0.79508657942475747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1.1635</v>
      </c>
      <c r="F276" s="10">
        <f>VLOOKUP(B276,home!$B$2:$E$405,3,FALSE)</f>
        <v>0.78129999999999999</v>
      </c>
      <c r="G276" s="10">
        <f>VLOOKUP(C276,away!$B$2:$E$405,4,FALSE)</f>
        <v>0.62509999999999999</v>
      </c>
      <c r="H276" s="10">
        <f>VLOOKUP(A276,away!$A$2:$E$405,3,FALSE)</f>
        <v>1.0528999999999999</v>
      </c>
      <c r="I276" s="10">
        <f>VLOOKUP(C276,away!$B$2:$E$405,3,FALSE)</f>
        <v>1.1224000000000001</v>
      </c>
      <c r="J276" s="10">
        <f>VLOOKUP(B276,home!$B$2:$E$405,4,FALSE)</f>
        <v>1.1224000000000001</v>
      </c>
      <c r="K276" s="12">
        <f t="shared" si="446"/>
        <v>0.56824249800500004</v>
      </c>
      <c r="L276" s="12">
        <f t="shared" si="447"/>
        <v>1.3264242151040002</v>
      </c>
      <c r="M276" s="13">
        <f t="shared" si="448"/>
        <v>0.15036844252656753</v>
      </c>
      <c r="N276" s="13">
        <f t="shared" si="449"/>
        <v>8.5445739402418022E-2</v>
      </c>
      <c r="O276" s="13">
        <f t="shared" si="450"/>
        <v>0.19945234335471329</v>
      </c>
      <c r="P276" s="13">
        <f t="shared" si="451"/>
        <v>0.11333729782083327</v>
      </c>
      <c r="Q276" s="13">
        <f t="shared" si="452"/>
        <v>2.4276950200957135E-2</v>
      </c>
      <c r="R276" s="13">
        <f t="shared" si="453"/>
        <v>0.13227920899246456</v>
      </c>
      <c r="S276" s="13">
        <f t="shared" si="454"/>
        <v>2.1356447638703684E-2</v>
      </c>
      <c r="T276" s="13">
        <f t="shared" si="455"/>
        <v>3.2201534615423466E-2</v>
      </c>
      <c r="U276" s="13">
        <f t="shared" si="456"/>
        <v>7.5166668152003541E-2</v>
      </c>
      <c r="V276" s="13">
        <f t="shared" si="457"/>
        <v>1.7885564770496109E-3</v>
      </c>
      <c r="W276" s="13">
        <f t="shared" si="458"/>
        <v>4.5983982753782897E-3</v>
      </c>
      <c r="X276" s="13">
        <f t="shared" si="459"/>
        <v>6.0994268231542364E-3</v>
      </c>
      <c r="Y276" s="13">
        <f t="shared" si="460"/>
        <v>4.0452137182433222E-3</v>
      </c>
      <c r="Z276" s="13">
        <f t="shared" si="461"/>
        <v>5.8486115320802605E-2</v>
      </c>
      <c r="AA276" s="13">
        <f t="shared" si="462"/>
        <v>3.3234296268501377E-2</v>
      </c>
      <c r="AB276" s="13">
        <f t="shared" si="463"/>
        <v>9.4425697655257379E-3</v>
      </c>
      <c r="AC276" s="13">
        <f t="shared" si="464"/>
        <v>8.4255610212618498E-5</v>
      </c>
      <c r="AD276" s="13">
        <f t="shared" si="465"/>
        <v>6.5325133070571095E-4</v>
      </c>
      <c r="AE276" s="13">
        <f t="shared" si="466"/>
        <v>8.6648838359696637E-4</v>
      </c>
      <c r="AF276" s="13">
        <f t="shared" si="467"/>
        <v>5.7466558705466999E-4</v>
      </c>
      <c r="AG276" s="13">
        <f t="shared" si="468"/>
        <v>2.5408345008542336E-4</v>
      </c>
      <c r="AH276" s="13">
        <f t="shared" si="469"/>
        <v>1.9394349902219402E-2</v>
      </c>
      <c r="AI276" s="13">
        <f t="shared" si="470"/>
        <v>1.1020693835620182E-2</v>
      </c>
      <c r="AJ276" s="13">
        <f t="shared" si="471"/>
        <v>3.1312132974505589E-3</v>
      </c>
      <c r="AK276" s="13">
        <f t="shared" si="472"/>
        <v>5.9309615530992626E-4</v>
      </c>
      <c r="AL276" s="13">
        <f t="shared" si="473"/>
        <v>2.5402412972539477E-6</v>
      </c>
      <c r="AM276" s="13">
        <f t="shared" si="474"/>
        <v>7.4241033597060717E-5</v>
      </c>
      <c r="AN276" s="13">
        <f t="shared" si="475"/>
        <v>9.8475104717490967E-5</v>
      </c>
      <c r="AO276" s="13">
        <f t="shared" si="476"/>
        <v>6.5309881741091092E-5</v>
      </c>
      <c r="AP276" s="13">
        <f t="shared" si="477"/>
        <v>2.8876202875653942E-5</v>
      </c>
      <c r="AQ276" s="13">
        <f t="shared" si="478"/>
        <v>9.5755236836307843E-6</v>
      </c>
      <c r="AR276" s="13">
        <f t="shared" si="479"/>
        <v>5.1450270693007465E-3</v>
      </c>
      <c r="AS276" s="13">
        <f t="shared" si="480"/>
        <v>2.9236230341628013E-3</v>
      </c>
      <c r="AT276" s="13">
        <f t="shared" si="481"/>
        <v>8.3066342807881376E-4</v>
      </c>
      <c r="AU276" s="13">
        <f t="shared" si="482"/>
        <v>1.5733942045763395E-4</v>
      </c>
      <c r="AV276" s="13">
        <f t="shared" si="483"/>
        <v>2.2351736328876232E-5</v>
      </c>
      <c r="AW276" s="13">
        <f t="shared" si="484"/>
        <v>5.3184933917083715E-8</v>
      </c>
      <c r="AX276" s="13">
        <f t="shared" si="485"/>
        <v>7.0311517309444847E-6</v>
      </c>
      <c r="AY276" s="13">
        <f t="shared" si="486"/>
        <v>9.3262899159951705E-6</v>
      </c>
      <c r="AZ276" s="13">
        <f t="shared" si="487"/>
        <v>6.185308390828123E-6</v>
      </c>
      <c r="BA276" s="13">
        <f t="shared" si="488"/>
        <v>2.73478094249346E-6</v>
      </c>
      <c r="BB276" s="13">
        <f t="shared" si="489"/>
        <v>9.0686991628206608E-7</v>
      </c>
      <c r="BC276" s="13">
        <f t="shared" si="490"/>
        <v>2.4057884338117418E-7</v>
      </c>
      <c r="BD276" s="13">
        <f t="shared" si="491"/>
        <v>1.1374147486810135E-3</v>
      </c>
      <c r="BE276" s="13">
        <f t="shared" si="492"/>
        <v>6.4632739805822845E-4</v>
      </c>
      <c r="BF276" s="13">
        <f t="shared" si="493"/>
        <v>1.8363534760083988E-4</v>
      </c>
      <c r="BG276" s="13">
        <f t="shared" si="494"/>
        <v>3.4783136214239245E-5</v>
      </c>
      <c r="BH276" s="13">
        <f t="shared" si="495"/>
        <v>4.9413140527068729E-6</v>
      </c>
      <c r="BI276" s="13">
        <f t="shared" si="496"/>
        <v>5.6157292814747278E-7</v>
      </c>
      <c r="BJ276" s="14">
        <f t="shared" si="497"/>
        <v>0.15931865451337204</v>
      </c>
      <c r="BK276" s="14">
        <f t="shared" si="498"/>
        <v>0.28694686660458002</v>
      </c>
      <c r="BL276" s="14">
        <f t="shared" si="499"/>
        <v>0.49480110792967275</v>
      </c>
      <c r="BM276" s="14">
        <f t="shared" si="500"/>
        <v>0.29438348896549144</v>
      </c>
      <c r="BN276" s="14">
        <f t="shared" si="501"/>
        <v>0.70515998229795385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1.1635</v>
      </c>
      <c r="F277" s="10">
        <f>VLOOKUP(B277,home!$B$2:$E$405,3,FALSE)</f>
        <v>0.85950000000000004</v>
      </c>
      <c r="G277" s="10">
        <f>VLOOKUP(C277,away!$B$2:$E$405,4,FALSE)</f>
        <v>0.39069999999999999</v>
      </c>
      <c r="H277" s="10">
        <f>VLOOKUP(A277,away!$A$2:$E$405,3,FALSE)</f>
        <v>1.0528999999999999</v>
      </c>
      <c r="I277" s="10">
        <f>VLOOKUP(C277,away!$B$2:$E$405,3,FALSE)</f>
        <v>0.77710000000000001</v>
      </c>
      <c r="J277" s="10">
        <f>VLOOKUP(B277,home!$B$2:$E$405,4,FALSE)</f>
        <v>0.77710000000000001</v>
      </c>
      <c r="K277" s="12">
        <f t="shared" si="446"/>
        <v>0.39071103727499995</v>
      </c>
      <c r="L277" s="12">
        <f t="shared" si="447"/>
        <v>0.63582989528900002</v>
      </c>
      <c r="M277" s="13">
        <f t="shared" si="448"/>
        <v>0.35824401000613321</v>
      </c>
      <c r="N277" s="13">
        <f t="shared" si="449"/>
        <v>0.1399698887470518</v>
      </c>
      <c r="O277" s="13">
        <f t="shared" si="450"/>
        <v>0.22778225137011116</v>
      </c>
      <c r="P277" s="13">
        <f t="shared" si="451"/>
        <v>8.8997039705650913E-2</v>
      </c>
      <c r="Q277" s="13">
        <f t="shared" si="452"/>
        <v>2.7343890209813464E-2</v>
      </c>
      <c r="R277" s="13">
        <f t="shared" si="453"/>
        <v>7.2415382518675228E-2</v>
      </c>
      <c r="S277" s="13">
        <f t="shared" si="454"/>
        <v>5.5272892603519053E-3</v>
      </c>
      <c r="T277" s="13">
        <f t="shared" si="455"/>
        <v>1.7386062848899608E-2</v>
      </c>
      <c r="U277" s="13">
        <f t="shared" si="456"/>
        <v>2.8293489218537495E-2</v>
      </c>
      <c r="V277" s="13">
        <f t="shared" si="457"/>
        <v>1.5256900263771947E-4</v>
      </c>
      <c r="W277" s="13">
        <f t="shared" si="458"/>
        <v>3.5611865690033124E-3</v>
      </c>
      <c r="X277" s="13">
        <f t="shared" si="459"/>
        <v>2.2643088832739692E-3</v>
      </c>
      <c r="Y277" s="13">
        <f t="shared" si="460"/>
        <v>7.1985764007702021E-4</v>
      </c>
      <c r="Z277" s="13">
        <f t="shared" si="461"/>
        <v>1.534795502805405E-2</v>
      </c>
      <c r="AA277" s="13">
        <f t="shared" si="462"/>
        <v>5.9966154290610491E-3</v>
      </c>
      <c r="AB277" s="13">
        <f t="shared" si="463"/>
        <v>1.1714719172138555E-3</v>
      </c>
      <c r="AC277" s="13">
        <f t="shared" si="464"/>
        <v>2.3688793821996167E-6</v>
      </c>
      <c r="AD277" s="13">
        <f t="shared" si="465"/>
        <v>3.4784872457627056E-4</v>
      </c>
      <c r="AE277" s="13">
        <f t="shared" si="466"/>
        <v>2.2117261812374227E-4</v>
      </c>
      <c r="AF277" s="13">
        <f t="shared" si="467"/>
        <v>7.0314081311206525E-5</v>
      </c>
      <c r="AG277" s="13">
        <f t="shared" si="468"/>
        <v>1.4902598319148892E-5</v>
      </c>
      <c r="AH277" s="13">
        <f t="shared" si="469"/>
        <v>2.4396721595969719E-3</v>
      </c>
      <c r="AI277" s="13">
        <f t="shared" si="470"/>
        <v>9.5320684008707223E-4</v>
      </c>
      <c r="AJ277" s="13">
        <f t="shared" si="471"/>
        <v>1.8621421661402246E-4</v>
      </c>
      <c r="AK277" s="13">
        <f t="shared" si="472"/>
        <v>2.4251983242872086E-5</v>
      </c>
      <c r="AL277" s="13">
        <f t="shared" si="473"/>
        <v>2.353962623764824E-8</v>
      </c>
      <c r="AM277" s="13">
        <f t="shared" si="474"/>
        <v>2.7181667198796103E-5</v>
      </c>
      <c r="AN277" s="13">
        <f t="shared" si="475"/>
        <v>1.7282916608790972E-5</v>
      </c>
      <c r="AO277" s="13">
        <f t="shared" si="476"/>
        <v>5.4944975288280416E-6</v>
      </c>
      <c r="AP277" s="13">
        <f t="shared" si="477"/>
        <v>1.1645219294734678E-6</v>
      </c>
      <c r="AQ277" s="13">
        <f t="shared" si="478"/>
        <v>1.851094641197148E-7</v>
      </c>
      <c r="AR277" s="13">
        <f t="shared" si="479"/>
        <v>3.1024329875520637E-4</v>
      </c>
      <c r="AS277" s="13">
        <f t="shared" si="480"/>
        <v>1.2121548106426438E-4</v>
      </c>
      <c r="AT277" s="13">
        <f t="shared" si="481"/>
        <v>2.368011317020342E-5</v>
      </c>
      <c r="AU277" s="13">
        <f t="shared" si="482"/>
        <v>3.0840271931731889E-6</v>
      </c>
      <c r="AV277" s="13">
        <f t="shared" si="483"/>
        <v>3.0124086590725077E-7</v>
      </c>
      <c r="AW277" s="13">
        <f t="shared" si="484"/>
        <v>1.6244026358926363E-10</v>
      </c>
      <c r="AX277" s="13">
        <f t="shared" si="485"/>
        <v>1.7700295643509097E-6</v>
      </c>
      <c r="AY277" s="13">
        <f t="shared" si="486"/>
        <v>1.1254377125596733E-6</v>
      </c>
      <c r="AZ277" s="13">
        <f t="shared" si="487"/>
        <v>3.5779347146555437E-7</v>
      </c>
      <c r="BA277" s="13">
        <f t="shared" si="488"/>
        <v>7.583192849901042E-8</v>
      </c>
      <c r="BB277" s="13">
        <f t="shared" si="489"/>
        <v>1.2054051789272182E-8</v>
      </c>
      <c r="BC277" s="13">
        <f t="shared" si="490"/>
        <v>1.5328652973962235E-9</v>
      </c>
      <c r="BD277" s="13">
        <f t="shared" si="491"/>
        <v>3.2876994026939443E-5</v>
      </c>
      <c r="BE277" s="13">
        <f t="shared" si="492"/>
        <v>1.2845404438749487E-5</v>
      </c>
      <c r="BF277" s="13">
        <f t="shared" si="493"/>
        <v>2.5094206462403496E-6</v>
      </c>
      <c r="BG277" s="13">
        <f t="shared" si="494"/>
        <v>3.2681944788395598E-7</v>
      </c>
      <c r="BH277" s="13">
        <f t="shared" si="495"/>
        <v>3.1922991371095803E-8</v>
      </c>
      <c r="BI277" s="13">
        <f t="shared" si="496"/>
        <v>2.4945330143043444E-9</v>
      </c>
      <c r="BJ277" s="14">
        <f t="shared" si="497"/>
        <v>0.19195408431277344</v>
      </c>
      <c r="BK277" s="14">
        <f t="shared" si="498"/>
        <v>0.45292442583149478</v>
      </c>
      <c r="BL277" s="14">
        <f t="shared" si="499"/>
        <v>0.33976967287027265</v>
      </c>
      <c r="BM277" s="14">
        <f t="shared" si="500"/>
        <v>8.5242550209886928E-2</v>
      </c>
      <c r="BN277" s="14">
        <f t="shared" si="501"/>
        <v>0.91475246255743559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1.1635</v>
      </c>
      <c r="F278" s="10">
        <f>VLOOKUP(B278,home!$B$2:$E$405,3,FALSE)</f>
        <v>1.0939000000000001</v>
      </c>
      <c r="G278" s="10">
        <f>VLOOKUP(C278,away!$B$2:$E$405,4,FALSE)</f>
        <v>1.0314000000000001</v>
      </c>
      <c r="H278" s="10">
        <f>VLOOKUP(A278,away!$A$2:$E$405,3,FALSE)</f>
        <v>1.0528999999999999</v>
      </c>
      <c r="I278" s="10">
        <f>VLOOKUP(C278,away!$B$2:$E$405,3,FALSE)</f>
        <v>0.94979999999999998</v>
      </c>
      <c r="J278" s="10">
        <f>VLOOKUP(B278,home!$B$2:$E$405,4,FALSE)</f>
        <v>0.86339999999999995</v>
      </c>
      <c r="K278" s="12">
        <f t="shared" si="446"/>
        <v>1.3127170832100004</v>
      </c>
      <c r="L278" s="12">
        <f t="shared" si="447"/>
        <v>0.86343835222799981</v>
      </c>
      <c r="M278" s="13">
        <f t="shared" si="448"/>
        <v>0.11347696258997407</v>
      </c>
      <c r="N278" s="13">
        <f t="shared" si="449"/>
        <v>0.14896314734264107</v>
      </c>
      <c r="O278" s="13">
        <f t="shared" si="450"/>
        <v>9.7980361594525583E-2</v>
      </c>
      <c r="P278" s="13">
        <f t="shared" si="451"/>
        <v>0.12862049448422674</v>
      </c>
      <c r="Q278" s="13">
        <f t="shared" si="452"/>
        <v>9.7773234142706666E-2</v>
      </c>
      <c r="R278" s="13">
        <f t="shared" si="453"/>
        <v>4.2300000982940386E-2</v>
      </c>
      <c r="S278" s="13">
        <f t="shared" si="454"/>
        <v>3.6446233719575782E-2</v>
      </c>
      <c r="T278" s="13">
        <f t="shared" si="455"/>
        <v>8.442116018018106E-2</v>
      </c>
      <c r="U278" s="13">
        <f t="shared" si="456"/>
        <v>5.5527933910105638E-2</v>
      </c>
      <c r="V278" s="13">
        <f t="shared" si="457"/>
        <v>4.5899992935499127E-3</v>
      </c>
      <c r="W278" s="13">
        <f t="shared" si="458"/>
        <v>4.2782864913274113E-2</v>
      </c>
      <c r="X278" s="13">
        <f t="shared" si="459"/>
        <v>3.6940366384310509E-2</v>
      </c>
      <c r="Y278" s="13">
        <f t="shared" si="460"/>
        <v>1.594786454078383E-2</v>
      </c>
      <c r="Z278" s="13">
        <f t="shared" si="461"/>
        <v>1.2174481049317606E-2</v>
      </c>
      <c r="AA278" s="13">
        <f t="shared" si="462"/>
        <v>1.598164925265563E-2</v>
      </c>
      <c r="AB278" s="13">
        <f t="shared" si="463"/>
        <v>1.0489691995915693E-2</v>
      </c>
      <c r="AC278" s="13">
        <f t="shared" si="464"/>
        <v>3.2515849767224112E-4</v>
      </c>
      <c r="AD278" s="13">
        <f t="shared" si="465"/>
        <v>1.4040449410080164E-2</v>
      </c>
      <c r="AE278" s="13">
        <f t="shared" si="466"/>
        <v>1.212306250318021E-2</v>
      </c>
      <c r="AF278" s="13">
        <f t="shared" si="467"/>
        <v>5.2337585558514853E-3</v>
      </c>
      <c r="AG278" s="13">
        <f t="shared" si="468"/>
        <v>1.5063426211412009E-3</v>
      </c>
      <c r="AH278" s="13">
        <f t="shared" si="469"/>
        <v>2.6279784641134504E-3</v>
      </c>
      <c r="AI278" s="13">
        <f t="shared" si="470"/>
        <v>3.449792224149705E-3</v>
      </c>
      <c r="AJ278" s="13">
        <f t="shared" si="471"/>
        <v>2.2643005930831706E-3</v>
      </c>
      <c r="AK278" s="13">
        <f t="shared" si="472"/>
        <v>9.9079535668760484E-4</v>
      </c>
      <c r="AL278" s="13">
        <f t="shared" si="473"/>
        <v>1.4742039547698292E-5</v>
      </c>
      <c r="AM278" s="13">
        <f t="shared" si="474"/>
        <v>3.6862275593115982E-3</v>
      </c>
      <c r="AN278" s="13">
        <f t="shared" si="475"/>
        <v>3.1828302497494479E-3</v>
      </c>
      <c r="AO278" s="13">
        <f t="shared" si="476"/>
        <v>1.3740888531325482E-3</v>
      </c>
      <c r="AP278" s="13">
        <f t="shared" si="477"/>
        <v>3.954803383878765E-4</v>
      </c>
      <c r="AQ278" s="13">
        <f t="shared" si="478"/>
        <v>8.5368222929049949E-5</v>
      </c>
      <c r="AR278" s="13">
        <f t="shared" si="479"/>
        <v>4.5381947894895764E-4</v>
      </c>
      <c r="AS278" s="13">
        <f t="shared" si="480"/>
        <v>5.9573658270975775E-4</v>
      </c>
      <c r="AT278" s="13">
        <f t="shared" si="481"/>
        <v>3.9101679460812328E-4</v>
      </c>
      <c r="AU278" s="13">
        <f t="shared" si="482"/>
        <v>1.7109814203469982E-4</v>
      </c>
      <c r="AV278" s="13">
        <f t="shared" si="483"/>
        <v>5.6150863488610376E-5</v>
      </c>
      <c r="AW278" s="13">
        <f t="shared" si="484"/>
        <v>4.6414913287100272E-7</v>
      </c>
      <c r="AX278" s="13">
        <f t="shared" si="485"/>
        <v>8.064956482846399E-4</v>
      </c>
      <c r="AY278" s="13">
        <f t="shared" si="486"/>
        <v>6.9635927363394202E-4</v>
      </c>
      <c r="AZ278" s="13">
        <f t="shared" si="487"/>
        <v>3.0063165189258884E-4</v>
      </c>
      <c r="BA278" s="13">
        <f t="shared" si="488"/>
        <v>8.6525632712572862E-5</v>
      </c>
      <c r="BB278" s="13">
        <f t="shared" si="489"/>
        <v>1.8677387433707252E-5</v>
      </c>
      <c r="BC278" s="13">
        <f t="shared" si="490"/>
        <v>3.2253545259368292E-6</v>
      </c>
      <c r="BD278" s="13">
        <f t="shared" si="491"/>
        <v>6.5307523852109548E-5</v>
      </c>
      <c r="BE278" s="13">
        <f t="shared" si="492"/>
        <v>8.5730302222808771E-5</v>
      </c>
      <c r="BF278" s="13">
        <f t="shared" si="493"/>
        <v>5.6269816138318676E-5</v>
      </c>
      <c r="BG278" s="13">
        <f t="shared" si="494"/>
        <v>2.4622116304618906E-5</v>
      </c>
      <c r="BH278" s="13">
        <f t="shared" si="495"/>
        <v>8.0804681744641799E-6</v>
      </c>
      <c r="BI278" s="13">
        <f t="shared" si="496"/>
        <v>2.1214737225907696E-6</v>
      </c>
      <c r="BJ278" s="14">
        <f t="shared" si="497"/>
        <v>0.47036816076614424</v>
      </c>
      <c r="BK278" s="14">
        <f t="shared" si="498"/>
        <v>0.2841699498981804</v>
      </c>
      <c r="BL278" s="14">
        <f t="shared" si="499"/>
        <v>0.23352245793638188</v>
      </c>
      <c r="BM278" s="14">
        <f t="shared" si="500"/>
        <v>0.37042495338850856</v>
      </c>
      <c r="BN278" s="14">
        <f t="shared" si="501"/>
        <v>0.62911420113701455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1.1635</v>
      </c>
      <c r="F279" s="10">
        <f>VLOOKUP(B279,home!$B$2:$E$405,3,FALSE)</f>
        <v>1.3752</v>
      </c>
      <c r="G279" s="10">
        <f>VLOOKUP(C279,away!$B$2:$E$405,4,FALSE)</f>
        <v>0.93759999999999999</v>
      </c>
      <c r="H279" s="10">
        <f>VLOOKUP(A279,away!$A$2:$E$405,3,FALSE)</f>
        <v>1.0528999999999999</v>
      </c>
      <c r="I279" s="10">
        <f>VLOOKUP(C279,away!$B$2:$E$405,3,FALSE)</f>
        <v>1.2088000000000001</v>
      </c>
      <c r="J279" s="10">
        <f>VLOOKUP(B279,home!$B$2:$E$405,4,FALSE)</f>
        <v>1.1396999999999999</v>
      </c>
      <c r="K279" s="12">
        <f t="shared" si="446"/>
        <v>1.5002023795199999</v>
      </c>
      <c r="L279" s="12">
        <f t="shared" si="447"/>
        <v>1.4505480691439998</v>
      </c>
      <c r="M279" s="13">
        <f t="shared" si="448"/>
        <v>5.2300442420502975E-2</v>
      </c>
      <c r="N279" s="13">
        <f t="shared" si="449"/>
        <v>7.8461248169187287E-2</v>
      </c>
      <c r="O279" s="13">
        <f t="shared" si="450"/>
        <v>7.5864305768437529E-2</v>
      </c>
      <c r="P279" s="13">
        <f t="shared" si="451"/>
        <v>0.11381181203444282</v>
      </c>
      <c r="Q279" s="13">
        <f t="shared" si="452"/>
        <v>5.8853875601762029E-2</v>
      </c>
      <c r="R279" s="13">
        <f t="shared" si="453"/>
        <v>5.5022411124678546E-2</v>
      </c>
      <c r="S279" s="13">
        <f t="shared" si="454"/>
        <v>6.1916916755781731E-2</v>
      </c>
      <c r="T279" s="13">
        <f t="shared" si="455"/>
        <v>8.537037561577708E-2</v>
      </c>
      <c r="U279" s="13">
        <f t="shared" si="456"/>
        <v>8.2544752096170446E-2</v>
      </c>
      <c r="V279" s="13">
        <f t="shared" si="457"/>
        <v>1.4970930275212981E-2</v>
      </c>
      <c r="W279" s="13">
        <f t="shared" si="458"/>
        <v>2.9430908073912482E-2</v>
      </c>
      <c r="X279" s="13">
        <f t="shared" si="459"/>
        <v>4.2690946879768307E-2</v>
      </c>
      <c r="Y279" s="13">
        <f t="shared" si="460"/>
        <v>3.0962635283188496E-2</v>
      </c>
      <c r="Z279" s="13">
        <f t="shared" si="461"/>
        <v>2.6604217405516592E-2</v>
      </c>
      <c r="AA279" s="13">
        <f t="shared" si="462"/>
        <v>3.9911710257023378E-2</v>
      </c>
      <c r="AB279" s="13">
        <f t="shared" si="463"/>
        <v>2.9937821349149647E-2</v>
      </c>
      <c r="AC279" s="13">
        <f t="shared" si="464"/>
        <v>2.0361547431615675E-3</v>
      </c>
      <c r="AD279" s="13">
        <f t="shared" si="465"/>
        <v>1.1038079580979467E-2</v>
      </c>
      <c r="AE279" s="13">
        <f t="shared" si="466"/>
        <v>1.6011265023247578E-2</v>
      </c>
      <c r="AF279" s="13">
        <f t="shared" si="467"/>
        <v>1.1612554782012318E-2</v>
      </c>
      <c r="AG279" s="13">
        <f t="shared" si="468"/>
        <v>5.6148563056256286E-3</v>
      </c>
      <c r="AH279" s="13">
        <f t="shared" si="469"/>
        <v>9.6476740471648243E-3</v>
      </c>
      <c r="AI279" s="13">
        <f t="shared" si="470"/>
        <v>1.4473463562390014E-2</v>
      </c>
      <c r="AJ279" s="13">
        <f t="shared" si="471"/>
        <v>1.0856562238096761E-2</v>
      </c>
      <c r="AK279" s="13">
        <f t="shared" si="472"/>
        <v>5.4290135009999116E-3</v>
      </c>
      <c r="AL279" s="13">
        <f t="shared" si="473"/>
        <v>1.7723632931326526E-4</v>
      </c>
      <c r="AM279" s="13">
        <f t="shared" si="474"/>
        <v>3.3118706505433026E-3</v>
      </c>
      <c r="AN279" s="13">
        <f t="shared" si="475"/>
        <v>4.8040275774002697E-3</v>
      </c>
      <c r="AO279" s="13">
        <f t="shared" si="476"/>
        <v>3.4842364632562449E-3</v>
      </c>
      <c r="AP279" s="13">
        <f t="shared" si="477"/>
        <v>1.6846841580724879E-3</v>
      </c>
      <c r="AQ279" s="13">
        <f t="shared" si="478"/>
        <v>6.1092883815238317E-4</v>
      </c>
      <c r="AR279" s="13">
        <f t="shared" si="479"/>
        <v>2.7988829921691215E-3</v>
      </c>
      <c r="AS279" s="13">
        <f t="shared" si="480"/>
        <v>4.1988909248501724E-3</v>
      </c>
      <c r="AT279" s="13">
        <f t="shared" si="481"/>
        <v>3.1495930784025822E-3</v>
      </c>
      <c r="AU279" s="13">
        <f t="shared" si="482"/>
        <v>1.5750090102464248E-3</v>
      </c>
      <c r="AV279" s="13">
        <f t="shared" si="483"/>
        <v>5.9070806623428142E-4</v>
      </c>
      <c r="AW279" s="13">
        <f t="shared" si="484"/>
        <v>1.0713520905963928E-5</v>
      </c>
      <c r="AX279" s="13">
        <f t="shared" si="485"/>
        <v>8.2807937176791854E-4</v>
      </c>
      <c r="AY279" s="13">
        <f t="shared" si="486"/>
        <v>1.2011689338159307E-3</v>
      </c>
      <c r="AZ279" s="13">
        <f t="shared" si="487"/>
        <v>8.711766388312277E-4</v>
      </c>
      <c r="BA279" s="13">
        <f t="shared" si="488"/>
        <v>4.212278637799989E-4</v>
      </c>
      <c r="BB279" s="13">
        <f t="shared" si="489"/>
        <v>1.5275281611893234E-4</v>
      </c>
      <c r="BC279" s="13">
        <f t="shared" si="490"/>
        <v>4.4315060495525132E-5</v>
      </c>
      <c r="BD279" s="13">
        <f t="shared" si="491"/>
        <v>6.7665238667515037E-4</v>
      </c>
      <c r="BE279" s="13">
        <f t="shared" si="492"/>
        <v>1.0151155205979474E-3</v>
      </c>
      <c r="BF279" s="13">
        <f t="shared" si="493"/>
        <v>7.6143935974436249E-4</v>
      </c>
      <c r="BG279" s="13">
        <f t="shared" si="494"/>
        <v>3.8077104644955917E-4</v>
      </c>
      <c r="BH279" s="13">
        <f t="shared" si="495"/>
        <v>1.4280840748398722E-4</v>
      </c>
      <c r="BI279" s="13">
        <f t="shared" si="496"/>
        <v>4.284830254458786E-5</v>
      </c>
      <c r="BJ279" s="14">
        <f t="shared" si="497"/>
        <v>0.38746121368769493</v>
      </c>
      <c r="BK279" s="14">
        <f t="shared" si="498"/>
        <v>0.24641466149223129</v>
      </c>
      <c r="BL279" s="14">
        <f t="shared" si="499"/>
        <v>0.33902043303950918</v>
      </c>
      <c r="BM279" s="14">
        <f t="shared" si="500"/>
        <v>0.56399597509303068</v>
      </c>
      <c r="BN279" s="14">
        <f t="shared" si="501"/>
        <v>0.4343140951190112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1.2963</v>
      </c>
      <c r="F280" s="10">
        <f>VLOOKUP(B280,home!$B$2:$E$405,3,FALSE)</f>
        <v>0.92569999999999997</v>
      </c>
      <c r="G280" s="10">
        <f>VLOOKUP(C280,away!$B$2:$E$405,4,FALSE)</f>
        <v>0.96430000000000005</v>
      </c>
      <c r="H280" s="10">
        <f>VLOOKUP(A280,away!$A$2:$E$405,3,FALSE)</f>
        <v>1.1852</v>
      </c>
      <c r="I280" s="10">
        <f>VLOOKUP(C280,away!$B$2:$E$405,3,FALSE)</f>
        <v>0.2109</v>
      </c>
      <c r="J280" s="10">
        <f>VLOOKUP(B280,home!$B$2:$E$405,4,FALSE)</f>
        <v>1.0125</v>
      </c>
      <c r="K280" s="12">
        <f t="shared" si="446"/>
        <v>1.157145448713</v>
      </c>
      <c r="L280" s="12">
        <f t="shared" si="447"/>
        <v>0.25308316349999999</v>
      </c>
      <c r="M280" s="13">
        <f t="shared" si="448"/>
        <v>0.24408747539659675</v>
      </c>
      <c r="N280" s="13">
        <f t="shared" si="449"/>
        <v>0.28244471124301829</v>
      </c>
      <c r="O280" s="13">
        <f t="shared" si="450"/>
        <v>6.1774430444099131E-2</v>
      </c>
      <c r="P280" s="13">
        <f t="shared" si="451"/>
        <v>7.1482001035227088E-2</v>
      </c>
      <c r="Q280" s="13">
        <f t="shared" si="452"/>
        <v>0.16341480606395808</v>
      </c>
      <c r="R280" s="13">
        <f t="shared" si="453"/>
        <v>7.8170341401016582E-3</v>
      </c>
      <c r="S280" s="13">
        <f t="shared" si="454"/>
        <v>5.2334480330237477E-3</v>
      </c>
      <c r="T280" s="13">
        <f t="shared" si="455"/>
        <v>4.1357536081405501E-2</v>
      </c>
      <c r="U280" s="13">
        <f t="shared" si="456"/>
        <v>9.0454454776527724E-3</v>
      </c>
      <c r="V280" s="13">
        <f t="shared" si="457"/>
        <v>1.7029292793339397E-4</v>
      </c>
      <c r="W280" s="13">
        <f t="shared" si="458"/>
        <v>6.3031566363075539E-2</v>
      </c>
      <c r="X280" s="13">
        <f t="shared" si="459"/>
        <v>1.5952228215527348E-2</v>
      </c>
      <c r="Y280" s="13">
        <f t="shared" si="460"/>
        <v>2.0186201908298103E-3</v>
      </c>
      <c r="Z280" s="13">
        <f t="shared" si="461"/>
        <v>6.5945324312147635E-4</v>
      </c>
      <c r="AA280" s="13">
        <f t="shared" si="462"/>
        <v>7.6308331891704372E-4</v>
      </c>
      <c r="AB280" s="13">
        <f t="shared" si="463"/>
        <v>4.4149919473683406E-4</v>
      </c>
      <c r="AC280" s="13">
        <f t="shared" si="464"/>
        <v>3.1169356475194133E-6</v>
      </c>
      <c r="AD280" s="13">
        <f t="shared" si="465"/>
        <v>1.8234172535571067E-2</v>
      </c>
      <c r="AE280" s="13">
        <f t="shared" si="466"/>
        <v>4.6147620691071424E-3</v>
      </c>
      <c r="AF280" s="13">
        <f t="shared" si="467"/>
        <v>5.8395929162472057E-4</v>
      </c>
      <c r="AG280" s="13">
        <f t="shared" si="468"/>
        <v>4.9263421626534426E-5</v>
      </c>
      <c r="AH280" s="13">
        <f t="shared" si="469"/>
        <v>4.1724128237379471E-5</v>
      </c>
      <c r="AI280" s="13">
        <f t="shared" si="470"/>
        <v>4.8280885091401224E-5</v>
      </c>
      <c r="AJ280" s="13">
        <f t="shared" si="471"/>
        <v>2.7934003221675135E-5</v>
      </c>
      <c r="AK280" s="13">
        <f t="shared" si="472"/>
        <v>1.0774568230765218E-5</v>
      </c>
      <c r="AL280" s="13">
        <f t="shared" si="473"/>
        <v>3.6512286723553147E-8</v>
      </c>
      <c r="AM280" s="13">
        <f t="shared" si="474"/>
        <v>4.2199179521167293E-3</v>
      </c>
      <c r="AN280" s="13">
        <f t="shared" si="475"/>
        <v>1.0679901850321435E-3</v>
      </c>
      <c r="AO280" s="13">
        <f t="shared" si="476"/>
        <v>1.3514516730744259E-4</v>
      </c>
      <c r="AP280" s="13">
        <f t="shared" si="477"/>
        <v>1.1400988824634777E-5</v>
      </c>
      <c r="AQ280" s="13">
        <f t="shared" si="478"/>
        <v>7.2134957969167931E-7</v>
      </c>
      <c r="AR280" s="13">
        <f t="shared" si="479"/>
        <v>2.1119348737191371E-6</v>
      </c>
      <c r="AS280" s="13">
        <f t="shared" si="480"/>
        <v>2.4438158271023636E-6</v>
      </c>
      <c r="AT280" s="13">
        <f t="shared" si="481"/>
        <v>1.4139251809121484E-6</v>
      </c>
      <c r="AU280" s="13">
        <f t="shared" si="482"/>
        <v>5.4537236263773239E-7</v>
      </c>
      <c r="AV280" s="13">
        <f t="shared" si="483"/>
        <v>1.5776878682002695E-7</v>
      </c>
      <c r="AW280" s="13">
        <f t="shared" si="484"/>
        <v>2.9702139834304278E-10</v>
      </c>
      <c r="AX280" s="13">
        <f t="shared" si="485"/>
        <v>8.1384314203902536E-4</v>
      </c>
      <c r="AY280" s="13">
        <f t="shared" si="486"/>
        <v>2.0596999698001641E-4</v>
      </c>
      <c r="AZ280" s="13">
        <f t="shared" si="487"/>
        <v>2.6063769210893997E-5</v>
      </c>
      <c r="BA280" s="13">
        <f t="shared" si="488"/>
        <v>2.1987670548756497E-6</v>
      </c>
      <c r="BB280" s="13">
        <f t="shared" si="489"/>
        <v>1.3911773051187693E-7</v>
      </c>
      <c r="BC280" s="13">
        <f t="shared" si="490"/>
        <v>7.0416710673772636E-9</v>
      </c>
      <c r="BD280" s="13">
        <f t="shared" si="491"/>
        <v>8.9082526491135225E-8</v>
      </c>
      <c r="BE280" s="13">
        <f t="shared" si="492"/>
        <v>1.0308144008907237E-7</v>
      </c>
      <c r="BF280" s="13">
        <f t="shared" si="493"/>
        <v>5.9640109622925958E-8</v>
      </c>
      <c r="BG280" s="13">
        <f t="shared" si="494"/>
        <v>2.3004093803637718E-8</v>
      </c>
      <c r="BH280" s="13">
        <f t="shared" si="495"/>
        <v>6.6547706116615769E-9</v>
      </c>
      <c r="BI280" s="13">
        <f t="shared" si="496"/>
        <v>1.5401075051026441E-9</v>
      </c>
      <c r="BJ280" s="14">
        <f t="shared" si="497"/>
        <v>0.59818502295329101</v>
      </c>
      <c r="BK280" s="14">
        <f t="shared" si="498"/>
        <v>0.32118234083769531</v>
      </c>
      <c r="BL280" s="14">
        <f t="shared" si="499"/>
        <v>7.9977161980368E-2</v>
      </c>
      <c r="BM280" s="14">
        <f t="shared" si="500"/>
        <v>0.16877755099151612</v>
      </c>
      <c r="BN280" s="14">
        <f t="shared" si="501"/>
        <v>0.83102045832300109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1.2963</v>
      </c>
      <c r="F281" s="10">
        <f>VLOOKUP(B281,home!$B$2:$E$405,3,FALSE)</f>
        <v>1.2343</v>
      </c>
      <c r="G281" s="10">
        <f>VLOOKUP(C281,away!$B$2:$E$405,4,FALSE)</f>
        <v>1.5428999999999999</v>
      </c>
      <c r="H281" s="10">
        <f>VLOOKUP(A281,away!$A$2:$E$405,3,FALSE)</f>
        <v>1.1852</v>
      </c>
      <c r="I281" s="10">
        <f>VLOOKUP(C281,away!$B$2:$E$405,3,FALSE)</f>
        <v>1.1812</v>
      </c>
      <c r="J281" s="10">
        <f>VLOOKUP(B281,home!$B$2:$E$405,4,FALSE)</f>
        <v>0.84370000000000001</v>
      </c>
      <c r="K281" s="12">
        <f t="shared" si="446"/>
        <v>2.4686756255609996</v>
      </c>
      <c r="L281" s="12">
        <f t="shared" si="447"/>
        <v>1.1811447670880002</v>
      </c>
      <c r="M281" s="13">
        <f t="shared" si="448"/>
        <v>2.599579739579122E-2</v>
      </c>
      <c r="N281" s="13">
        <f t="shared" si="449"/>
        <v>6.4175191398011894E-2</v>
      </c>
      <c r="O281" s="13">
        <f t="shared" si="450"/>
        <v>3.0704800060318664E-2</v>
      </c>
      <c r="P281" s="13">
        <f t="shared" si="451"/>
        <v>7.5800191496632599E-2</v>
      </c>
      <c r="Q281" s="13">
        <f t="shared" si="452"/>
        <v>7.9213865384991963E-2</v>
      </c>
      <c r="R281" s="13">
        <f t="shared" si="453"/>
        <v>1.8133406957864355E-2</v>
      </c>
      <c r="S281" s="13">
        <f t="shared" si="454"/>
        <v>5.5255749068274504E-2</v>
      </c>
      <c r="T281" s="13">
        <f t="shared" si="455"/>
        <v>9.3563042580296532E-2</v>
      </c>
      <c r="U281" s="13">
        <f t="shared" si="456"/>
        <v>4.4765499765257968E-2</v>
      </c>
      <c r="V281" s="13">
        <f t="shared" si="457"/>
        <v>1.7902023404851478E-2</v>
      </c>
      <c r="W281" s="13">
        <f t="shared" si="458"/>
        <v>6.5184446227466608E-2</v>
      </c>
      <c r="X281" s="13">
        <f t="shared" si="459"/>
        <v>7.6992267557101327E-2</v>
      </c>
      <c r="Y281" s="13">
        <f t="shared" si="460"/>
        <v>4.5469506965654723E-2</v>
      </c>
      <c r="Z281" s="13">
        <f t="shared" si="461"/>
        <v>7.1393929125862033E-3</v>
      </c>
      <c r="AA281" s="13">
        <f t="shared" si="462"/>
        <v>1.7624845264604512E-2</v>
      </c>
      <c r="AB281" s="13">
        <f t="shared" si="463"/>
        <v>2.1755012954506683E-2</v>
      </c>
      <c r="AC281" s="13">
        <f t="shared" si="464"/>
        <v>3.262490811506705E-3</v>
      </c>
      <c r="AD281" s="13">
        <f t="shared" si="465"/>
        <v>4.0229813391859603E-2</v>
      </c>
      <c r="AE281" s="13">
        <f t="shared" si="466"/>
        <v>4.7517233568721721E-2</v>
      </c>
      <c r="AF281" s="13">
        <f t="shared" si="467"/>
        <v>2.8062365888096966E-2</v>
      </c>
      <c r="AG281" s="13">
        <f t="shared" si="468"/>
        <v>1.1048572206944841E-2</v>
      </c>
      <c r="AH281" s="13">
        <f t="shared" si="469"/>
        <v>2.1081641447215881E-3</v>
      </c>
      <c r="AI281" s="13">
        <f t="shared" si="470"/>
        <v>5.2043734387558363E-3</v>
      </c>
      <c r="AJ281" s="13">
        <f t="shared" si="471"/>
        <v>6.4239549272868081E-3</v>
      </c>
      <c r="AK281" s="13">
        <f t="shared" si="472"/>
        <v>5.2862203162318084E-3</v>
      </c>
      <c r="AL281" s="13">
        <f t="shared" si="473"/>
        <v>3.8051908853274934E-4</v>
      </c>
      <c r="AM281" s="13">
        <f t="shared" si="474"/>
        <v>1.9862871948270258E-2</v>
      </c>
      <c r="AN281" s="13">
        <f t="shared" si="475"/>
        <v>2.3460927261038447E-2</v>
      </c>
      <c r="AO281" s="13">
        <f t="shared" si="476"/>
        <v>1.3855375732703887E-2</v>
      </c>
      <c r="AP281" s="13">
        <f t="shared" si="477"/>
        <v>5.4550681809070857E-3</v>
      </c>
      <c r="AQ281" s="13">
        <f t="shared" si="478"/>
        <v>1.6108063089966657E-3</v>
      </c>
      <c r="AR281" s="13">
        <f t="shared" si="479"/>
        <v>4.9800940954009031E-4</v>
      </c>
      <c r="AS281" s="13">
        <f t="shared" si="480"/>
        <v>1.2294236906316464E-3</v>
      </c>
      <c r="AT281" s="13">
        <f t="shared" si="481"/>
        <v>1.5175241492747966E-3</v>
      </c>
      <c r="AU281" s="13">
        <f t="shared" si="482"/>
        <v>1.248758292838294E-3</v>
      </c>
      <c r="AV281" s="13">
        <f t="shared" si="483"/>
        <v>7.7069478993676502E-4</v>
      </c>
      <c r="AW281" s="13">
        <f t="shared" si="484"/>
        <v>3.0820601221462873E-5</v>
      </c>
      <c r="AX281" s="13">
        <f t="shared" si="485"/>
        <v>8.172497972055685E-3</v>
      </c>
      <c r="AY281" s="13">
        <f t="shared" si="486"/>
        <v>9.6529032137308655E-3</v>
      </c>
      <c r="AZ281" s="13">
        <f t="shared" si="487"/>
        <v>5.7007380590525774E-3</v>
      </c>
      <c r="BA281" s="13">
        <f t="shared" si="488"/>
        <v>2.2444656423297842E-3</v>
      </c>
      <c r="BB281" s="13">
        <f t="shared" si="489"/>
        <v>6.6275971208665815E-4</v>
      </c>
      <c r="BC281" s="13">
        <f t="shared" si="490"/>
        <v>1.5656303315358106E-4</v>
      </c>
      <c r="BD281" s="13">
        <f t="shared" si="491"/>
        <v>9.8036868006477006E-5</v>
      </c>
      <c r="BE281" s="13">
        <f t="shared" si="492"/>
        <v>2.4202122645393075E-4</v>
      </c>
      <c r="BF281" s="13">
        <f t="shared" si="493"/>
        <v>2.98735951307599E-4</v>
      </c>
      <c r="BG281" s="13">
        <f t="shared" si="494"/>
        <v>2.4582738715728242E-4</v>
      </c>
      <c r="BH281" s="13">
        <f t="shared" si="495"/>
        <v>1.5171701969263248E-4</v>
      </c>
      <c r="BI281" s="13">
        <f t="shared" si="496"/>
        <v>7.4908021699592002E-5</v>
      </c>
      <c r="BJ281" s="14">
        <f t="shared" si="497"/>
        <v>0.64229128223347176</v>
      </c>
      <c r="BK281" s="14">
        <f t="shared" si="498"/>
        <v>0.18824967447932012</v>
      </c>
      <c r="BL281" s="14">
        <f t="shared" si="499"/>
        <v>0.15838193463608735</v>
      </c>
      <c r="BM281" s="14">
        <f t="shared" si="500"/>
        <v>0.69241694895534522</v>
      </c>
      <c r="BN281" s="14">
        <f t="shared" si="501"/>
        <v>0.29402325269361074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1.2963</v>
      </c>
      <c r="F282" s="10">
        <f>VLOOKUP(B282,home!$B$2:$E$405,3,FALSE)</f>
        <v>1.1571</v>
      </c>
      <c r="G282" s="10">
        <f>VLOOKUP(C282,away!$B$2:$E$405,4,FALSE)</f>
        <v>0.77139999999999997</v>
      </c>
      <c r="H282" s="10">
        <f>VLOOKUP(A282,away!$A$2:$E$405,3,FALSE)</f>
        <v>1.1852</v>
      </c>
      <c r="I282" s="10">
        <f>VLOOKUP(C282,away!$B$2:$E$405,3,FALSE)</f>
        <v>0.4219</v>
      </c>
      <c r="J282" s="10">
        <f>VLOOKUP(B282,home!$B$2:$E$405,4,FALSE)</f>
        <v>0.4219</v>
      </c>
      <c r="K282" s="12">
        <f t="shared" si="446"/>
        <v>1.1570604503220001</v>
      </c>
      <c r="L282" s="12">
        <f t="shared" si="447"/>
        <v>0.21096513777199999</v>
      </c>
      <c r="M282" s="13">
        <f t="shared" si="448"/>
        <v>0.25460916697815239</v>
      </c>
      <c r="N282" s="13">
        <f t="shared" si="449"/>
        <v>0.29459819739985033</v>
      </c>
      <c r="O282" s="13">
        <f t="shared" si="450"/>
        <v>5.3713657989560064E-2</v>
      </c>
      <c r="P282" s="13">
        <f t="shared" si="451"/>
        <v>6.2149949301842262E-2</v>
      </c>
      <c r="Q282" s="13">
        <f t="shared" si="452"/>
        <v>0.17043396147376019</v>
      </c>
      <c r="R282" s="13">
        <f t="shared" si="453"/>
        <v>5.6658546290028122E-3</v>
      </c>
      <c r="S282" s="13">
        <f t="shared" si="454"/>
        <v>3.7926916026485898E-3</v>
      </c>
      <c r="T282" s="13">
        <f t="shared" si="455"/>
        <v>3.5955624163339549E-2</v>
      </c>
      <c r="U282" s="13">
        <f t="shared" si="456"/>
        <v>6.5557363084929833E-3</v>
      </c>
      <c r="V282" s="13">
        <f t="shared" si="457"/>
        <v>1.0286597891703783E-4</v>
      </c>
      <c r="W282" s="13">
        <f t="shared" si="458"/>
        <v>6.5734132070997098E-2</v>
      </c>
      <c r="X282" s="13">
        <f t="shared" si="459"/>
        <v>1.3867610228680745E-2</v>
      </c>
      <c r="Y282" s="13">
        <f t="shared" si="460"/>
        <v>1.4627911512310147E-3</v>
      </c>
      <c r="Z282" s="13">
        <f t="shared" si="461"/>
        <v>3.9843260080123406E-4</v>
      </c>
      <c r="AA282" s="13">
        <f t="shared" si="462"/>
        <v>4.6101060450604161E-4</v>
      </c>
      <c r="AB282" s="13">
        <f t="shared" si="463"/>
        <v>2.6670856882648905E-4</v>
      </c>
      <c r="AC282" s="13">
        <f t="shared" si="464"/>
        <v>1.5693453446844224E-6</v>
      </c>
      <c r="AD282" s="13">
        <f t="shared" si="465"/>
        <v>1.9014591113898433E-2</v>
      </c>
      <c r="AE282" s="13">
        <f t="shared" si="466"/>
        <v>4.0114158340218298E-3</v>
      </c>
      <c r="AF282" s="13">
        <f t="shared" si="467"/>
        <v>4.2313444704259872E-4</v>
      </c>
      <c r="AG282" s="13">
        <f t="shared" si="468"/>
        <v>2.975553897214029E-5</v>
      </c>
      <c r="AH282" s="13">
        <f t="shared" si="469"/>
        <v>2.1013847130222151E-5</v>
      </c>
      <c r="AI282" s="13">
        <f t="shared" si="470"/>
        <v>2.431429142349251E-5</v>
      </c>
      <c r="AJ282" s="13">
        <f t="shared" si="471"/>
        <v>1.4066552491863298E-5</v>
      </c>
      <c r="AK282" s="13">
        <f t="shared" si="472"/>
        <v>5.4252838535711316E-6</v>
      </c>
      <c r="AL282" s="13">
        <f t="shared" si="473"/>
        <v>1.5323051367995456E-8</v>
      </c>
      <c r="AM282" s="13">
        <f t="shared" si="474"/>
        <v>4.400206271387202E-3</v>
      </c>
      <c r="AN282" s="13">
        <f t="shared" si="475"/>
        <v>9.2829012226841937E-4</v>
      </c>
      <c r="AO282" s="13">
        <f t="shared" si="476"/>
        <v>9.7918426768371896E-5</v>
      </c>
      <c r="AP282" s="13">
        <f t="shared" si="477"/>
        <v>6.8857914645356896E-6</v>
      </c>
      <c r="AQ282" s="13">
        <f t="shared" si="478"/>
        <v>3.6316548624625823E-7</v>
      </c>
      <c r="AR282" s="13">
        <f t="shared" si="479"/>
        <v>8.8663783098941306E-7</v>
      </c>
      <c r="AS282" s="13">
        <f t="shared" si="480"/>
        <v>1.0258935679971317E-6</v>
      </c>
      <c r="AT282" s="13">
        <f t="shared" si="481"/>
        <v>5.9351043688460242E-7</v>
      </c>
      <c r="AU282" s="13">
        <f t="shared" si="482"/>
        <v>2.2890915112416833E-7</v>
      </c>
      <c r="AV282" s="13">
        <f t="shared" si="483"/>
        <v>6.621543137063924E-8</v>
      </c>
      <c r="AW282" s="13">
        <f t="shared" si="484"/>
        <v>1.0389855306612383E-10</v>
      </c>
      <c r="AX282" s="13">
        <f t="shared" si="485"/>
        <v>8.4855077498016066E-4</v>
      </c>
      <c r="AY282" s="13">
        <f t="shared" si="486"/>
        <v>1.7901463115022693E-4</v>
      </c>
      <c r="AZ282" s="13">
        <f t="shared" si="487"/>
        <v>1.8882923161905691E-5</v>
      </c>
      <c r="BA282" s="13">
        <f t="shared" si="488"/>
        <v>1.3278794954631746E-6</v>
      </c>
      <c r="BB282" s="13">
        <f t="shared" si="489"/>
        <v>7.0034070176250609E-8</v>
      </c>
      <c r="BC282" s="13">
        <f t="shared" si="490"/>
        <v>2.9549494526933268E-9</v>
      </c>
      <c r="BD282" s="13">
        <f t="shared" si="491"/>
        <v>3.1174945361424762E-8</v>
      </c>
      <c r="BE282" s="13">
        <f t="shared" si="492"/>
        <v>3.6071296318653882E-8</v>
      </c>
      <c r="BF282" s="13">
        <f t="shared" si="493"/>
        <v>2.0868335181079987E-8</v>
      </c>
      <c r="BG282" s="13">
        <f t="shared" si="494"/>
        <v>8.0486417673636135E-9</v>
      </c>
      <c r="BH282" s="13">
        <f t="shared" si="495"/>
        <v>2.3281912669565503E-9</v>
      </c>
      <c r="BI282" s="13">
        <f t="shared" si="496"/>
        <v>5.3877160715609849E-10</v>
      </c>
      <c r="BJ282" s="14">
        <f t="shared" si="497"/>
        <v>0.61201272639697613</v>
      </c>
      <c r="BK282" s="14">
        <f t="shared" si="498"/>
        <v>0.32083527316110655</v>
      </c>
      <c r="BL282" s="14">
        <f t="shared" si="499"/>
        <v>6.6730688271887426E-2</v>
      </c>
      <c r="BM282" s="14">
        <f t="shared" si="500"/>
        <v>0.15862731813135161</v>
      </c>
      <c r="BN282" s="14">
        <f t="shared" si="501"/>
        <v>0.84117078777216803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1.1933</v>
      </c>
      <c r="F283" s="10">
        <f>VLOOKUP(B283,home!$B$2:$E$405,3,FALSE)</f>
        <v>0.46560000000000001</v>
      </c>
      <c r="G283" s="10">
        <f>VLOOKUP(C283,away!$B$2:$E$405,4,FALSE)</f>
        <v>1.0893999999999999</v>
      </c>
      <c r="H283" s="10">
        <f>VLOOKUP(A283,away!$A$2:$E$405,3,FALSE)</f>
        <v>1.1513</v>
      </c>
      <c r="I283" s="10">
        <f>VLOOKUP(C283,away!$B$2:$E$405,3,FALSE)</f>
        <v>1.3028999999999999</v>
      </c>
      <c r="J283" s="10">
        <f>VLOOKUP(B283,home!$B$2:$E$405,4,FALSE)</f>
        <v>1.1580999999999999</v>
      </c>
      <c r="K283" s="12">
        <f t="shared" ref="K283:K346" si="502">E283*F283*G283</f>
        <v>0.605271162912</v>
      </c>
      <c r="L283" s="12">
        <f t="shared" ref="L283:L346" si="503">H283*I283*J283</f>
        <v>1.7371833185369998</v>
      </c>
      <c r="M283" s="13">
        <f t="shared" ref="M283:M346" si="504">_xlfn.POISSON.DIST(0,K283,FALSE) * _xlfn.POISSON.DIST(0,L283,FALSE)</f>
        <v>9.6091493754102544E-2</v>
      </c>
      <c r="N283" s="13">
        <f t="shared" ref="N283:N346" si="505">_xlfn.POISSON.DIST(1,K283,FALSE) * _xlfn.POISSON.DIST(0,L283,FALSE)</f>
        <v>5.8161410170496836E-2</v>
      </c>
      <c r="O283" s="13">
        <f t="shared" ref="O283:O346" si="506">_xlfn.POISSON.DIST(0,K283,FALSE) * _xlfn.POISSON.DIST(1,L283,FALSE)</f>
        <v>0.16692854000292923</v>
      </c>
      <c r="P283" s="13">
        <f t="shared" ref="P283:P346" si="507">_xlfn.POISSON.DIST(1,K283,FALSE) * _xlfn.POISSON.DIST(1,L283,FALSE)</f>
        <v>0.1010370315307753</v>
      </c>
      <c r="Q283" s="13">
        <f t="shared" ref="Q283:Q346" si="508">_xlfn.POISSON.DIST(2,K283,FALSE) * _xlfn.POISSON.DIST(0,L283,FALSE)</f>
        <v>1.7601712185249221E-2</v>
      </c>
      <c r="R283" s="13">
        <f t="shared" ref="R283:R346" si="509">_xlfn.POISSON.DIST(0,K283,FALSE) * _xlfn.POISSON.DIST(2,L283,FALSE)</f>
        <v>0.1449927375404125</v>
      </c>
      <c r="S283" s="13">
        <f t="shared" ref="S283:S346" si="510">_xlfn.POISSON.DIST(2,K283,FALSE) * _xlfn.POISSON.DIST(2,L283,FALSE)</f>
        <v>2.6559275284746629E-2</v>
      </c>
      <c r="T283" s="13">
        <f t="shared" ref="T283:T346" si="511">_xlfn.POISSON.DIST(2,K283,FALSE) * _xlfn.POISSON.DIST(1,L283,FALSE)</f>
        <v>3.0577400785904384E-2</v>
      </c>
      <c r="U283" s="13">
        <f t="shared" ref="U283:U346" si="512">_xlfn.POISSON.DIST(1,K283,FALSE) * _xlfn.POISSON.DIST(2,L283,FALSE)</f>
        <v>8.775992286487988E-2</v>
      </c>
      <c r="V283" s="13">
        <f t="shared" ref="V283:V346" si="513">_xlfn.POISSON.DIST(3,K283,FALSE) * _xlfn.POISSON.DIST(3,L283,FALSE)</f>
        <v>3.1029111822281335E-3</v>
      </c>
      <c r="W283" s="13">
        <f t="shared" ref="W283:W346" si="514">_xlfn.POISSON.DIST(3,K283,FALSE) * _xlfn.POISSON.DIST(0,L283,FALSE)</f>
        <v>3.5512696012027058E-3</v>
      </c>
      <c r="X283" s="13">
        <f t="shared" ref="X283:X346" si="515">_xlfn.POISSON.DIST(3,K283,FALSE) * _xlfn.POISSON.DIST(1,L283,FALSE)</f>
        <v>6.169206310836884E-3</v>
      </c>
      <c r="Y283" s="13">
        <f t="shared" ref="Y283:Y346" si="516">_xlfn.POISSON.DIST(3,K283,FALSE) * _xlfn.POISSON.DIST(2,L283,FALSE)</f>
        <v>5.3585211458995119E-3</v>
      </c>
      <c r="Z283" s="13">
        <f t="shared" ref="Z283:Z346" si="517">_xlfn.POISSON.DIST(0,K283,FALSE) * _xlfn.POISSON.DIST(3,L283,FALSE)</f>
        <v>8.3959654988072674E-2</v>
      </c>
      <c r="AA283" s="13">
        <f t="shared" ref="AA283:AA346" si="518">_xlfn.POISSON.DIST(1,K283,FALSE) * _xlfn.POISSON.DIST(3,L283,FALSE)</f>
        <v>5.0818358012321055E-2</v>
      </c>
      <c r="AB283" s="13">
        <f t="shared" ref="AB283:AB346" si="519">_xlfn.POISSON.DIST(2,K283,FALSE) * _xlfn.POISSON.DIST(3,L283,FALSE)</f>
        <v>1.5379443325697958E-2</v>
      </c>
      <c r="AC283" s="13">
        <f t="shared" ref="AC283:AC346" si="520">_xlfn.POISSON.DIST(4,K283,FALSE) * _xlfn.POISSON.DIST(4,L283,FALSE)</f>
        <v>2.0391303818099025E-4</v>
      </c>
      <c r="AD283" s="13">
        <f t="shared" ref="AD283:AD346" si="521">_xlfn.POISSON.DIST(4,K283,FALSE) * _xlfn.POISSON.DIST(0,L283,FALSE)</f>
        <v>5.3737027033349898E-4</v>
      </c>
      <c r="AE283" s="13">
        <f t="shared" ref="AE283:AE346" si="522">_xlfn.POISSON.DIST(4,K283,FALSE) * _xlfn.POISSON.DIST(1,L283,FALSE)</f>
        <v>9.3351066950107223E-4</v>
      </c>
      <c r="AF283" s="13">
        <f t="shared" ref="AF283:AF346" si="523">_xlfn.POISSON.DIST(4,K283,FALSE) * _xlfn.POISSON.DIST(2,L283,FALSE)</f>
        <v>8.1083958136678484E-4</v>
      </c>
      <c r="AG283" s="13">
        <f t="shared" ref="AG283:AG346" si="524">_xlfn.POISSON.DIST(4,K283,FALSE) * _xlfn.POISSON.DIST(3,L283,FALSE)</f>
        <v>4.6952566491996765E-4</v>
      </c>
      <c r="AH283" s="13">
        <f t="shared" ref="AH283:AH346" si="525">_xlfn.POISSON.DIST(0,K283,FALSE) * _xlfn.POISSON.DIST(4,L283,FALSE)</f>
        <v>3.6463328018850424E-2</v>
      </c>
      <c r="AI283" s="13">
        <f t="shared" ref="AI283:AI346" si="526">_xlfn.POISSON.DIST(1,K283,FALSE) * _xlfn.POISSON.DIST(4,L283,FALSE)</f>
        <v>2.207020095361131E-2</v>
      </c>
      <c r="AJ283" s="13">
        <f t="shared" ref="AJ283:AJ346" si="527">_xlfn.POISSON.DIST(2,K283,FALSE) * _xlfn.POISSON.DIST(4,L283,FALSE)</f>
        <v>6.679228098446924E-3</v>
      </c>
      <c r="AK283" s="13">
        <f t="shared" ref="AK283:AK346" si="528">_xlfn.POISSON.DIST(3,K283,FALSE) * _xlfn.POISSON.DIST(4,L283,FALSE)</f>
        <v>1.3475813861671588E-3</v>
      </c>
      <c r="AL283" s="13">
        <f t="shared" ref="AL283:AL346" si="529">_xlfn.POISSON.DIST(5,K283,FALSE) * _xlfn.POISSON.DIST(5,L283,FALSE)</f>
        <v>8.5763129547975397E-6</v>
      </c>
      <c r="AM283" s="13">
        <f t="shared" ref="AM283:AM346" si="530">_xlfn.POISSON.DIST(5,K283,FALSE) * _xlfn.POISSON.DIST(0,L283,FALSE)</f>
        <v>6.5050945687818564E-5</v>
      </c>
      <c r="AN283" s="13">
        <f t="shared" ref="AN283:AN346" si="531">_xlfn.POISSON.DIST(5,K283,FALSE) * _xlfn.POISSON.DIST(1,L283,FALSE)</f>
        <v>1.1300541770393477E-4</v>
      </c>
      <c r="AO283" s="13">
        <f t="shared" ref="AO283:AO346" si="532">_xlfn.POISSON.DIST(5,K283,FALSE) * _xlfn.POISSON.DIST(2,L283,FALSE)</f>
        <v>9.8155563269790658E-5</v>
      </c>
      <c r="AP283" s="13">
        <f t="shared" ref="AP283:AP346" si="533">_xlfn.POISSON.DIST(5,K283,FALSE) * _xlfn.POISSON.DIST(3,L283,FALSE)</f>
        <v>5.683806904462779E-5</v>
      </c>
      <c r="AQ283" s="13">
        <f t="shared" ref="AQ283:AQ346" si="534">_xlfn.POISSON.DIST(5,K283,FALSE) * _xlfn.POISSON.DIST(4,L283,FALSE)</f>
        <v>2.4684536350545411E-5</v>
      </c>
      <c r="AR283" s="13">
        <f t="shared" ref="AR283:AR346" si="535">_xlfn.POISSON.DIST(0,K283,FALSE) * _xlfn.POISSON.DIST(5,L283,FALSE)</f>
        <v>1.2668697034537954E-2</v>
      </c>
      <c r="AS283" s="13">
        <f t="shared" ref="AS283:AS346" si="536">_xlfn.POISSON.DIST(1,K283,FALSE) * _xlfn.POISSON.DIST(5,L283,FALSE)</f>
        <v>7.6679969866745934E-3</v>
      </c>
      <c r="AT283" s="13">
        <f t="shared" ref="AT283:AT346" si="537">_xlfn.POISSON.DIST(2,K283,FALSE) * _xlfn.POISSON.DIST(5,L283,FALSE)</f>
        <v>2.3206087266651214E-3</v>
      </c>
      <c r="AU283" s="13">
        <f t="shared" ref="AU283:AU346" si="538">_xlfn.POISSON.DIST(3,K283,FALSE) * _xlfn.POISSON.DIST(5,L283,FALSE)</f>
        <v>4.6819918088411122E-4</v>
      </c>
      <c r="AV283" s="13">
        <f t="shared" ref="AV283:AV346" si="539">_xlfn.POISSON.DIST(4,K283,FALSE) * _xlfn.POISSON.DIST(5,L283,FALSE)</f>
        <v>7.0846865672042939E-5</v>
      </c>
      <c r="AW283" s="13">
        <f t="shared" ref="AW283:AW346" si="540">_xlfn.POISSON.DIST(6,K283,FALSE) * _xlfn.POISSON.DIST(6,L283,FALSE)</f>
        <v>2.5049193816870297E-7</v>
      </c>
      <c r="AX283" s="13">
        <f t="shared" ref="AX283:AX346" si="541">_xlfn.POISSON.DIST(6,K283,FALSE) * _xlfn.POISSON.DIST(0,L283,FALSE)</f>
        <v>6.5622435908318799E-6</v>
      </c>
      <c r="AY283" s="13">
        <f t="shared" ref="AY283:AY346" si="542">_xlfn.POISSON.DIST(6,K283,FALSE) * _xlfn.POISSON.DIST(1,L283,FALSE)</f>
        <v>1.1399820098169482E-5</v>
      </c>
      <c r="AZ283" s="13">
        <f t="shared" ref="AZ283:AZ346" si="543">_xlfn.POISSON.DIST(6,K283,FALSE) * _xlfn.POISSON.DIST(2,L283,FALSE)</f>
        <v>9.9017886544314273E-6</v>
      </c>
      <c r="BA283" s="13">
        <f t="shared" ref="BA283:BA346" si="544">_xlfn.POISSON.DIST(6,K283,FALSE) * _xlfn.POISSON.DIST(3,L283,FALSE)</f>
        <v>5.7337406913857339E-6</v>
      </c>
      <c r="BB283" s="13">
        <f t="shared" ref="BB283:BB346" si="545">_xlfn.POISSON.DIST(6,K283,FALSE) * _xlfn.POISSON.DIST(4,L283,FALSE)</f>
        <v>2.4901396704730253E-6</v>
      </c>
      <c r="BC283" s="13">
        <f t="shared" ref="BC283:BC346" si="546">_xlfn.POISSON.DIST(6,K283,FALSE) * _xlfn.POISSON.DIST(5,L283,FALSE)</f>
        <v>8.6516581927459271E-7</v>
      </c>
      <c r="BD283" s="13">
        <f t="shared" ref="BD283:BD346" si="547">_xlfn.POISSON.DIST(0,K283,FALSE) * _xlfn.POISSON.DIST(6,L283,FALSE)</f>
        <v>3.6679748593330791E-3</v>
      </c>
      <c r="BE283" s="13">
        <f t="shared" ref="BE283:BE346" si="548">_xlfn.POISSON.DIST(1,K283,FALSE) * _xlfn.POISSON.DIST(6,L283,FALSE)</f>
        <v>2.2201194086405125E-3</v>
      </c>
      <c r="BF283" s="13">
        <f t="shared" ref="BF283:BF346" si="549">_xlfn.POISSON.DIST(2,K283,FALSE) * _xlfn.POISSON.DIST(6,L283,FALSE)</f>
        <v>6.7188712813567224E-4</v>
      </c>
      <c r="BG283" s="13">
        <f t="shared" ref="BG283:BG346" si="550">_xlfn.POISSON.DIST(3,K283,FALSE) * _xlfn.POISSON.DIST(6,L283,FALSE)</f>
        <v>1.3555796779742745E-4</v>
      </c>
      <c r="BH283" s="13">
        <f t="shared" ref="BH283:BH346" si="551">_xlfn.POISSON.DIST(4,K283,FALSE) * _xlfn.POISSON.DIST(6,L283,FALSE)</f>
        <v>2.0512332202684086E-5</v>
      </c>
      <c r="BI283" s="13">
        <f t="shared" ref="BI283:BI346" si="552">_xlfn.POISSON.DIST(5,K283,FALSE) * _xlfn.POISSON.DIST(6,L283,FALSE)</f>
        <v>2.4831046332711735E-6</v>
      </c>
      <c r="BJ283" s="14">
        <f t="shared" ref="BJ283:BJ346" si="553">SUM(N283,Q283,T283,W283,X283,Y283,AD283,AE283,AF283,AG283,AM283,AN283,AO283,AP283,AQ283,AX283,AY283,AZ283,BA283,BB283,BC283)</f>
        <v>0.12456545381629217</v>
      </c>
      <c r="BK283" s="14">
        <f t="shared" ref="BK283:BK346" si="554">SUM(M283,P283,S283,V283,AC283,AL283,AY283)</f>
        <v>0.22701460092308659</v>
      </c>
      <c r="BL283" s="14">
        <f t="shared" ref="BL283:BL346" si="555">SUM(O283,R283,U283,AA283,AB283,AH283,AI283,AJ283,AK283,AR283,AS283,AT283,AU283,AV283,BD283,BE283,BF283,BG283,BH283,BI283)</f>
        <v>0.5623542237984932</v>
      </c>
      <c r="BM283" s="14">
        <f t="shared" ref="BM283:BM346" si="556">SUM(S283:BI283)</f>
        <v>0.41306985901381871</v>
      </c>
      <c r="BN283" s="14">
        <f t="shared" ref="BN283:BN346" si="557">SUM(M283:R283)</f>
        <v>0.58481292518396566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1.1933</v>
      </c>
      <c r="F284" s="10">
        <f>VLOOKUP(B284,home!$B$2:$E$405,3,FALSE)</f>
        <v>1.0056</v>
      </c>
      <c r="G284" s="10">
        <f>VLOOKUP(C284,away!$B$2:$E$405,4,FALSE)</f>
        <v>1.2189000000000001</v>
      </c>
      <c r="H284" s="10">
        <f>VLOOKUP(A284,away!$A$2:$E$405,3,FALSE)</f>
        <v>1.1513</v>
      </c>
      <c r="I284" s="10">
        <f>VLOOKUP(C284,away!$B$2:$E$405,3,FALSE)</f>
        <v>0.63170000000000004</v>
      </c>
      <c r="J284" s="10">
        <f>VLOOKUP(B284,home!$B$2:$E$405,4,FALSE)</f>
        <v>1.0423</v>
      </c>
      <c r="K284" s="12">
        <f t="shared" si="502"/>
        <v>1.4626586448720003</v>
      </c>
      <c r="L284" s="12">
        <f t="shared" si="503"/>
        <v>0.75803999368300012</v>
      </c>
      <c r="M284" s="13">
        <f t="shared" si="504"/>
        <v>0.10853325681376363</v>
      </c>
      <c r="N284" s="13">
        <f t="shared" si="505"/>
        <v>0.1587471063347643</v>
      </c>
      <c r="O284" s="13">
        <f t="shared" si="506"/>
        <v>8.22725493095008E-2</v>
      </c>
      <c r="P284" s="13">
        <f t="shared" si="507"/>
        <v>0.12033665548319926</v>
      </c>
      <c r="Q284" s="13">
        <f t="shared" si="508"/>
        <v>0.11609641371447886</v>
      </c>
      <c r="R284" s="13">
        <f t="shared" si="509"/>
        <v>3.1182941379429154E-2</v>
      </c>
      <c r="S284" s="13">
        <f t="shared" si="510"/>
        <v>3.3355929504931707E-2</v>
      </c>
      <c r="T284" s="13">
        <f t="shared" si="511"/>
        <v>8.8005724718742503E-2</v>
      </c>
      <c r="U284" s="13">
        <f t="shared" si="512"/>
        <v>4.5609998781158866E-2</v>
      </c>
      <c r="V284" s="13">
        <f t="shared" si="513"/>
        <v>4.1092791022924536E-3</v>
      </c>
      <c r="W284" s="13">
        <f t="shared" si="514"/>
        <v>5.6603141052706273E-2</v>
      </c>
      <c r="X284" s="13">
        <f t="shared" si="515"/>
        <v>4.2907444686031422E-2</v>
      </c>
      <c r="Y284" s="13">
        <f t="shared" si="516"/>
        <v>1.6262779549376466E-2</v>
      </c>
      <c r="Z284" s="13">
        <f t="shared" si="517"/>
        <v>7.8793055620932795E-3</v>
      </c>
      <c r="AA284" s="13">
        <f t="shared" si="518"/>
        <v>1.152473439598377E-2</v>
      </c>
      <c r="AB284" s="13">
        <f t="shared" si="519"/>
        <v>8.4283761970696761E-3</v>
      </c>
      <c r="AC284" s="13">
        <f t="shared" si="520"/>
        <v>2.8476116338319886E-4</v>
      </c>
      <c r="AD284" s="13">
        <f t="shared" si="521"/>
        <v>2.0697768396912501E-2</v>
      </c>
      <c r="AE284" s="13">
        <f t="shared" si="522"/>
        <v>1.5689736224847751E-2</v>
      </c>
      <c r="AF284" s="13">
        <f t="shared" si="523"/>
        <v>5.9467237743857631E-3</v>
      </c>
      <c r="AG284" s="13">
        <f t="shared" si="524"/>
        <v>1.5026181507899769E-3</v>
      </c>
      <c r="AH284" s="13">
        <f t="shared" si="525"/>
        <v>1.4932071846289043E-3</v>
      </c>
      <c r="AI284" s="13">
        <f t="shared" si="526"/>
        <v>2.1840523971824477E-3</v>
      </c>
      <c r="AJ284" s="13">
        <f t="shared" si="527"/>
        <v>1.5972615597961617E-3</v>
      </c>
      <c r="AK284" s="13">
        <f t="shared" si="528"/>
        <v>7.7874947618586398E-4</v>
      </c>
      <c r="AL284" s="13">
        <f t="shared" si="529"/>
        <v>1.2629200309298537E-5</v>
      </c>
      <c r="AM284" s="13">
        <f t="shared" si="530"/>
        <v>6.054753975060511E-3</v>
      </c>
      <c r="AN284" s="13">
        <f t="shared" si="531"/>
        <v>4.5897456650069888E-3</v>
      </c>
      <c r="AO284" s="13">
        <f t="shared" si="532"/>
        <v>1.7396053874542375E-3</v>
      </c>
      <c r="AP284" s="13">
        <f t="shared" si="533"/>
        <v>4.3956348563890774E-4</v>
      </c>
      <c r="AQ284" s="13">
        <f t="shared" si="534"/>
        <v>8.3301675469248779E-5</v>
      </c>
      <c r="AR284" s="13">
        <f t="shared" si="535"/>
        <v>2.2638215296070106E-4</v>
      </c>
      <c r="AS284" s="13">
        <f t="shared" si="536"/>
        <v>3.3111981307270487E-4</v>
      </c>
      <c r="AT284" s="13">
        <f t="shared" si="537"/>
        <v>2.421576285395963E-4</v>
      </c>
      <c r="AU284" s="13">
        <f t="shared" si="538"/>
        <v>1.1806464960171442E-4</v>
      </c>
      <c r="AV284" s="13">
        <f t="shared" si="539"/>
        <v>4.3172070098432775E-5</v>
      </c>
      <c r="AW284" s="13">
        <f t="shared" si="540"/>
        <v>3.8896314448374759E-7</v>
      </c>
      <c r="AX284" s="13">
        <f t="shared" si="541"/>
        <v>1.4760063740325603E-3</v>
      </c>
      <c r="AY284" s="13">
        <f t="shared" si="542"/>
        <v>1.1188718624477096E-3</v>
      </c>
      <c r="AZ284" s="13">
        <f t="shared" si="543"/>
        <v>4.2407480977097421E-4</v>
      </c>
      <c r="BA284" s="13">
        <f t="shared" si="544"/>
        <v>1.0715522203996959E-4</v>
      </c>
      <c r="BB284" s="13">
        <f t="shared" si="545"/>
        <v>2.0306985959569758E-5</v>
      </c>
      <c r="BC284" s="13">
        <f t="shared" si="546"/>
        <v>3.0787015017026067E-6</v>
      </c>
      <c r="BD284" s="13">
        <f t="shared" si="547"/>
        <v>2.8601120966712283E-5</v>
      </c>
      <c r="BE284" s="13">
        <f t="shared" si="548"/>
        <v>4.183367683499154E-5</v>
      </c>
      <c r="BF284" s="13">
        <f t="shared" si="549"/>
        <v>3.0594194534740962E-5</v>
      </c>
      <c r="BG284" s="13">
        <f t="shared" si="550"/>
        <v>1.4916287706378196E-5</v>
      </c>
      <c r="BH284" s="13">
        <f t="shared" si="551"/>
        <v>5.454359290783E-6</v>
      </c>
      <c r="BI284" s="13">
        <f t="shared" si="552"/>
        <v>1.5955731537803335E-6</v>
      </c>
      <c r="BJ284" s="14">
        <f t="shared" si="553"/>
        <v>0.53851592074741828</v>
      </c>
      <c r="BK284" s="14">
        <f t="shared" si="554"/>
        <v>0.26775138313032731</v>
      </c>
      <c r="BL284" s="14">
        <f t="shared" si="555"/>
        <v>0.18615576220769622</v>
      </c>
      <c r="BM284" s="14">
        <f t="shared" si="556"/>
        <v>0.38201496571309562</v>
      </c>
      <c r="BN284" s="14">
        <f t="shared" si="557"/>
        <v>0.61716892303513593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1.1933</v>
      </c>
      <c r="F285" s="10">
        <f>VLOOKUP(B285,home!$B$2:$E$405,3,FALSE)</f>
        <v>1.5084</v>
      </c>
      <c r="G285" s="10">
        <f>VLOOKUP(C285,away!$B$2:$E$405,4,FALSE)</f>
        <v>0.83799999999999997</v>
      </c>
      <c r="H285" s="10">
        <f>VLOOKUP(A285,away!$A$2:$E$405,3,FALSE)</f>
        <v>1.1513</v>
      </c>
      <c r="I285" s="10">
        <f>VLOOKUP(C285,away!$B$2:$E$405,3,FALSE)</f>
        <v>0.96509999999999996</v>
      </c>
      <c r="J285" s="10">
        <f>VLOOKUP(B285,home!$B$2:$E$405,4,FALSE)</f>
        <v>0.43430000000000002</v>
      </c>
      <c r="K285" s="12">
        <f t="shared" si="502"/>
        <v>1.5083779773599999</v>
      </c>
      <c r="L285" s="12">
        <f t="shared" si="503"/>
        <v>0.48255925530899996</v>
      </c>
      <c r="M285" s="13">
        <f t="shared" si="504"/>
        <v>0.13656737004531944</v>
      </c>
      <c r="N285" s="13">
        <f t="shared" si="505"/>
        <v>0.20599521340233357</v>
      </c>
      <c r="O285" s="13">
        <f t="shared" si="506"/>
        <v>6.5901848388577988E-2</v>
      </c>
      <c r="P285" s="13">
        <f t="shared" si="507"/>
        <v>9.9404896776648641E-2</v>
      </c>
      <c r="Q285" s="13">
        <f t="shared" si="508"/>
        <v>0.15535932166882674</v>
      </c>
      <c r="R285" s="13">
        <f t="shared" si="509"/>
        <v>1.5900773440939407E-2</v>
      </c>
      <c r="S285" s="13">
        <f t="shared" si="510"/>
        <v>1.808875264255488E-2</v>
      </c>
      <c r="T285" s="13">
        <f t="shared" si="511"/>
        <v>7.4970078569820423E-2</v>
      </c>
      <c r="U285" s="13">
        <f t="shared" si="512"/>
        <v>2.3984376481303787E-2</v>
      </c>
      <c r="V285" s="13">
        <f t="shared" si="513"/>
        <v>1.4629414435240928E-3</v>
      </c>
      <c r="W285" s="13">
        <f t="shared" si="514"/>
        <v>7.8113526460948823E-2</v>
      </c>
      <c r="X285" s="13">
        <f t="shared" si="515"/>
        <v>3.7694405158555329E-2</v>
      </c>
      <c r="Y285" s="13">
        <f t="shared" si="516"/>
        <v>9.094892041314093E-3</v>
      </c>
      <c r="Z285" s="13">
        <f t="shared" si="517"/>
        <v>2.5576884634989478E-3</v>
      </c>
      <c r="AA285" s="13">
        <f t="shared" si="518"/>
        <v>3.8579609512895486E-3</v>
      </c>
      <c r="AB285" s="13">
        <f t="shared" si="519"/>
        <v>2.9096316682199956E-3</v>
      </c>
      <c r="AC285" s="13">
        <f t="shared" si="520"/>
        <v>6.6553023946869361E-5</v>
      </c>
      <c r="AD285" s="13">
        <f t="shared" si="521"/>
        <v>2.9456180761905714E-2</v>
      </c>
      <c r="AE285" s="13">
        <f t="shared" si="522"/>
        <v>1.4214352652712516E-2</v>
      </c>
      <c r="AF285" s="13">
        <f t="shared" si="523"/>
        <v>3.4296337153962297E-3</v>
      </c>
      <c r="AG285" s="13">
        <f t="shared" si="524"/>
        <v>5.5166716389474764E-4</v>
      </c>
      <c r="AH285" s="13">
        <f t="shared" si="525"/>
        <v>3.0855906006461813E-4</v>
      </c>
      <c r="AI285" s="13">
        <f t="shared" si="526"/>
        <v>4.6542369091637139E-4</v>
      </c>
      <c r="AJ285" s="13">
        <f t="shared" si="527"/>
        <v>3.5101742275993108E-4</v>
      </c>
      <c r="AK285" s="13">
        <f t="shared" si="528"/>
        <v>1.764889833869149E-4</v>
      </c>
      <c r="AL285" s="13">
        <f t="shared" si="529"/>
        <v>1.9377092707919839E-6</v>
      </c>
      <c r="AM285" s="13">
        <f t="shared" si="530"/>
        <v>8.8862108716787711E-3</v>
      </c>
      <c r="AN285" s="13">
        <f t="shared" si="531"/>
        <v>4.2881233007560481E-3</v>
      </c>
      <c r="AO285" s="13">
        <f t="shared" si="532"/>
        <v>1.0346367933430046E-3</v>
      </c>
      <c r="AP285" s="13">
        <f t="shared" si="533"/>
        <v>1.664245201702973E-4</v>
      </c>
      <c r="AQ285" s="13">
        <f t="shared" si="534"/>
        <v>2.0077423129634078E-5</v>
      </c>
      <c r="AR285" s="13">
        <f t="shared" si="535"/>
        <v>2.9779606048725447E-5</v>
      </c>
      <c r="AS285" s="13">
        <f t="shared" si="536"/>
        <v>4.4918901938354108E-5</v>
      </c>
      <c r="AT285" s="13">
        <f t="shared" si="537"/>
        <v>3.3877341225503373E-5</v>
      </c>
      <c r="AU285" s="13">
        <f t="shared" si="538"/>
        <v>1.7033278478686438E-5</v>
      </c>
      <c r="AV285" s="13">
        <f t="shared" si="539"/>
        <v>6.4231555348726689E-6</v>
      </c>
      <c r="AW285" s="13">
        <f t="shared" si="540"/>
        <v>3.9178422826589864E-8</v>
      </c>
      <c r="AX285" s="13">
        <f t="shared" si="541"/>
        <v>2.2339607968362108E-3</v>
      </c>
      <c r="AY285" s="13">
        <f t="shared" si="542"/>
        <v>1.0780184585107823E-3</v>
      </c>
      <c r="AZ285" s="13">
        <f t="shared" si="543"/>
        <v>2.6010389227415959E-4</v>
      </c>
      <c r="BA285" s="13">
        <f t="shared" si="544"/>
        <v>4.1838513519596923E-5</v>
      </c>
      <c r="BB285" s="13">
        <f t="shared" si="545"/>
        <v>5.0473904818130549E-6</v>
      </c>
      <c r="BC285" s="13">
        <f t="shared" si="546"/>
        <v>4.8713299843148877E-7</v>
      </c>
      <c r="BD285" s="13">
        <f t="shared" si="547"/>
        <v>2.3950707530447206E-6</v>
      </c>
      <c r="BE285" s="13">
        <f t="shared" si="548"/>
        <v>3.6126719781116876E-6</v>
      </c>
      <c r="BF285" s="13">
        <f t="shared" si="549"/>
        <v>2.7246374256046289E-6</v>
      </c>
      <c r="BG285" s="13">
        <f t="shared" si="550"/>
        <v>1.3699276963576223E-6</v>
      </c>
      <c r="BH285" s="13">
        <f t="shared" si="551"/>
        <v>5.1659219194033882E-7</v>
      </c>
      <c r="BI285" s="13">
        <f t="shared" si="552"/>
        <v>1.5584325711978733E-7</v>
      </c>
      <c r="BJ285" s="14">
        <f t="shared" si="553"/>
        <v>0.62689420068940693</v>
      </c>
      <c r="BK285" s="14">
        <f t="shared" si="554"/>
        <v>0.25667047009977556</v>
      </c>
      <c r="BL285" s="14">
        <f t="shared" si="555"/>
        <v>0.11399888711398687</v>
      </c>
      <c r="BM285" s="14">
        <f t="shared" si="556"/>
        <v>0.31991384336393452</v>
      </c>
      <c r="BN285" s="14">
        <f t="shared" si="557"/>
        <v>0.67912942372264573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1.3533999999999999</v>
      </c>
      <c r="F286" s="10">
        <f>VLOOKUP(B286,home!$B$2:$E$405,3,FALSE)</f>
        <v>0.80049999999999999</v>
      </c>
      <c r="G286" s="10">
        <f>VLOOKUP(C286,away!$B$2:$E$405,4,FALSE)</f>
        <v>1.1611</v>
      </c>
      <c r="H286" s="10">
        <f>VLOOKUP(A286,away!$A$2:$E$405,3,FALSE)</f>
        <v>1.2030000000000001</v>
      </c>
      <c r="I286" s="10">
        <f>VLOOKUP(C286,away!$B$2:$E$405,3,FALSE)</f>
        <v>1.2468999999999999</v>
      </c>
      <c r="J286" s="10">
        <f>VLOOKUP(B286,home!$B$2:$E$405,4,FALSE)</f>
        <v>1.2468999999999999</v>
      </c>
      <c r="K286" s="12">
        <f t="shared" si="502"/>
        <v>1.25793190837</v>
      </c>
      <c r="L286" s="12">
        <f t="shared" si="503"/>
        <v>1.8703758108299997</v>
      </c>
      <c r="M286" s="13">
        <f t="shared" si="504"/>
        <v>4.3791842676813783E-2</v>
      </c>
      <c r="N286" s="13">
        <f t="shared" si="505"/>
        <v>5.5087156229483167E-2</v>
      </c>
      <c r="O286" s="13">
        <f t="shared" si="506"/>
        <v>8.1907203254385358E-2</v>
      </c>
      <c r="P286" s="13">
        <f t="shared" si="507"/>
        <v>0.10303368449903845</v>
      </c>
      <c r="Q286" s="13">
        <f t="shared" si="508"/>
        <v>3.4647945781215057E-2</v>
      </c>
      <c r="R286" s="13">
        <f t="shared" si="509"/>
        <v>7.6598625849869317E-2</v>
      </c>
      <c r="S286" s="13">
        <f t="shared" si="510"/>
        <v>6.0604552654895248E-2</v>
      </c>
      <c r="T286" s="13">
        <f t="shared" si="511"/>
        <v>6.4804679684133976E-2</v>
      </c>
      <c r="U286" s="13">
        <f t="shared" si="512"/>
        <v>9.6355855593845713E-2</v>
      </c>
      <c r="V286" s="13">
        <f t="shared" si="513"/>
        <v>1.5843413282680158E-2</v>
      </c>
      <c r="W286" s="13">
        <f t="shared" si="514"/>
        <v>1.4528252185888052E-2</v>
      </c>
      <c r="X286" s="13">
        <f t="shared" si="515"/>
        <v>2.7173291462123078E-2</v>
      </c>
      <c r="Y286" s="13">
        <f t="shared" si="516"/>
        <v>2.5412133525694186E-2</v>
      </c>
      <c r="Z286" s="13">
        <f t="shared" si="517"/>
        <v>4.7756072310804358E-2</v>
      </c>
      <c r="AA286" s="13">
        <f t="shared" si="518"/>
        <v>6.0073887178185841E-2</v>
      </c>
      <c r="AB286" s="13">
        <f t="shared" si="519"/>
        <v>3.77844297706297E-2</v>
      </c>
      <c r="AC286" s="13">
        <f t="shared" si="520"/>
        <v>2.3297792833284945E-3</v>
      </c>
      <c r="AD286" s="13">
        <f t="shared" si="521"/>
        <v>4.5688879993686943E-3</v>
      </c>
      <c r="AE286" s="13">
        <f t="shared" si="522"/>
        <v>8.5455375964106767E-3</v>
      </c>
      <c r="AF286" s="13">
        <f t="shared" si="523"/>
        <v>7.9916834054324336E-3</v>
      </c>
      <c r="AG286" s="13">
        <f t="shared" si="524"/>
        <v>4.9824837764441132E-3</v>
      </c>
      <c r="AH286" s="13">
        <f t="shared" si="525"/>
        <v>2.23304506175942E-2</v>
      </c>
      <c r="AI286" s="13">
        <f t="shared" si="526"/>
        <v>2.8090186360152317E-2</v>
      </c>
      <c r="AJ286" s="13">
        <f t="shared" si="527"/>
        <v>1.7667770867247679E-2</v>
      </c>
      <c r="AK286" s="13">
        <f t="shared" si="528"/>
        <v>7.4082842412269223E-3</v>
      </c>
      <c r="AL286" s="13">
        <f t="shared" si="529"/>
        <v>2.1926069236447978E-4</v>
      </c>
      <c r="AM286" s="13">
        <f t="shared" si="530"/>
        <v>1.1494700000349303E-3</v>
      </c>
      <c r="AN286" s="13">
        <f t="shared" si="531"/>
        <v>2.1499408833400924E-3</v>
      </c>
      <c r="AO286" s="13">
        <f t="shared" si="532"/>
        <v>2.0105987114568957E-3</v>
      </c>
      <c r="AP286" s="13">
        <f t="shared" si="533"/>
        <v>1.2535250650649813E-3</v>
      </c>
      <c r="AQ286" s="13">
        <f t="shared" si="534"/>
        <v>5.8614073999166069E-4</v>
      </c>
      <c r="AR286" s="13">
        <f t="shared" si="535"/>
        <v>8.3532669360164083E-3</v>
      </c>
      <c r="AS286" s="13">
        <f t="shared" si="536"/>
        <v>1.0507841017947142E-2</v>
      </c>
      <c r="AT286" s="13">
        <f t="shared" si="537"/>
        <v>6.6090742522774077E-3</v>
      </c>
      <c r="AU286" s="13">
        <f t="shared" si="538"/>
        <v>2.7712551289087841E-3</v>
      </c>
      <c r="AV286" s="13">
        <f t="shared" si="539"/>
        <v>8.7151256322209403E-4</v>
      </c>
      <c r="AW286" s="13">
        <f t="shared" si="540"/>
        <v>1.4329937329784315E-5</v>
      </c>
      <c r="AX286" s="13">
        <f t="shared" si="541"/>
        <v>2.4099249845966771E-4</v>
      </c>
      <c r="AY286" s="13">
        <f t="shared" si="542"/>
        <v>4.5074653971044839E-4</v>
      </c>
      <c r="AZ286" s="13">
        <f t="shared" si="543"/>
        <v>4.2153271234487332E-4</v>
      </c>
      <c r="BA286" s="13">
        <f t="shared" si="544"/>
        <v>2.6280819621447046E-4</v>
      </c>
      <c r="BB286" s="13">
        <f t="shared" si="545"/>
        <v>1.2288752327185249E-4</v>
      </c>
      <c r="BC286" s="13">
        <f t="shared" si="546"/>
        <v>4.5969170196096325E-5</v>
      </c>
      <c r="BD286" s="13">
        <f t="shared" si="547"/>
        <v>2.6039580697551851E-3</v>
      </c>
      <c r="BE286" s="13">
        <f t="shared" si="548"/>
        <v>3.2756019440026017E-3</v>
      </c>
      <c r="BF286" s="13">
        <f t="shared" si="549"/>
        <v>2.0602421022398376E-3</v>
      </c>
      <c r="BG286" s="13">
        <f t="shared" si="550"/>
        <v>8.6388142645826014E-4</v>
      </c>
      <c r="BH286" s="13">
        <f t="shared" si="551"/>
        <v>2.7167600284750917E-4</v>
      </c>
      <c r="BI286" s="13">
        <f t="shared" si="552"/>
        <v>6.8349982544060143E-5</v>
      </c>
      <c r="BJ286" s="14">
        <f t="shared" si="553"/>
        <v>0.25643666368627943</v>
      </c>
      <c r="BK286" s="14">
        <f t="shared" si="554"/>
        <v>0.22627327962883106</v>
      </c>
      <c r="BL286" s="14">
        <f t="shared" si="555"/>
        <v>0.46647335315935634</v>
      </c>
      <c r="BM286" s="14">
        <f t="shared" si="556"/>
        <v>0.60143649389208531</v>
      </c>
      <c r="BN286" s="14">
        <f t="shared" si="557"/>
        <v>0.39506645829080511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1.3533999999999999</v>
      </c>
      <c r="F287" s="10">
        <f>VLOOKUP(B287,home!$B$2:$E$405,3,FALSE)</f>
        <v>1.2504</v>
      </c>
      <c r="G287" s="10">
        <f>VLOOKUP(C287,away!$B$2:$E$405,4,FALSE)</f>
        <v>1.4778</v>
      </c>
      <c r="H287" s="10">
        <f>VLOOKUP(A287,away!$A$2:$E$405,3,FALSE)</f>
        <v>1.2030000000000001</v>
      </c>
      <c r="I287" s="10">
        <f>VLOOKUP(C287,away!$B$2:$E$405,3,FALSE)</f>
        <v>0.70340000000000003</v>
      </c>
      <c r="J287" s="10">
        <f>VLOOKUP(B287,home!$B$2:$E$405,4,FALSE)</f>
        <v>0.63939999999999997</v>
      </c>
      <c r="K287" s="12">
        <f t="shared" si="502"/>
        <v>2.5008681718079999</v>
      </c>
      <c r="L287" s="12">
        <f t="shared" si="503"/>
        <v>0.54105401388000007</v>
      </c>
      <c r="M287" s="13">
        <f t="shared" si="504"/>
        <v>4.7743030267754193E-2</v>
      </c>
      <c r="N287" s="13">
        <f t="shared" si="505"/>
        <v>0.11939902482229243</v>
      </c>
      <c r="O287" s="13">
        <f t="shared" si="506"/>
        <v>2.5831558161162737E-2</v>
      </c>
      <c r="P287" s="13">
        <f t="shared" si="507"/>
        <v>6.460132163345908E-2</v>
      </c>
      <c r="Q287" s="13">
        <f t="shared" si="508"/>
        <v>0.14930061046149226</v>
      </c>
      <c r="R287" s="13">
        <f t="shared" si="509"/>
        <v>6.9881341139358868E-3</v>
      </c>
      <c r="S287" s="13">
        <f t="shared" si="510"/>
        <v>2.1853088992176469E-2</v>
      </c>
      <c r="T287" s="13">
        <f t="shared" si="511"/>
        <v>8.0779694564924703E-2</v>
      </c>
      <c r="U287" s="13">
        <f t="shared" si="512"/>
        <v>1.7476402185867958E-2</v>
      </c>
      <c r="V287" s="13">
        <f t="shared" si="513"/>
        <v>3.2855020879506949E-3</v>
      </c>
      <c r="W287" s="13">
        <f t="shared" si="514"/>
        <v>0.12446038157821683</v>
      </c>
      <c r="X287" s="13">
        <f t="shared" si="515"/>
        <v>6.7339789021930621E-2</v>
      </c>
      <c r="Y287" s="13">
        <f t="shared" si="516"/>
        <v>1.8217231572073965E-2</v>
      </c>
      <c r="Z287" s="13">
        <f t="shared" si="517"/>
        <v>1.2603193372922568E-3</v>
      </c>
      <c r="AA287" s="13">
        <f t="shared" si="518"/>
        <v>3.1518925169483564E-3</v>
      </c>
      <c r="AB287" s="13">
        <f t="shared" si="519"/>
        <v>3.9412338382979759E-3</v>
      </c>
      <c r="AC287" s="13">
        <f t="shared" si="520"/>
        <v>2.7785178265912395E-4</v>
      </c>
      <c r="AD287" s="13">
        <f t="shared" si="521"/>
        <v>7.7814751735010318E-2</v>
      </c>
      <c r="AE287" s="13">
        <f t="shared" si="522"/>
        <v>4.2101983765303025E-2</v>
      </c>
      <c r="AF287" s="13">
        <f t="shared" si="523"/>
        <v>1.1389723654263901E-2</v>
      </c>
      <c r="AG287" s="13">
        <f t="shared" si="524"/>
        <v>2.0541519000411559E-3</v>
      </c>
      <c r="AH287" s="13">
        <f t="shared" si="525"/>
        <v>1.7047520905313926E-4</v>
      </c>
      <c r="AI287" s="13">
        <f t="shared" si="526"/>
        <v>4.26336024403311E-4</v>
      </c>
      <c r="AJ287" s="13">
        <f t="shared" si="527"/>
        <v>5.3310509696269967E-4</v>
      </c>
      <c r="AK287" s="13">
        <f t="shared" si="528"/>
        <v>4.4440852307421109E-4</v>
      </c>
      <c r="AL287" s="13">
        <f t="shared" si="529"/>
        <v>1.503850281586776E-5</v>
      </c>
      <c r="AM287" s="13">
        <f t="shared" si="530"/>
        <v>3.8920887182245706E-2</v>
      </c>
      <c r="AN287" s="13">
        <f t="shared" si="531"/>
        <v>2.1058302233724683E-2</v>
      </c>
      <c r="AO287" s="13">
        <f t="shared" si="532"/>
        <v>5.6968394745274559E-3</v>
      </c>
      <c r="AP287" s="13">
        <f t="shared" si="533"/>
        <v>1.0274326213743704E-3</v>
      </c>
      <c r="AQ287" s="13">
        <f t="shared" si="534"/>
        <v>1.3897413594646336E-4</v>
      </c>
      <c r="AR287" s="13">
        <f t="shared" si="535"/>
        <v>1.8447259225046625E-5</v>
      </c>
      <c r="AS287" s="13">
        <f t="shared" si="536"/>
        <v>4.6134163453010617E-5</v>
      </c>
      <c r="AT287" s="13">
        <f t="shared" si="537"/>
        <v>5.768773050631106E-5</v>
      </c>
      <c r="AU287" s="13">
        <f t="shared" si="538"/>
        <v>4.8089803042356909E-5</v>
      </c>
      <c r="AV287" s="13">
        <f t="shared" si="539"/>
        <v>3.0066564454286483E-5</v>
      </c>
      <c r="AW287" s="13">
        <f t="shared" si="540"/>
        <v>5.652408272678822E-7</v>
      </c>
      <c r="AX287" s="13">
        <f t="shared" si="541"/>
        <v>1.6222667995434703E-2</v>
      </c>
      <c r="AY287" s="13">
        <f t="shared" si="542"/>
        <v>8.7773396347725595E-3</v>
      </c>
      <c r="AZ287" s="13">
        <f t="shared" si="543"/>
        <v>2.3745074202908534E-3</v>
      </c>
      <c r="BA287" s="13">
        <f t="shared" si="544"/>
        <v>4.2824559024540366E-4</v>
      </c>
      <c r="BB287" s="13">
        <f t="shared" si="545"/>
        <v>5.7925998882171352E-5</v>
      </c>
      <c r="BC287" s="13">
        <f t="shared" si="546"/>
        <v>6.2682188406414421E-6</v>
      </c>
      <c r="BD287" s="13">
        <f t="shared" si="547"/>
        <v>1.6634939414660561E-6</v>
      </c>
      <c r="BE287" s="13">
        <f t="shared" si="548"/>
        <v>4.1601790522079002E-6</v>
      </c>
      <c r="BF287" s="13">
        <f t="shared" si="549"/>
        <v>5.2020296903445546E-6</v>
      </c>
      <c r="BG287" s="13">
        <f t="shared" si="550"/>
        <v>4.336530160460974E-6</v>
      </c>
      <c r="BH287" s="13">
        <f t="shared" si="551"/>
        <v>2.7112725635955729E-6</v>
      </c>
      <c r="BI287" s="13">
        <f t="shared" si="552"/>
        <v>1.3561070518784893E-6</v>
      </c>
      <c r="BJ287" s="14">
        <f t="shared" si="553"/>
        <v>0.78756673358183449</v>
      </c>
      <c r="BK287" s="14">
        <f t="shared" si="554"/>
        <v>0.14655317290158801</v>
      </c>
      <c r="BL287" s="14">
        <f t="shared" si="555"/>
        <v>5.9183400802847223E-2</v>
      </c>
      <c r="BM287" s="14">
        <f t="shared" si="556"/>
        <v>0.57192317276951998</v>
      </c>
      <c r="BN287" s="14">
        <f t="shared" si="557"/>
        <v>0.41386367946009656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1.8543000000000001</v>
      </c>
      <c r="F291" s="10">
        <f>VLOOKUP(B291,home!$B$2:$E$405,3,FALSE)</f>
        <v>0.64710000000000001</v>
      </c>
      <c r="G291" s="10">
        <f>VLOOKUP(C291,away!$B$2:$E$405,4,FALSE)</f>
        <v>0.91679999999999995</v>
      </c>
      <c r="H291" s="10">
        <f>VLOOKUP(A291,away!$A$2:$E$405,3,FALSE)</f>
        <v>1.2583</v>
      </c>
      <c r="I291" s="10">
        <f>VLOOKUP(C291,away!$B$2:$E$405,3,FALSE)</f>
        <v>0.95369999999999999</v>
      </c>
      <c r="J291" s="10">
        <f>VLOOKUP(B291,home!$B$2:$E$405,4,FALSE)</f>
        <v>1.1126</v>
      </c>
      <c r="K291" s="12">
        <f t="shared" si="502"/>
        <v>1.1000843915039999</v>
      </c>
      <c r="L291" s="12">
        <f t="shared" si="503"/>
        <v>1.3351652939459999</v>
      </c>
      <c r="M291" s="13">
        <f t="shared" si="504"/>
        <v>8.7575877895485182E-2</v>
      </c>
      <c r="N291" s="13">
        <f t="shared" si="505"/>
        <v>9.6340856345083409E-2</v>
      </c>
      <c r="O291" s="13">
        <f t="shared" si="506"/>
        <v>0.11692827275290446</v>
      </c>
      <c r="P291" s="13">
        <f t="shared" si="507"/>
        <v>0.12863096778099262</v>
      </c>
      <c r="Q291" s="13">
        <f t="shared" si="508"/>
        <v>5.2991536164677687E-2</v>
      </c>
      <c r="R291" s="13">
        <f t="shared" si="509"/>
        <v>7.8059285830364908E-2</v>
      </c>
      <c r="S291" s="13">
        <f t="shared" si="510"/>
        <v>4.7233114499922624E-2</v>
      </c>
      <c r="T291" s="13">
        <f t="shared" si="511"/>
        <v>7.0752459959961961E-2</v>
      </c>
      <c r="U291" s="13">
        <f t="shared" si="512"/>
        <v>8.5871801953933763E-2</v>
      </c>
      <c r="V291" s="13">
        <f t="shared" si="513"/>
        <v>7.7084154214325726E-3</v>
      </c>
      <c r="W291" s="13">
        <f t="shared" si="514"/>
        <v>1.9431720605527222E-2</v>
      </c>
      <c r="X291" s="13">
        <f t="shared" si="515"/>
        <v>2.5944558954155296E-2</v>
      </c>
      <c r="Y291" s="13">
        <f t="shared" si="516"/>
        <v>1.7320137341162046E-2</v>
      </c>
      <c r="Z291" s="13">
        <f t="shared" si="517"/>
        <v>3.4740683103638002E-2</v>
      </c>
      <c r="AA291" s="13">
        <f t="shared" si="518"/>
        <v>3.8217683232498897E-2</v>
      </c>
      <c r="AB291" s="13">
        <f t="shared" si="519"/>
        <v>2.1021338401758089E-2</v>
      </c>
      <c r="AC291" s="13">
        <f t="shared" si="520"/>
        <v>7.0762988589458153E-4</v>
      </c>
      <c r="AD291" s="13">
        <f t="shared" si="521"/>
        <v>5.3441331345517864E-3</v>
      </c>
      <c r="AE291" s="13">
        <f t="shared" si="522"/>
        <v>7.1353010874803937E-3</v>
      </c>
      <c r="AF291" s="13">
        <f t="shared" si="523"/>
        <v>4.7634031869294886E-3</v>
      </c>
      <c r="AG291" s="13">
        <f t="shared" si="524"/>
        <v>2.1199768720866746E-3</v>
      </c>
      <c r="AH291" s="13">
        <f t="shared" si="525"/>
        <v>1.1596138591988414E-2</v>
      </c>
      <c r="AI291" s="13">
        <f t="shared" si="526"/>
        <v>1.2756731066763623E-2</v>
      </c>
      <c r="AJ291" s="13">
        <f t="shared" si="527"/>
        <v>7.0167403665804175E-3</v>
      </c>
      <c r="AK291" s="13">
        <f t="shared" si="528"/>
        <v>2.5730021855037244E-3</v>
      </c>
      <c r="AL291" s="13">
        <f t="shared" si="529"/>
        <v>4.1574515376027254E-5</v>
      </c>
      <c r="AM291" s="13">
        <f t="shared" si="530"/>
        <v>1.1757994894879529E-3</v>
      </c>
      <c r="AN291" s="13">
        <f t="shared" si="531"/>
        <v>1.5698866710037391E-3</v>
      </c>
      <c r="AO291" s="13">
        <f t="shared" si="532"/>
        <v>1.0480290992763077E-3</v>
      </c>
      <c r="AP291" s="13">
        <f t="shared" si="533"/>
        <v>4.6643069346640441E-4</v>
      </c>
      <c r="AQ291" s="13">
        <f t="shared" si="534"/>
        <v>1.5569051848687707E-4</v>
      </c>
      <c r="AR291" s="13">
        <f t="shared" si="535"/>
        <v>3.0965523583621514E-3</v>
      </c>
      <c r="AS291" s="13">
        <f t="shared" si="536"/>
        <v>3.4064689169091026E-3</v>
      </c>
      <c r="AT291" s="13">
        <f t="shared" si="537"/>
        <v>1.8737016428176205E-3</v>
      </c>
      <c r="AU291" s="13">
        <f t="shared" si="538"/>
        <v>6.8707664386635575E-4</v>
      </c>
      <c r="AV291" s="13">
        <f t="shared" si="539"/>
        <v>1.8896057292108257E-4</v>
      </c>
      <c r="AW291" s="13">
        <f t="shared" si="540"/>
        <v>1.6962338756196071E-6</v>
      </c>
      <c r="AX291" s="13">
        <f t="shared" si="541"/>
        <v>2.1557977765401139E-4</v>
      </c>
      <c r="AY291" s="13">
        <f t="shared" si="542"/>
        <v>2.8783463720023138E-4</v>
      </c>
      <c r="AZ291" s="13">
        <f t="shared" si="543"/>
        <v>1.9215340899264368E-4</v>
      </c>
      <c r="BA291" s="13">
        <f t="shared" si="544"/>
        <v>8.5518854266796357E-5</v>
      </c>
      <c r="BB291" s="13">
        <f t="shared" si="545"/>
        <v>2.8545451548763067E-5</v>
      </c>
      <c r="BC291" s="13">
        <f t="shared" si="546"/>
        <v>7.6225792415851042E-6</v>
      </c>
      <c r="BD291" s="13">
        <f t="shared" si="547"/>
        <v>6.890682066286295E-4</v>
      </c>
      <c r="BE291" s="13">
        <f t="shared" si="548"/>
        <v>7.5803317879380829E-4</v>
      </c>
      <c r="BF291" s="13">
        <f t="shared" si="549"/>
        <v>4.1695023411661479E-4</v>
      </c>
      <c r="BG291" s="13">
        <f t="shared" si="550"/>
        <v>1.5289348152854219E-4</v>
      </c>
      <c r="BH291" s="13">
        <f t="shared" si="551"/>
        <v>4.2048933148063582E-5</v>
      </c>
      <c r="BI291" s="13">
        <f t="shared" si="552"/>
        <v>9.2514750071159774E-6</v>
      </c>
      <c r="BJ291" s="14">
        <f t="shared" si="553"/>
        <v>0.3073771748322412</v>
      </c>
      <c r="BK291" s="14">
        <f t="shared" si="554"/>
        <v>0.2721854146363038</v>
      </c>
      <c r="BL291" s="14">
        <f t="shared" si="555"/>
        <v>0.38536200002639542</v>
      </c>
      <c r="BM291" s="14">
        <f t="shared" si="556"/>
        <v>0.43885233742574553</v>
      </c>
      <c r="BN291" s="14">
        <f t="shared" si="557"/>
        <v>0.56052679676950823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1.8543000000000001</v>
      </c>
      <c r="F292" s="10">
        <f>VLOOKUP(B292,home!$B$2:$E$405,3,FALSE)</f>
        <v>1.8574999999999999</v>
      </c>
      <c r="G292" s="10">
        <f>VLOOKUP(C292,away!$B$2:$E$405,4,FALSE)</f>
        <v>1.1325000000000001</v>
      </c>
      <c r="H292" s="10">
        <f>VLOOKUP(A292,away!$A$2:$E$405,3,FALSE)</f>
        <v>1.2583</v>
      </c>
      <c r="I292" s="10">
        <f>VLOOKUP(C292,away!$B$2:$E$405,3,FALSE)</f>
        <v>1.0330999999999999</v>
      </c>
      <c r="J292" s="10">
        <f>VLOOKUP(B292,home!$B$2:$E$405,4,FALSE)</f>
        <v>0.79469999999999996</v>
      </c>
      <c r="K292" s="12">
        <f t="shared" si="502"/>
        <v>3.9007402481250004</v>
      </c>
      <c r="L292" s="12">
        <f t="shared" si="503"/>
        <v>1.0330700504309998</v>
      </c>
      <c r="M292" s="13">
        <f t="shared" si="504"/>
        <v>7.1990205383369492E-3</v>
      </c>
      <c r="N292" s="13">
        <f t="shared" si="505"/>
        <v>2.8081509160969447E-2</v>
      </c>
      <c r="O292" s="13">
        <f t="shared" si="506"/>
        <v>7.4370925105935546E-3</v>
      </c>
      <c r="P292" s="13">
        <f t="shared" si="507"/>
        <v>2.9010166085101288E-2</v>
      </c>
      <c r="Q292" s="13">
        <f t="shared" si="508"/>
        <v>5.4769336506142241E-2</v>
      </c>
      <c r="R292" s="13">
        <f t="shared" si="509"/>
        <v>3.8415187674894469E-3</v>
      </c>
      <c r="S292" s="13">
        <f t="shared" si="510"/>
        <v>2.922584161982324E-2</v>
      </c>
      <c r="T292" s="13">
        <f t="shared" si="511"/>
        <v>5.6580561226472752E-2</v>
      </c>
      <c r="U292" s="13">
        <f t="shared" si="512"/>
        <v>1.4984766870273633E-2</v>
      </c>
      <c r="V292" s="13">
        <f t="shared" si="513"/>
        <v>1.3085831373447109E-2</v>
      </c>
      <c r="W292" s="13">
        <f t="shared" si="514"/>
        <v>7.1213651757536953E-2</v>
      </c>
      <c r="X292" s="13">
        <f t="shared" si="515"/>
        <v>7.3568690812534351E-2</v>
      </c>
      <c r="Y292" s="13">
        <f t="shared" si="516"/>
        <v>3.8000805563923747E-2</v>
      </c>
      <c r="Z292" s="13">
        <f t="shared" si="517"/>
        <v>1.3228526622873185E-3</v>
      </c>
      <c r="AA292" s="13">
        <f t="shared" si="518"/>
        <v>5.160104622123453E-3</v>
      </c>
      <c r="AB292" s="13">
        <f t="shared" si="519"/>
        <v>1.0064113892026404E-2</v>
      </c>
      <c r="AC292" s="13">
        <f t="shared" si="520"/>
        <v>3.2957794352346929E-3</v>
      </c>
      <c r="AD292" s="13">
        <f t="shared" si="521"/>
        <v>6.9446489406645537E-2</v>
      </c>
      <c r="AE292" s="13">
        <f t="shared" si="522"/>
        <v>7.1743088313579187E-2</v>
      </c>
      <c r="AF292" s="13">
        <f t="shared" si="523"/>
        <v>3.705781793109246E-2</v>
      </c>
      <c r="AG292" s="13">
        <f t="shared" si="524"/>
        <v>1.27611072796455E-2</v>
      </c>
      <c r="AH292" s="13">
        <f t="shared" si="525"/>
        <v>3.4164986663548556E-4</v>
      </c>
      <c r="AI292" s="13">
        <f t="shared" si="526"/>
        <v>1.3326873855515774E-3</v>
      </c>
      <c r="AJ292" s="13">
        <f t="shared" si="527"/>
        <v>2.5992336614947598E-3</v>
      </c>
      <c r="AK292" s="13">
        <f t="shared" si="528"/>
        <v>3.3796451192246403E-3</v>
      </c>
      <c r="AL292" s="13">
        <f t="shared" si="529"/>
        <v>5.3124509528407009E-4</v>
      </c>
      <c r="AM292" s="13">
        <f t="shared" si="530"/>
        <v>5.4178543263897726E-2</v>
      </c>
      <c r="AN292" s="13">
        <f t="shared" si="531"/>
        <v>5.5970230421912917E-2</v>
      </c>
      <c r="AO292" s="13">
        <f t="shared" si="532"/>
        <v>2.8910584382300129E-2</v>
      </c>
      <c r="AP292" s="13">
        <f t="shared" si="533"/>
        <v>9.9555529552708237E-3</v>
      </c>
      <c r="AQ292" s="13">
        <f t="shared" si="534"/>
        <v>2.5711958983925293E-3</v>
      </c>
      <c r="AR292" s="13">
        <f t="shared" si="535"/>
        <v>7.0589648990973088E-5</v>
      </c>
      <c r="AS292" s="13">
        <f t="shared" si="536"/>
        <v>2.7535188492010509E-4</v>
      </c>
      <c r="AT292" s="13">
        <f t="shared" si="537"/>
        <v>5.3703808995246886E-4</v>
      </c>
      <c r="AU292" s="13">
        <f t="shared" si="538"/>
        <v>6.9828203075125641E-4</v>
      </c>
      <c r="AV292" s="13">
        <f t="shared" si="539"/>
        <v>6.8095420547347135E-4</v>
      </c>
      <c r="AW292" s="13">
        <f t="shared" si="540"/>
        <v>5.9466069662669184E-5</v>
      </c>
      <c r="AX292" s="13">
        <f t="shared" si="541"/>
        <v>3.5222737382377911E-2</v>
      </c>
      <c r="AY292" s="13">
        <f t="shared" si="542"/>
        <v>3.638755508393101E-2</v>
      </c>
      <c r="AZ292" s="13">
        <f t="shared" si="543"/>
        <v>1.8795446682808695E-2</v>
      </c>
      <c r="BA292" s="13">
        <f t="shared" si="544"/>
        <v>6.4723376841607826E-3</v>
      </c>
      <c r="BB292" s="13">
        <f t="shared" si="545"/>
        <v>1.6715945544456096E-3</v>
      </c>
      <c r="BC292" s="13">
        <f t="shared" si="546"/>
        <v>3.4537485413226217E-4</v>
      </c>
      <c r="BD292" s="13">
        <f t="shared" si="547"/>
        <v>1.2154008707168518E-5</v>
      </c>
      <c r="BE292" s="13">
        <f t="shared" si="548"/>
        <v>4.740963094011395E-5</v>
      </c>
      <c r="BF292" s="13">
        <f t="shared" si="549"/>
        <v>9.2466327778427425E-5</v>
      </c>
      <c r="BG292" s="13">
        <f t="shared" si="550"/>
        <v>1.2022904212054351E-4</v>
      </c>
      <c r="BH292" s="13">
        <f t="shared" si="551"/>
        <v>1.1724556589828001E-4</v>
      </c>
      <c r="BI292" s="13">
        <f t="shared" si="552"/>
        <v>9.1468899562722556E-5</v>
      </c>
      <c r="BJ292" s="14">
        <f t="shared" si="553"/>
        <v>0.76370421112217257</v>
      </c>
      <c r="BK292" s="14">
        <f t="shared" si="554"/>
        <v>0.11873543923115837</v>
      </c>
      <c r="BL292" s="14">
        <f t="shared" si="555"/>
        <v>5.1884002030508476E-2</v>
      </c>
      <c r="BM292" s="14">
        <f t="shared" si="556"/>
        <v>0.76897977246322524</v>
      </c>
      <c r="BN292" s="14">
        <f t="shared" si="557"/>
        <v>0.13033864356863292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1.8543000000000001</v>
      </c>
      <c r="F293" s="10">
        <f>VLOOKUP(B293,home!$B$2:$E$405,3,FALSE)</f>
        <v>0.755</v>
      </c>
      <c r="G293" s="10">
        <f>VLOOKUP(C293,away!$B$2:$E$405,4,FALSE)</f>
        <v>0.755</v>
      </c>
      <c r="H293" s="10">
        <f>VLOOKUP(A293,away!$A$2:$E$405,3,FALSE)</f>
        <v>1.2583</v>
      </c>
      <c r="I293" s="10">
        <f>VLOOKUP(C293,away!$B$2:$E$405,3,FALSE)</f>
        <v>1.4305000000000001</v>
      </c>
      <c r="J293" s="10">
        <f>VLOOKUP(B293,home!$B$2:$E$405,4,FALSE)</f>
        <v>0.87419999999999998</v>
      </c>
      <c r="K293" s="12">
        <f t="shared" si="502"/>
        <v>1.0569973575</v>
      </c>
      <c r="L293" s="12">
        <f t="shared" si="503"/>
        <v>1.5735583827300001</v>
      </c>
      <c r="M293" s="13">
        <f t="shared" si="504"/>
        <v>7.2038416466137581E-2</v>
      </c>
      <c r="N293" s="13">
        <f t="shared" si="505"/>
        <v>7.6144415843191912E-2</v>
      </c>
      <c r="O293" s="13">
        <f t="shared" si="506"/>
        <v>0.11335665410888565</v>
      </c>
      <c r="P293" s="13">
        <f t="shared" si="507"/>
        <v>0.11981768384813364</v>
      </c>
      <c r="Q293" s="13">
        <f t="shared" si="508"/>
        <v>4.0242223167317487E-2</v>
      </c>
      <c r="R293" s="13">
        <f t="shared" si="509"/>
        <v>8.9186656655631094E-2</v>
      </c>
      <c r="S293" s="13">
        <f t="shared" si="510"/>
        <v>4.9821602371977566E-2</v>
      </c>
      <c r="T293" s="13">
        <f t="shared" si="511"/>
        <v>6.3323487604623849E-2</v>
      </c>
      <c r="U293" s="13">
        <f t="shared" si="512"/>
        <v>9.4270060409261849E-2</v>
      </c>
      <c r="V293" s="13">
        <f t="shared" si="513"/>
        <v>9.2072925879902907E-3</v>
      </c>
      <c r="W293" s="13">
        <f t="shared" si="514"/>
        <v>1.4178641182593292E-2</v>
      </c>
      <c r="X293" s="13">
        <f t="shared" si="515"/>
        <v>2.2310919688590471E-2</v>
      </c>
      <c r="Y293" s="13">
        <f t="shared" si="516"/>
        <v>1.7553767351198679E-2</v>
      </c>
      <c r="Z293" s="13">
        <f t="shared" si="517"/>
        <v>4.6780137069376899E-2</v>
      </c>
      <c r="AA293" s="13">
        <f t="shared" si="518"/>
        <v>4.9446481265819166E-2</v>
      </c>
      <c r="AB293" s="13">
        <f t="shared" si="519"/>
        <v>2.6132400017822056E-2</v>
      </c>
      <c r="AC293" s="13">
        <f t="shared" si="520"/>
        <v>9.5712514110756972E-4</v>
      </c>
      <c r="AD293" s="13">
        <f t="shared" si="521"/>
        <v>3.7466965657354449E-3</v>
      </c>
      <c r="AE293" s="13">
        <f t="shared" si="522"/>
        <v>5.895645788558712E-3</v>
      </c>
      <c r="AF293" s="13">
        <f t="shared" si="523"/>
        <v>4.6385714260966928E-3</v>
      </c>
      <c r="AG293" s="13">
        <f t="shared" si="524"/>
        <v>2.4330209838087677E-3</v>
      </c>
      <c r="AH293" s="13">
        <f t="shared" si="525"/>
        <v>1.8402819207694113E-2</v>
      </c>
      <c r="AI293" s="13">
        <f t="shared" si="526"/>
        <v>1.9451731273082917E-2</v>
      </c>
      <c r="AJ293" s="13">
        <f t="shared" si="527"/>
        <v>1.0280214277224376E-2</v>
      </c>
      <c r="AK293" s="13">
        <f t="shared" si="528"/>
        <v>3.62205310851998E-3</v>
      </c>
      <c r="AL293" s="13">
        <f t="shared" si="529"/>
        <v>6.3677422789677163E-5</v>
      </c>
      <c r="AM293" s="13">
        <f t="shared" si="530"/>
        <v>7.9204967386733841E-4</v>
      </c>
      <c r="AN293" s="13">
        <f t="shared" si="531"/>
        <v>1.2463364038525129E-3</v>
      </c>
      <c r="AO293" s="13">
        <f t="shared" si="532"/>
        <v>9.8059154799184272E-4</v>
      </c>
      <c r="AP293" s="13">
        <f t="shared" si="533"/>
        <v>5.1433935012558374E-4</v>
      </c>
      <c r="AQ293" s="13">
        <f t="shared" si="534"/>
        <v>2.0233574898950325E-4</v>
      </c>
      <c r="AR293" s="13">
        <f t="shared" si="535"/>
        <v>5.7915820860263423E-3</v>
      </c>
      <c r="AS293" s="13">
        <f t="shared" si="536"/>
        <v>6.1216869606741803E-3</v>
      </c>
      <c r="AT293" s="13">
        <f t="shared" si="537"/>
        <v>3.2353034704374075E-3</v>
      </c>
      <c r="AU293" s="13">
        <f t="shared" si="538"/>
        <v>1.1399024063209733E-3</v>
      </c>
      <c r="AV293" s="13">
        <f t="shared" si="539"/>
        <v>3.0121845782228997E-4</v>
      </c>
      <c r="AW293" s="13">
        <f t="shared" si="540"/>
        <v>2.9419801600132997E-6</v>
      </c>
      <c r="AX293" s="13">
        <f t="shared" si="541"/>
        <v>1.3953240204775223E-4</v>
      </c>
      <c r="AY293" s="13">
        <f t="shared" si="542"/>
        <v>2.1956238090469312E-4</v>
      </c>
      <c r="AZ293" s="13">
        <f t="shared" si="543"/>
        <v>1.7274711250236865E-4</v>
      </c>
      <c r="BA293" s="13">
        <f t="shared" si="544"/>
        <v>9.060922232350154E-5</v>
      </c>
      <c r="BB293" s="13">
        <f t="shared" si="545"/>
        <v>3.5644725334948028E-5</v>
      </c>
      <c r="BC293" s="13">
        <f t="shared" si="546"/>
        <v>1.1217811270183171E-5</v>
      </c>
      <c r="BD293" s="13">
        <f t="shared" si="547"/>
        <v>1.5188987567892752E-3</v>
      </c>
      <c r="BE293" s="13">
        <f t="shared" si="548"/>
        <v>1.6054719722362989E-3</v>
      </c>
      <c r="BF293" s="13">
        <f t="shared" si="549"/>
        <v>8.4848981609704065E-4</v>
      </c>
      <c r="BG293" s="13">
        <f t="shared" si="550"/>
        <v>2.9895049782674432E-4</v>
      </c>
      <c r="BH293" s="13">
        <f t="shared" si="551"/>
        <v>7.8997471556544548E-5</v>
      </c>
      <c r="BI293" s="13">
        <f t="shared" si="552"/>
        <v>1.6700023736889806E-5</v>
      </c>
      <c r="BJ293" s="14">
        <f t="shared" si="553"/>
        <v>0.2548723559809255</v>
      </c>
      <c r="BK293" s="14">
        <f t="shared" si="554"/>
        <v>0.25212536021904103</v>
      </c>
      <c r="BL293" s="14">
        <f t="shared" si="555"/>
        <v>0.44510627224346522</v>
      </c>
      <c r="BM293" s="14">
        <f t="shared" si="556"/>
        <v>0.48788145502276659</v>
      </c>
      <c r="BN293" s="14">
        <f t="shared" si="557"/>
        <v>0.51078605008929734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1.8543000000000001</v>
      </c>
      <c r="F294" s="10">
        <f>VLOOKUP(B294,home!$B$2:$E$405,3,FALSE)</f>
        <v>1.1863999999999999</v>
      </c>
      <c r="G294" s="10">
        <f>VLOOKUP(C294,away!$B$2:$E$405,4,FALSE)</f>
        <v>0.83889999999999998</v>
      </c>
      <c r="H294" s="10">
        <f>VLOOKUP(A294,away!$A$2:$E$405,3,FALSE)</f>
        <v>1.2583</v>
      </c>
      <c r="I294" s="10">
        <f>VLOOKUP(C294,away!$B$2:$E$405,3,FALSE)</f>
        <v>0.61809999999999998</v>
      </c>
      <c r="J294" s="10">
        <f>VLOOKUP(B294,home!$B$2:$E$405,4,FALSE)</f>
        <v>1.2716000000000001</v>
      </c>
      <c r="K294" s="12">
        <f t="shared" si="502"/>
        <v>1.8455309411279999</v>
      </c>
      <c r="L294" s="12">
        <f t="shared" si="503"/>
        <v>0.98899355046799997</v>
      </c>
      <c r="M294" s="13">
        <f t="shared" si="504"/>
        <v>5.8746453625800436E-2</v>
      </c>
      <c r="N294" s="13">
        <f t="shared" si="505"/>
        <v>0.10841839784795589</v>
      </c>
      <c r="O294" s="13">
        <f t="shared" si="506"/>
        <v>5.8099863748784078E-2</v>
      </c>
      <c r="P294" s="13">
        <f t="shared" si="507"/>
        <v>0.10722509622370205</v>
      </c>
      <c r="Q294" s="13">
        <f t="shared" si="508"/>
        <v>0.100044753907964</v>
      </c>
      <c r="R294" s="13">
        <f t="shared" si="509"/>
        <v>2.8730195265308504E-2</v>
      </c>
      <c r="S294" s="13">
        <f t="shared" si="510"/>
        <v>4.8927299226505072E-2</v>
      </c>
      <c r="T294" s="13">
        <f t="shared" si="511"/>
        <v>9.8943616373134619E-2</v>
      </c>
      <c r="U294" s="13">
        <f t="shared" si="512"/>
        <v>5.3022464306776013E-2</v>
      </c>
      <c r="V294" s="13">
        <f t="shared" si="513"/>
        <v>9.922555213942523E-3</v>
      </c>
      <c r="W294" s="13">
        <f t="shared" si="514"/>
        <v>6.1545229611561302E-2</v>
      </c>
      <c r="X294" s="13">
        <f t="shared" si="515"/>
        <v>6.0867835147906293E-2</v>
      </c>
      <c r="Y294" s="13">
        <f t="shared" si="516"/>
        <v>3.0098948196114382E-2</v>
      </c>
      <c r="Z294" s="13">
        <f t="shared" si="517"/>
        <v>9.4713259403587935E-3</v>
      </c>
      <c r="AA294" s="13">
        <f t="shared" si="518"/>
        <v>1.7479625076440405E-2</v>
      </c>
      <c r="AB294" s="13">
        <f t="shared" si="519"/>
        <v>1.6129594458943828E-2</v>
      </c>
      <c r="AC294" s="13">
        <f t="shared" si="520"/>
        <v>1.1319267716748569E-3</v>
      </c>
      <c r="AD294" s="13">
        <f t="shared" si="521"/>
        <v>2.8395906381740901E-2</v>
      </c>
      <c r="AE294" s="13">
        <f t="shared" si="522"/>
        <v>2.8083368271234869E-2</v>
      </c>
      <c r="AF294" s="13">
        <f t="shared" si="523"/>
        <v>1.3887135047834478E-2</v>
      </c>
      <c r="AG294" s="13">
        <f t="shared" si="524"/>
        <v>4.5780956655954727E-3</v>
      </c>
      <c r="AH294" s="13">
        <f t="shared" si="525"/>
        <v>2.3417700673487776E-3</v>
      </c>
      <c r="AI294" s="13">
        <f t="shared" si="526"/>
        <v>4.3218091162995692E-3</v>
      </c>
      <c r="AJ294" s="13">
        <f t="shared" si="527"/>
        <v>3.9880162228899578E-3</v>
      </c>
      <c r="AK294" s="13">
        <f t="shared" si="528"/>
        <v>2.4533357776879449E-3</v>
      </c>
      <c r="AL294" s="13">
        <f t="shared" si="529"/>
        <v>8.264053369697669E-5</v>
      </c>
      <c r="AM294" s="13">
        <f t="shared" si="530"/>
        <v>1.0481104765775373E-2</v>
      </c>
      <c r="AN294" s="13">
        <f t="shared" si="531"/>
        <v>1.036574501513126E-2</v>
      </c>
      <c r="AO294" s="13">
        <f t="shared" si="532"/>
        <v>5.1258274828803185E-3</v>
      </c>
      <c r="AP294" s="13">
        <f t="shared" si="533"/>
        <v>1.6898034404600861E-3</v>
      </c>
      <c r="AQ294" s="13">
        <f t="shared" si="534"/>
        <v>4.1780117604341545E-4</v>
      </c>
      <c r="AR294" s="13">
        <f t="shared" si="535"/>
        <v>4.6319909865739114E-4</v>
      </c>
      <c r="AS294" s="13">
        <f t="shared" si="536"/>
        <v>8.5484826847481634E-4</v>
      </c>
      <c r="AT294" s="13">
        <f t="shared" si="537"/>
        <v>7.8882446471998464E-4</v>
      </c>
      <c r="AU294" s="13">
        <f t="shared" si="538"/>
        <v>4.8526665225315458E-4</v>
      </c>
      <c r="AV294" s="13">
        <f t="shared" si="539"/>
        <v>2.2389365535769961E-4</v>
      </c>
      <c r="AW294" s="13">
        <f t="shared" si="540"/>
        <v>4.1899168331455303E-6</v>
      </c>
      <c r="AX294" s="13">
        <f t="shared" si="541"/>
        <v>3.2238671904070938E-3</v>
      </c>
      <c r="AY294" s="13">
        <f t="shared" si="542"/>
        <v>3.1883838588780068E-3</v>
      </c>
      <c r="AZ294" s="13">
        <f t="shared" si="543"/>
        <v>1.5766455364233114E-3</v>
      </c>
      <c r="BA294" s="13">
        <f t="shared" si="544"/>
        <v>5.197640889656051E-4</v>
      </c>
      <c r="BB294" s="13">
        <f t="shared" si="545"/>
        <v>1.2851083293796478E-4</v>
      </c>
      <c r="BC294" s="13">
        <f t="shared" si="546"/>
        <v>2.5419276988183561E-5</v>
      </c>
      <c r="BD294" s="13">
        <f t="shared" si="547"/>
        <v>7.6350153525791756E-5</v>
      </c>
      <c r="BE294" s="13">
        <f t="shared" si="548"/>
        <v>1.4090657069172174E-4</v>
      </c>
      <c r="BF294" s="13">
        <f t="shared" si="549"/>
        <v>1.3002371800990617E-4</v>
      </c>
      <c r="BG294" s="13">
        <f t="shared" si="550"/>
        <v>7.9987598222594581E-5</v>
      </c>
      <c r="BH294" s="13">
        <f t="shared" si="551"/>
        <v>3.690489685657834E-5</v>
      </c>
      <c r="BI294" s="13">
        <f t="shared" si="552"/>
        <v>1.3621825805590557E-5</v>
      </c>
      <c r="BJ294" s="14">
        <f t="shared" si="553"/>
        <v>0.57160615911593271</v>
      </c>
      <c r="BK294" s="14">
        <f t="shared" si="554"/>
        <v>0.22922435545419995</v>
      </c>
      <c r="BL294" s="14">
        <f t="shared" si="555"/>
        <v>0.18986050094305423</v>
      </c>
      <c r="BM294" s="14">
        <f t="shared" si="556"/>
        <v>0.53571338689198589</v>
      </c>
      <c r="BN294" s="14">
        <f t="shared" si="557"/>
        <v>0.46126476061951494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1.8543000000000001</v>
      </c>
      <c r="F295" s="10">
        <f>VLOOKUP(B295,home!$B$2:$E$405,3,FALSE)</f>
        <v>0.65910000000000002</v>
      </c>
      <c r="G295" s="10">
        <f>VLOOKUP(C295,away!$B$2:$E$405,4,FALSE)</f>
        <v>1.0786</v>
      </c>
      <c r="H295" s="10">
        <f>VLOOKUP(A295,away!$A$2:$E$405,3,FALSE)</f>
        <v>1.2583</v>
      </c>
      <c r="I295" s="10">
        <f>VLOOKUP(C295,away!$B$2:$E$405,3,FALSE)</f>
        <v>0.70640000000000003</v>
      </c>
      <c r="J295" s="10">
        <f>VLOOKUP(B295,home!$B$2:$E$405,4,FALSE)</f>
        <v>1.5011000000000001</v>
      </c>
      <c r="K295" s="12">
        <f t="shared" si="502"/>
        <v>1.3182316236180003</v>
      </c>
      <c r="L295" s="12">
        <f t="shared" si="503"/>
        <v>1.3342724294320001</v>
      </c>
      <c r="M295" s="13">
        <f t="shared" si="504"/>
        <v>7.0474519991614609E-2</v>
      </c>
      <c r="N295" s="13">
        <f t="shared" si="505"/>
        <v>9.2901740912245317E-2</v>
      </c>
      <c r="O295" s="13">
        <f t="shared" si="506"/>
        <v>9.4032209002265679E-2</v>
      </c>
      <c r="P295" s="13">
        <f t="shared" si="507"/>
        <v>0.1239562315454438</v>
      </c>
      <c r="Q295" s="13">
        <f t="shared" si="508"/>
        <v>6.1233006379843996E-2</v>
      </c>
      <c r="R295" s="13">
        <f t="shared" si="509"/>
        <v>6.2732291975155313E-2</v>
      </c>
      <c r="S295" s="13">
        <f t="shared" si="510"/>
        <v>5.4506037574913263E-2</v>
      </c>
      <c r="T295" s="13">
        <f t="shared" si="511"/>
        <v>8.1701512183859612E-2</v>
      </c>
      <c r="U295" s="13">
        <f t="shared" si="512"/>
        <v>8.2695691103687421E-2</v>
      </c>
      <c r="V295" s="13">
        <f t="shared" si="513"/>
        <v>1.0652176157763617E-2</v>
      </c>
      <c r="W295" s="13">
        <f t="shared" si="514"/>
        <v>2.6906428473037706E-2</v>
      </c>
      <c r="X295" s="13">
        <f t="shared" si="515"/>
        <v>3.5900505686058362E-2</v>
      </c>
      <c r="Y295" s="13">
        <f t="shared" si="516"/>
        <v>2.3950527469787215E-2</v>
      </c>
      <c r="Z295" s="13">
        <f t="shared" si="517"/>
        <v>2.7900655872509356E-2</v>
      </c>
      <c r="AA295" s="13">
        <f t="shared" si="518"/>
        <v>3.6779526890825094E-2</v>
      </c>
      <c r="AB295" s="13">
        <f t="shared" si="519"/>
        <v>2.4241967724597142E-2</v>
      </c>
      <c r="AC295" s="13">
        <f t="shared" si="520"/>
        <v>1.1709937989216805E-3</v>
      </c>
      <c r="AD295" s="13">
        <f t="shared" si="521"/>
        <v>8.8672262229435202E-3</v>
      </c>
      <c r="AE295" s="13">
        <f t="shared" si="522"/>
        <v>1.183129547480999E-2</v>
      </c>
      <c r="AF295" s="13">
        <f t="shared" si="523"/>
        <v>7.8930856782512774E-3</v>
      </c>
      <c r="AG295" s="13">
        <f t="shared" si="524"/>
        <v>3.5105088678784209E-3</v>
      </c>
      <c r="AH295" s="13">
        <f t="shared" si="525"/>
        <v>9.3067689734398166E-3</v>
      </c>
      <c r="AI295" s="13">
        <f t="shared" si="526"/>
        <v>1.2268477174495198E-2</v>
      </c>
      <c r="AJ295" s="13">
        <f t="shared" si="527"/>
        <v>8.0863472925275931E-3</v>
      </c>
      <c r="AK295" s="13">
        <f t="shared" si="528"/>
        <v>3.5532262401892232E-3</v>
      </c>
      <c r="AL295" s="13">
        <f t="shared" si="529"/>
        <v>8.2385508121054569E-5</v>
      </c>
      <c r="AM295" s="13">
        <f t="shared" si="530"/>
        <v>2.3378116041717894E-3</v>
      </c>
      <c r="AN295" s="13">
        <f t="shared" si="531"/>
        <v>3.1192775686526152E-3</v>
      </c>
      <c r="AO295" s="13">
        <f t="shared" si="532"/>
        <v>2.0809830297994335E-3</v>
      </c>
      <c r="AP295" s="13">
        <f t="shared" si="533"/>
        <v>9.2553276092575184E-4</v>
      </c>
      <c r="AQ295" s="13">
        <f t="shared" si="534"/>
        <v>3.0872821135982746E-4</v>
      </c>
      <c r="AR295" s="13">
        <f t="shared" si="535"/>
        <v>2.4835530496707804E-3</v>
      </c>
      <c r="AS295" s="13">
        <f t="shared" si="536"/>
        <v>3.2738981690089482E-3</v>
      </c>
      <c r="AT295" s="13">
        <f t="shared" si="537"/>
        <v>2.1578780494463327E-3</v>
      </c>
      <c r="AU295" s="13">
        <f t="shared" si="538"/>
        <v>9.48194361563761E-4</v>
      </c>
      <c r="AV295" s="13">
        <f t="shared" si="539"/>
        <v>3.1248494818740741E-4</v>
      </c>
      <c r="AW295" s="13">
        <f t="shared" si="540"/>
        <v>4.0251731019072059E-6</v>
      </c>
      <c r="AX295" s="13">
        <f t="shared" si="541"/>
        <v>5.1362953111339603E-4</v>
      </c>
      <c r="AY295" s="13">
        <f t="shared" si="542"/>
        <v>6.8532172230669007E-4</v>
      </c>
      <c r="AZ295" s="13">
        <f t="shared" si="543"/>
        <v>4.5720293968233491E-4</v>
      </c>
      <c r="BA295" s="13">
        <f t="shared" si="544"/>
        <v>2.0334442569113382E-4</v>
      </c>
      <c r="BB295" s="13">
        <f t="shared" si="545"/>
        <v>6.7829215219591E-5</v>
      </c>
      <c r="BC295" s="13">
        <f t="shared" si="546"/>
        <v>1.810053035550193E-5</v>
      </c>
      <c r="BD295" s="13">
        <f t="shared" si="547"/>
        <v>5.5228939353458109E-4</v>
      </c>
      <c r="BE295" s="13">
        <f t="shared" si="548"/>
        <v>7.2804534394609142E-4</v>
      </c>
      <c r="BF295" s="13">
        <f t="shared" si="549"/>
        <v>4.7986619790879093E-4</v>
      </c>
      <c r="BG295" s="13">
        <f t="shared" si="550"/>
        <v>2.1085826572956738E-4</v>
      </c>
      <c r="BH295" s="13">
        <f t="shared" si="551"/>
        <v>6.9490008496490824E-5</v>
      </c>
      <c r="BI295" s="13">
        <f t="shared" si="552"/>
        <v>1.8320785345111551E-5</v>
      </c>
      <c r="BJ295" s="14">
        <f t="shared" si="553"/>
        <v>0.36541359888799341</v>
      </c>
      <c r="BK295" s="14">
        <f t="shared" si="554"/>
        <v>0.26152766629908469</v>
      </c>
      <c r="BL295" s="14">
        <f t="shared" si="555"/>
        <v>0.3449313849500204</v>
      </c>
      <c r="BM295" s="14">
        <f t="shared" si="556"/>
        <v>0.49376200965383432</v>
      </c>
      <c r="BN295" s="14">
        <f t="shared" si="557"/>
        <v>0.50532999980656867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1.5146999999999999</v>
      </c>
      <c r="F296" s="10">
        <f>VLOOKUP(B296,home!$B$2:$E$405,3,FALSE)</f>
        <v>1.3204</v>
      </c>
      <c r="G296" s="10">
        <f>VLOOKUP(C296,away!$B$2:$E$405,4,FALSE)</f>
        <v>0.3301</v>
      </c>
      <c r="H296" s="10">
        <f>VLOOKUP(A296,away!$A$2:$E$405,3,FALSE)</f>
        <v>1.0882000000000001</v>
      </c>
      <c r="I296" s="10">
        <f>VLOOKUP(C296,away!$B$2:$E$405,3,FALSE)</f>
        <v>0.68920000000000003</v>
      </c>
      <c r="J296" s="10">
        <f>VLOOKUP(B296,home!$B$2:$E$405,4,FALSE)</f>
        <v>0.45950000000000002</v>
      </c>
      <c r="K296" s="12">
        <f t="shared" si="502"/>
        <v>0.66020326138800001</v>
      </c>
      <c r="L296" s="12">
        <f t="shared" si="503"/>
        <v>0.34461922868000006</v>
      </c>
      <c r="M296" s="13">
        <f t="shared" si="504"/>
        <v>0.36610961712958184</v>
      </c>
      <c r="N296" s="13">
        <f t="shared" si="505"/>
        <v>0.24170676325446189</v>
      </c>
      <c r="O296" s="13">
        <f t="shared" si="506"/>
        <v>0.12616841386752661</v>
      </c>
      <c r="P296" s="13">
        <f t="shared" si="507"/>
        <v>8.3296798319492035E-2</v>
      </c>
      <c r="Q296" s="13">
        <f t="shared" si="508"/>
        <v>7.9787796700066471E-2</v>
      </c>
      <c r="R296" s="13">
        <f t="shared" si="509"/>
        <v>2.174003073540302E-2</v>
      </c>
      <c r="S296" s="13">
        <f t="shared" si="510"/>
        <v>4.7378956230903586E-3</v>
      </c>
      <c r="T296" s="13">
        <f t="shared" si="511"/>
        <v>2.7496408956853562E-2</v>
      </c>
      <c r="U296" s="13">
        <f t="shared" si="512"/>
        <v>1.4352839194188432E-2</v>
      </c>
      <c r="V296" s="13">
        <f t="shared" si="513"/>
        <v>1.1977333736805621E-4</v>
      </c>
      <c r="W296" s="13">
        <f t="shared" si="514"/>
        <v>1.7558721200115528E-2</v>
      </c>
      <c r="X296" s="13">
        <f t="shared" si="515"/>
        <v>6.0510729565909777E-3</v>
      </c>
      <c r="Y296" s="13">
        <f t="shared" si="516"/>
        <v>1.042658047493395E-3</v>
      </c>
      <c r="Z296" s="13">
        <f t="shared" si="517"/>
        <v>2.4973442078380279E-3</v>
      </c>
      <c r="AA296" s="13">
        <f t="shared" si="518"/>
        <v>1.648754790823097E-3</v>
      </c>
      <c r="AB296" s="13">
        <f t="shared" si="519"/>
        <v>5.4425664506524928E-4</v>
      </c>
      <c r="AC296" s="13">
        <f t="shared" si="520"/>
        <v>1.7031674155783415E-6</v>
      </c>
      <c r="AD296" s="13">
        <f t="shared" si="521"/>
        <v>2.8980812505297222E-3</v>
      </c>
      <c r="AE296" s="13">
        <f t="shared" si="522"/>
        <v>9.9873452520952283E-4</v>
      </c>
      <c r="AF296" s="13">
        <f t="shared" si="523"/>
        <v>1.720915608668959E-4</v>
      </c>
      <c r="AG296" s="13">
        <f t="shared" si="524"/>
        <v>1.9768686989428982E-5</v>
      </c>
      <c r="AH296" s="13">
        <f t="shared" si="525"/>
        <v>2.1515820866340168E-4</v>
      </c>
      <c r="AI296" s="13">
        <f t="shared" si="526"/>
        <v>1.4204815107397761E-4</v>
      </c>
      <c r="AJ296" s="13">
        <f t="shared" si="527"/>
        <v>4.689032630658768E-5</v>
      </c>
      <c r="AK296" s="13">
        <f t="shared" si="528"/>
        <v>1.0319048785052238E-5</v>
      </c>
      <c r="AL296" s="13">
        <f t="shared" si="529"/>
        <v>1.5500100088279993E-8</v>
      </c>
      <c r="AM296" s="13">
        <f t="shared" si="530"/>
        <v>3.8266453867342738E-4</v>
      </c>
      <c r="AN296" s="13">
        <f t="shared" si="531"/>
        <v>1.318735581608246E-4</v>
      </c>
      <c r="AO296" s="13">
        <f t="shared" si="532"/>
        <v>2.2723081948335246E-5</v>
      </c>
      <c r="AP296" s="13">
        <f t="shared" si="533"/>
        <v>2.6102703247559085E-6</v>
      </c>
      <c r="AQ296" s="13">
        <f t="shared" si="534"/>
        <v>2.2488733649091853E-7</v>
      </c>
      <c r="AR296" s="13">
        <f t="shared" si="535"/>
        <v>1.4829531182750397E-5</v>
      </c>
      <c r="AS296" s="13">
        <f t="shared" si="536"/>
        <v>9.7905048517068545E-6</v>
      </c>
      <c r="AT296" s="13">
        <f t="shared" si="537"/>
        <v>3.2318616168659519E-6</v>
      </c>
      <c r="AU296" s="13">
        <f t="shared" si="538"/>
        <v>7.1122852660319863E-7</v>
      </c>
      <c r="AV296" s="13">
        <f t="shared" si="539"/>
        <v>1.1738884821390342E-7</v>
      </c>
      <c r="AW296" s="13">
        <f t="shared" si="540"/>
        <v>9.7960089499674834E-11</v>
      </c>
      <c r="AX296" s="13">
        <f t="shared" si="541"/>
        <v>4.2106062741621841E-5</v>
      </c>
      <c r="AY296" s="13">
        <f t="shared" si="542"/>
        <v>1.4510558864769407E-5</v>
      </c>
      <c r="AZ296" s="13">
        <f t="shared" si="543"/>
        <v>2.5003088018462851E-6</v>
      </c>
      <c r="BA296" s="13">
        <f t="shared" si="544"/>
        <v>2.8721816358469393E-7</v>
      </c>
      <c r="BB296" s="13">
        <f t="shared" si="545"/>
        <v>2.4745225499360819E-8</v>
      </c>
      <c r="BC296" s="13">
        <f t="shared" si="546"/>
        <v>1.7055361050204787E-9</v>
      </c>
      <c r="BD296" s="13">
        <f t="shared" si="547"/>
        <v>8.517569329809084E-7</v>
      </c>
      <c r="BE296" s="13">
        <f t="shared" si="548"/>
        <v>5.6233270506383584E-7</v>
      </c>
      <c r="BF296" s="13">
        <f t="shared" si="549"/>
        <v>1.8562694293414036E-7</v>
      </c>
      <c r="BG296" s="13">
        <f t="shared" si="550"/>
        <v>4.0850504375534539E-8</v>
      </c>
      <c r="BH296" s="13">
        <f t="shared" si="551"/>
        <v>6.7424090545181662E-9</v>
      </c>
      <c r="BI296" s="13">
        <f t="shared" si="552"/>
        <v>8.9027208948097536E-10</v>
      </c>
      <c r="BJ296" s="14">
        <f t="shared" si="553"/>
        <v>0.37833162407495458</v>
      </c>
      <c r="BK296" s="14">
        <f t="shared" si="554"/>
        <v>0.45428031363591276</v>
      </c>
      <c r="BL296" s="14">
        <f t="shared" si="555"/>
        <v>0.16489903968262801</v>
      </c>
      <c r="BM296" s="14">
        <f t="shared" si="556"/>
        <v>8.118439113389693E-2</v>
      </c>
      <c r="BN296" s="14">
        <f t="shared" si="557"/>
        <v>0.91880942000653176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1.5146999999999999</v>
      </c>
      <c r="F297" s="10">
        <f>VLOOKUP(B297,home!$B$2:$E$405,3,FALSE)</f>
        <v>1.1553</v>
      </c>
      <c r="G297" s="10">
        <f>VLOOKUP(C297,away!$B$2:$E$405,4,FALSE)</f>
        <v>0.92430000000000001</v>
      </c>
      <c r="H297" s="10">
        <f>VLOOKUP(A297,away!$A$2:$E$405,3,FALSE)</f>
        <v>1.0882000000000001</v>
      </c>
      <c r="I297" s="10">
        <f>VLOOKUP(C297,away!$B$2:$E$405,3,FALSE)</f>
        <v>1.6540999999999999</v>
      </c>
      <c r="J297" s="10">
        <f>VLOOKUP(B297,home!$B$2:$E$405,4,FALSE)</f>
        <v>0.91890000000000005</v>
      </c>
      <c r="K297" s="12">
        <f t="shared" si="502"/>
        <v>1.6174629887129999</v>
      </c>
      <c r="L297" s="12">
        <f t="shared" si="503"/>
        <v>1.654012299618</v>
      </c>
      <c r="M297" s="13">
        <f t="shared" si="504"/>
        <v>3.7950397976507205E-2</v>
      </c>
      <c r="N297" s="13">
        <f t="shared" si="505"/>
        <v>6.1383364133929134E-2</v>
      </c>
      <c r="O297" s="13">
        <f t="shared" si="506"/>
        <v>6.2770425028540966E-2</v>
      </c>
      <c r="P297" s="13">
        <f t="shared" si="507"/>
        <v>0.10152883926944917</v>
      </c>
      <c r="Q297" s="13">
        <f t="shared" si="508"/>
        <v>4.9642659804661697E-2</v>
      </c>
      <c r="R297" s="13">
        <f t="shared" si="509"/>
        <v>5.191152752472817E-2</v>
      </c>
      <c r="S297" s="13">
        <f t="shared" si="510"/>
        <v>6.7905119267673911E-2</v>
      </c>
      <c r="T297" s="13">
        <f t="shared" si="511"/>
        <v>8.2109569902662521E-2</v>
      </c>
      <c r="U297" s="13">
        <f t="shared" si="512"/>
        <v>8.3964974458803993E-2</v>
      </c>
      <c r="V297" s="13">
        <f t="shared" si="513"/>
        <v>2.0185201699826707E-2</v>
      </c>
      <c r="W297" s="13">
        <f t="shared" si="514"/>
        <v>2.6765054965103601E-2</v>
      </c>
      <c r="X297" s="13">
        <f t="shared" si="515"/>
        <v>4.4269730112233167E-2</v>
      </c>
      <c r="Y297" s="13">
        <f t="shared" si="516"/>
        <v>3.6611339053201512E-2</v>
      </c>
      <c r="Z297" s="13">
        <f t="shared" si="517"/>
        <v>2.8620768339286246E-2</v>
      </c>
      <c r="AA297" s="13">
        <f t="shared" si="518"/>
        <v>4.6293033497324339E-2</v>
      </c>
      <c r="AB297" s="13">
        <f t="shared" si="519"/>
        <v>3.7438634158586621E-2</v>
      </c>
      <c r="AC297" s="13">
        <f t="shared" si="520"/>
        <v>3.3750965211744358E-3</v>
      </c>
      <c r="AD297" s="13">
        <f t="shared" si="521"/>
        <v>1.0822871449231046E-2</v>
      </c>
      <c r="AE297" s="13">
        <f t="shared" si="522"/>
        <v>1.7901162494212634E-2</v>
      </c>
      <c r="AF297" s="13">
        <f t="shared" si="523"/>
        <v>1.480437147144407E-2</v>
      </c>
      <c r="AG297" s="13">
        <f t="shared" si="524"/>
        <v>8.1622041672941067E-3</v>
      </c>
      <c r="AH297" s="13">
        <f t="shared" si="525"/>
        <v>1.1834775714424218E-2</v>
      </c>
      <c r="AI297" s="13">
        <f t="shared" si="526"/>
        <v>1.9142311697800628E-2</v>
      </c>
      <c r="AJ297" s="13">
        <f t="shared" si="527"/>
        <v>1.5480990344800213E-2</v>
      </c>
      <c r="AK297" s="13">
        <f t="shared" si="528"/>
        <v>8.3466429704458812E-3</v>
      </c>
      <c r="AL297" s="13">
        <f t="shared" si="529"/>
        <v>3.6117632540172282E-4</v>
      </c>
      <c r="AM297" s="13">
        <f t="shared" si="530"/>
        <v>3.5011188001459687E-3</v>
      </c>
      <c r="AN297" s="13">
        <f t="shared" si="531"/>
        <v>5.7908935578652454E-3</v>
      </c>
      <c r="AO297" s="13">
        <f t="shared" si="532"/>
        <v>4.78910458524388E-3</v>
      </c>
      <c r="AP297" s="13">
        <f t="shared" si="533"/>
        <v>2.6404126293834459E-3</v>
      </c>
      <c r="AQ297" s="13">
        <f t="shared" si="534"/>
        <v>1.0918187412667303E-3</v>
      </c>
      <c r="AR297" s="13">
        <f t="shared" si="535"/>
        <v>3.9149729189756101E-3</v>
      </c>
      <c r="AS297" s="13">
        <f t="shared" si="536"/>
        <v>6.332323798256748E-3</v>
      </c>
      <c r="AT297" s="13">
        <f t="shared" si="537"/>
        <v>5.1211496881134076E-3</v>
      </c>
      <c r="AU297" s="13">
        <f t="shared" si="538"/>
        <v>2.7610900267275198E-3</v>
      </c>
      <c r="AV297" s="13">
        <f t="shared" si="539"/>
        <v>1.1164902316840874E-3</v>
      </c>
      <c r="AW297" s="13">
        <f t="shared" si="540"/>
        <v>2.684045421044792E-5</v>
      </c>
      <c r="AX297" s="13">
        <f t="shared" si="541"/>
        <v>9.4382167972056192E-4</v>
      </c>
      <c r="AY297" s="13">
        <f t="shared" si="542"/>
        <v>1.5610926669039299E-3</v>
      </c>
      <c r="AZ297" s="13">
        <f t="shared" si="543"/>
        <v>1.2910332359512831E-3</v>
      </c>
      <c r="BA297" s="13">
        <f t="shared" si="544"/>
        <v>7.1179495049301651E-4</v>
      </c>
      <c r="BB297" s="13">
        <f t="shared" si="545"/>
        <v>2.9432940073035858E-4</v>
      </c>
      <c r="BC297" s="13">
        <f t="shared" si="546"/>
        <v>9.7364889789441602E-5</v>
      </c>
      <c r="BD297" s="13">
        <f t="shared" si="547"/>
        <v>1.0792355601095078E-3</v>
      </c>
      <c r="BE297" s="13">
        <f t="shared" si="548"/>
        <v>1.7456235745800729E-3</v>
      </c>
      <c r="BF297" s="13">
        <f t="shared" si="549"/>
        <v>1.4117407620540777E-3</v>
      </c>
      <c r="BG297" s="13">
        <f t="shared" si="550"/>
        <v>7.6114614409331875E-4</v>
      </c>
      <c r="BH297" s="13">
        <f t="shared" si="551"/>
        <v>3.0778142926813869E-4</v>
      </c>
      <c r="BI297" s="13">
        <f t="shared" si="552"/>
        <v>9.956501409088048E-5</v>
      </c>
      <c r="BJ297" s="14">
        <f t="shared" si="553"/>
        <v>0.37518511269146743</v>
      </c>
      <c r="BK297" s="14">
        <f t="shared" si="554"/>
        <v>0.2328669237269371</v>
      </c>
      <c r="BL297" s="14">
        <f t="shared" si="555"/>
        <v>0.36183443454340847</v>
      </c>
      <c r="BM297" s="14">
        <f t="shared" si="556"/>
        <v>0.63178577335058905</v>
      </c>
      <c r="BN297" s="14">
        <f t="shared" si="557"/>
        <v>0.36518721373781632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1.5146999999999999</v>
      </c>
      <c r="F298" s="10">
        <f>VLOOKUP(B298,home!$B$2:$E$405,3,FALSE)</f>
        <v>0.66020000000000001</v>
      </c>
      <c r="G298" s="10">
        <f>VLOOKUP(C298,away!$B$2:$E$405,4,FALSE)</f>
        <v>0.99029999999999996</v>
      </c>
      <c r="H298" s="10">
        <f>VLOOKUP(A298,away!$A$2:$E$405,3,FALSE)</f>
        <v>1.0882000000000001</v>
      </c>
      <c r="I298" s="10">
        <f>VLOOKUP(C298,away!$B$2:$E$405,3,FALSE)</f>
        <v>0.91890000000000005</v>
      </c>
      <c r="J298" s="10">
        <f>VLOOKUP(B298,home!$B$2:$E$405,4,FALSE)</f>
        <v>0.68920000000000003</v>
      </c>
      <c r="K298" s="12">
        <f t="shared" si="502"/>
        <v>0.9903048920819999</v>
      </c>
      <c r="L298" s="12">
        <f t="shared" si="503"/>
        <v>0.68916345861600015</v>
      </c>
      <c r="M298" s="13">
        <f t="shared" si="504"/>
        <v>0.18647308797774417</v>
      </c>
      <c r="N298" s="13">
        <f t="shared" si="505"/>
        <v>0.18466521126599722</v>
      </c>
      <c r="O298" s="13">
        <f t="shared" si="506"/>
        <v>0.12851043824954783</v>
      </c>
      <c r="P298" s="13">
        <f t="shared" si="507"/>
        <v>0.12726451568212899</v>
      </c>
      <c r="Q298" s="13">
        <f t="shared" si="508"/>
        <v>9.1437431057036556E-2</v>
      </c>
      <c r="R298" s="13">
        <f t="shared" si="509"/>
        <v>4.4282349046158152E-2</v>
      </c>
      <c r="S298" s="13">
        <f t="shared" si="510"/>
        <v>2.1713933532515835E-2</v>
      </c>
      <c r="T298" s="13">
        <f t="shared" si="511"/>
        <v>6.3015336234229363E-2</v>
      </c>
      <c r="U298" s="13">
        <f t="shared" si="512"/>
        <v>4.3853026893293102E-2</v>
      </c>
      <c r="V298" s="13">
        <f t="shared" si="513"/>
        <v>1.6465963978073909E-3</v>
      </c>
      <c r="W298" s="13">
        <f t="shared" si="514"/>
        <v>3.0183645098397965E-2</v>
      </c>
      <c r="X298" s="13">
        <f t="shared" si="515"/>
        <v>2.080146524964982E-2</v>
      </c>
      <c r="Y298" s="13">
        <f t="shared" si="516"/>
        <v>7.1678048678646047E-3</v>
      </c>
      <c r="Z298" s="13">
        <f t="shared" si="517"/>
        <v>1.0172592274763763E-2</v>
      </c>
      <c r="AA298" s="13">
        <f t="shared" si="518"/>
        <v>1.0073967894854114E-2</v>
      </c>
      <c r="AB298" s="13">
        <f t="shared" si="519"/>
        <v>4.988149844475518E-3</v>
      </c>
      <c r="AC298" s="13">
        <f t="shared" si="520"/>
        <v>7.0235769462584003E-5</v>
      </c>
      <c r="AD298" s="13">
        <f t="shared" si="521"/>
        <v>7.4727528504525938E-3</v>
      </c>
      <c r="AE298" s="13">
        <f t="shared" si="522"/>
        <v>5.1499481998004831E-3</v>
      </c>
      <c r="AF298" s="13">
        <f t="shared" si="523"/>
        <v>1.7745780565338724E-3</v>
      </c>
      <c r="AG298" s="13">
        <f t="shared" si="524"/>
        <v>4.0765811700831442E-4</v>
      </c>
      <c r="AH298" s="13">
        <f t="shared" si="525"/>
        <v>1.7526447187916495E-3</v>
      </c>
      <c r="AI298" s="13">
        <f t="shared" si="526"/>
        <v>1.7356526391010517E-3</v>
      </c>
      <c r="AJ298" s="13">
        <f t="shared" si="527"/>
        <v>8.5941264972840263E-4</v>
      </c>
      <c r="AK298" s="13">
        <f t="shared" si="528"/>
        <v>2.8369351711439716E-4</v>
      </c>
      <c r="AL298" s="13">
        <f t="shared" si="529"/>
        <v>1.9173857806836447E-6</v>
      </c>
      <c r="AM298" s="13">
        <f t="shared" si="530"/>
        <v>1.4800607410245829E-3</v>
      </c>
      <c r="AN298" s="13">
        <f t="shared" si="531"/>
        <v>1.0200037792462615E-3</v>
      </c>
      <c r="AO298" s="13">
        <f t="shared" si="532"/>
        <v>3.5147466615337238E-4</v>
      </c>
      <c r="AP298" s="13">
        <f t="shared" si="533"/>
        <v>8.0741165514054046E-5</v>
      </c>
      <c r="AQ298" s="13">
        <f t="shared" si="534"/>
        <v>1.3910965219588098E-5</v>
      </c>
      <c r="AR298" s="13">
        <f t="shared" si="535"/>
        <v>2.4157173922550416E-4</v>
      </c>
      <c r="AS298" s="13">
        <f t="shared" si="536"/>
        <v>2.3922967514377393E-4</v>
      </c>
      <c r="AT298" s="13">
        <f t="shared" si="537"/>
        <v>1.1845515881303347E-4</v>
      </c>
      <c r="AU298" s="13">
        <f t="shared" si="538"/>
        <v>3.910224108829909E-5</v>
      </c>
      <c r="AV298" s="13">
        <f t="shared" si="539"/>
        <v>9.6807851602780912E-6</v>
      </c>
      <c r="AW298" s="13">
        <f t="shared" si="540"/>
        <v>3.6349477110550512E-8</v>
      </c>
      <c r="AX298" s="13">
        <f t="shared" si="541"/>
        <v>2.4428523206919232E-4</v>
      </c>
      <c r="AY298" s="13">
        <f t="shared" si="542"/>
        <v>1.6835245542161679E-4</v>
      </c>
      <c r="AZ298" s="13">
        <f t="shared" si="543"/>
        <v>5.8011180222428707E-5</v>
      </c>
      <c r="BA298" s="13">
        <f t="shared" si="544"/>
        <v>1.3326395200161691E-5</v>
      </c>
      <c r="BB298" s="13">
        <f t="shared" si="545"/>
        <v>2.2960161517567731E-6</v>
      </c>
      <c r="BC298" s="13">
        <f t="shared" si="546"/>
        <v>3.1646608643657954E-7</v>
      </c>
      <c r="BD298" s="13">
        <f t="shared" si="547"/>
        <v>2.7747069218088469E-5</v>
      </c>
      <c r="BE298" s="13">
        <f t="shared" si="548"/>
        <v>2.7478058387610885E-5</v>
      </c>
      <c r="BF298" s="13">
        <f t="shared" si="549"/>
        <v>1.3605827823082945E-5</v>
      </c>
      <c r="BG298" s="13">
        <f t="shared" si="550"/>
        <v>4.491305951341476E-6</v>
      </c>
      <c r="BH298" s="13">
        <f t="shared" si="551"/>
        <v>1.1119405638626158E-6</v>
      </c>
      <c r="BI298" s="13">
        <f t="shared" si="552"/>
        <v>2.2023203601951324E-7</v>
      </c>
      <c r="BJ298" s="14">
        <f t="shared" si="553"/>
        <v>0.41550861005928025</v>
      </c>
      <c r="BK298" s="14">
        <f t="shared" si="554"/>
        <v>0.33733863920086127</v>
      </c>
      <c r="BL298" s="14">
        <f t="shared" si="555"/>
        <v>0.2370620294864752</v>
      </c>
      <c r="BM298" s="14">
        <f t="shared" si="556"/>
        <v>0.23728052163682306</v>
      </c>
      <c r="BN298" s="14">
        <f t="shared" si="557"/>
        <v>0.76263303327861287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1.2639</v>
      </c>
      <c r="F299" s="10">
        <f>VLOOKUP(B299,home!$B$2:$E$405,3,FALSE)</f>
        <v>1.1868000000000001</v>
      </c>
      <c r="G299" s="10">
        <f>VLOOKUP(C299,away!$B$2:$E$405,4,FALSE)</f>
        <v>2.1758000000000002</v>
      </c>
      <c r="H299" s="10">
        <f>VLOOKUP(A299,away!$A$2:$E$405,3,FALSE)</f>
        <v>0.81940000000000002</v>
      </c>
      <c r="I299" s="10">
        <f>VLOOKUP(C299,away!$B$2:$E$405,3,FALSE)</f>
        <v>0</v>
      </c>
      <c r="J299" s="10">
        <f>VLOOKUP(B299,home!$B$2:$E$405,4,FALSE)</f>
        <v>0.9153</v>
      </c>
      <c r="K299" s="12">
        <f t="shared" si="502"/>
        <v>3.2636924282160003</v>
      </c>
      <c r="L299" s="12">
        <f t="shared" si="503"/>
        <v>0</v>
      </c>
      <c r="M299" s="13">
        <f t="shared" si="504"/>
        <v>3.8246912985957261E-2</v>
      </c>
      <c r="N299" s="13">
        <f t="shared" si="505"/>
        <v>0.12482616031490491</v>
      </c>
      <c r="O299" s="13">
        <f t="shared" si="506"/>
        <v>0</v>
      </c>
      <c r="P299" s="13">
        <f t="shared" si="507"/>
        <v>0</v>
      </c>
      <c r="Q299" s="13">
        <f t="shared" si="508"/>
        <v>0.20369709713151593</v>
      </c>
      <c r="R299" s="13">
        <f t="shared" si="509"/>
        <v>0</v>
      </c>
      <c r="S299" s="13">
        <f t="shared" si="510"/>
        <v>0</v>
      </c>
      <c r="T299" s="13">
        <f t="shared" si="511"/>
        <v>0</v>
      </c>
      <c r="U299" s="13">
        <f t="shared" si="512"/>
        <v>0</v>
      </c>
      <c r="V299" s="13">
        <f t="shared" si="513"/>
        <v>0</v>
      </c>
      <c r="W299" s="13">
        <f t="shared" si="514"/>
        <v>0.22160155785256919</v>
      </c>
      <c r="X299" s="13">
        <f t="shared" si="515"/>
        <v>0</v>
      </c>
      <c r="Y299" s="13">
        <f t="shared" si="516"/>
        <v>0</v>
      </c>
      <c r="Z299" s="13">
        <f t="shared" si="517"/>
        <v>0</v>
      </c>
      <c r="AA299" s="13">
        <f t="shared" si="518"/>
        <v>0</v>
      </c>
      <c r="AB299" s="13">
        <f t="shared" si="519"/>
        <v>0</v>
      </c>
      <c r="AC299" s="13">
        <f t="shared" si="520"/>
        <v>0</v>
      </c>
      <c r="AD299" s="13">
        <f t="shared" si="521"/>
        <v>0.180809831611075</v>
      </c>
      <c r="AE299" s="13">
        <f t="shared" si="522"/>
        <v>0</v>
      </c>
      <c r="AF299" s="13">
        <f t="shared" si="523"/>
        <v>0</v>
      </c>
      <c r="AG299" s="13">
        <f t="shared" si="524"/>
        <v>0</v>
      </c>
      <c r="AH299" s="13">
        <f t="shared" si="525"/>
        <v>0</v>
      </c>
      <c r="AI299" s="13">
        <f t="shared" si="526"/>
        <v>0</v>
      </c>
      <c r="AJ299" s="13">
        <f t="shared" si="527"/>
        <v>0</v>
      </c>
      <c r="AK299" s="13">
        <f t="shared" si="528"/>
        <v>0</v>
      </c>
      <c r="AL299" s="13">
        <f t="shared" si="529"/>
        <v>0</v>
      </c>
      <c r="AM299" s="13">
        <f t="shared" si="530"/>
        <v>0.11802153567521505</v>
      </c>
      <c r="AN299" s="13">
        <f t="shared" si="531"/>
        <v>0</v>
      </c>
      <c r="AO299" s="13">
        <f t="shared" si="532"/>
        <v>0</v>
      </c>
      <c r="AP299" s="13">
        <f t="shared" si="533"/>
        <v>0</v>
      </c>
      <c r="AQ299" s="13">
        <f t="shared" si="534"/>
        <v>0</v>
      </c>
      <c r="AR299" s="13">
        <f t="shared" si="535"/>
        <v>0</v>
      </c>
      <c r="AS299" s="13">
        <f t="shared" si="536"/>
        <v>0</v>
      </c>
      <c r="AT299" s="13">
        <f t="shared" si="537"/>
        <v>0</v>
      </c>
      <c r="AU299" s="13">
        <f t="shared" si="538"/>
        <v>0</v>
      </c>
      <c r="AV299" s="13">
        <f t="shared" si="539"/>
        <v>0</v>
      </c>
      <c r="AW299" s="13">
        <f t="shared" si="540"/>
        <v>0</v>
      </c>
      <c r="AX299" s="13">
        <f t="shared" si="541"/>
        <v>6.4197665391604E-2</v>
      </c>
      <c r="AY299" s="13">
        <f t="shared" si="542"/>
        <v>0</v>
      </c>
      <c r="AZ299" s="13">
        <f t="shared" si="543"/>
        <v>0</v>
      </c>
      <c r="BA299" s="13">
        <f t="shared" si="544"/>
        <v>0</v>
      </c>
      <c r="BB299" s="13">
        <f t="shared" si="545"/>
        <v>0</v>
      </c>
      <c r="BC299" s="13">
        <f t="shared" si="546"/>
        <v>0</v>
      </c>
      <c r="BD299" s="13">
        <f t="shared" si="547"/>
        <v>0</v>
      </c>
      <c r="BE299" s="13">
        <f t="shared" si="548"/>
        <v>0</v>
      </c>
      <c r="BF299" s="13">
        <f t="shared" si="549"/>
        <v>0</v>
      </c>
      <c r="BG299" s="13">
        <f t="shared" si="550"/>
        <v>0</v>
      </c>
      <c r="BH299" s="13">
        <f t="shared" si="551"/>
        <v>0</v>
      </c>
      <c r="BI299" s="13">
        <f t="shared" si="552"/>
        <v>0</v>
      </c>
      <c r="BJ299" s="14">
        <f t="shared" si="553"/>
        <v>0.91315384797688404</v>
      </c>
      <c r="BK299" s="14">
        <f t="shared" si="554"/>
        <v>3.8246912985957261E-2</v>
      </c>
      <c r="BL299" s="14">
        <f t="shared" si="555"/>
        <v>0</v>
      </c>
      <c r="BM299" s="14">
        <f t="shared" si="556"/>
        <v>0.58463059053046318</v>
      </c>
      <c r="BN299" s="14">
        <f t="shared" si="557"/>
        <v>0.36677017043237814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1.2639</v>
      </c>
      <c r="F300" s="10">
        <f>VLOOKUP(B300,home!$B$2:$E$405,3,FALSE)</f>
        <v>2.5714000000000001</v>
      </c>
      <c r="G300" s="10">
        <f>VLOOKUP(C300,away!$B$2:$E$405,4,FALSE)</f>
        <v>1.1868000000000001</v>
      </c>
      <c r="H300" s="10">
        <f>VLOOKUP(A300,away!$A$2:$E$405,3,FALSE)</f>
        <v>0.81940000000000002</v>
      </c>
      <c r="I300" s="10">
        <f>VLOOKUP(C300,away!$B$2:$E$405,3,FALSE)</f>
        <v>0.9153</v>
      </c>
      <c r="J300" s="10">
        <f>VLOOKUP(B300,home!$B$2:$E$405,4,FALSE)</f>
        <v>0.9153</v>
      </c>
      <c r="K300" s="12">
        <f t="shared" si="502"/>
        <v>3.8570910515280001</v>
      </c>
      <c r="L300" s="12">
        <f t="shared" si="503"/>
        <v>0.68647208934600001</v>
      </c>
      <c r="M300" s="13">
        <f t="shared" si="504"/>
        <v>1.0635443376605885E-2</v>
      </c>
      <c r="N300" s="13">
        <f t="shared" si="505"/>
        <v>4.1021873476939301E-2</v>
      </c>
      <c r="O300" s="13">
        <f t="shared" si="506"/>
        <v>7.3009350358597186E-3</v>
      </c>
      <c r="P300" s="13">
        <f t="shared" si="507"/>
        <v>2.8160371194601783E-2</v>
      </c>
      <c r="Q300" s="13">
        <f t="shared" si="508"/>
        <v>7.9112550552408206E-2</v>
      </c>
      <c r="R300" s="13">
        <f t="shared" si="509"/>
        <v>2.5059440641230172E-3</v>
      </c>
      <c r="S300" s="13">
        <f t="shared" si="510"/>
        <v>1.8640654595606338E-2</v>
      </c>
      <c r="T300" s="13">
        <f t="shared" si="511"/>
        <v>5.4308557871202708E-2</v>
      </c>
      <c r="U300" s="13">
        <f t="shared" si="512"/>
        <v>9.6656544253585983E-3</v>
      </c>
      <c r="V300" s="13">
        <f t="shared" si="513"/>
        <v>5.4840502452737369E-3</v>
      </c>
      <c r="W300" s="13">
        <f t="shared" si="514"/>
        <v>0.10171477026641672</v>
      </c>
      <c r="X300" s="13">
        <f t="shared" si="515"/>
        <v>6.9824350862135481E-2</v>
      </c>
      <c r="Y300" s="13">
        <f t="shared" si="516"/>
        <v>2.396623401177916E-2</v>
      </c>
      <c r="Z300" s="13">
        <f t="shared" si="517"/>
        <v>5.7342021916091147E-4</v>
      </c>
      <c r="AA300" s="13">
        <f t="shared" si="518"/>
        <v>2.2117339960907763E-3</v>
      </c>
      <c r="AB300" s="13">
        <f t="shared" si="519"/>
        <v>4.2654297023409999E-3</v>
      </c>
      <c r="AC300" s="13">
        <f t="shared" si="520"/>
        <v>9.075367446389897E-4</v>
      </c>
      <c r="AD300" s="13">
        <f t="shared" si="521"/>
        <v>9.808078255070557E-2</v>
      </c>
      <c r="AE300" s="13">
        <f t="shared" si="522"/>
        <v>6.7329719722273557E-2</v>
      </c>
      <c r="AF300" s="13">
        <f t="shared" si="523"/>
        <v>2.3109986686414851E-2</v>
      </c>
      <c r="AG300" s="13">
        <f t="shared" si="524"/>
        <v>5.2881202817938169E-3</v>
      </c>
      <c r="AH300" s="13">
        <f t="shared" si="525"/>
        <v>9.8409243980158002E-5</v>
      </c>
      <c r="AI300" s="13">
        <f t="shared" si="526"/>
        <v>3.7957341434350321E-4</v>
      </c>
      <c r="AJ300" s="13">
        <f t="shared" si="527"/>
        <v>7.3202460993112813E-4</v>
      </c>
      <c r="AK300" s="13">
        <f t="shared" si="528"/>
        <v>9.4116185748787621E-4</v>
      </c>
      <c r="AL300" s="13">
        <f t="shared" si="529"/>
        <v>9.6118499988405404E-5</v>
      </c>
      <c r="AM300" s="13">
        <f t="shared" si="530"/>
        <v>7.566130174063801E-2</v>
      </c>
      <c r="AN300" s="13">
        <f t="shared" si="531"/>
        <v>5.1939371888533918E-2</v>
      </c>
      <c r="AO300" s="13">
        <f t="shared" si="532"/>
        <v>1.7827464569820387E-2</v>
      </c>
      <c r="AP300" s="13">
        <f t="shared" si="533"/>
        <v>4.0793522836621307E-3</v>
      </c>
      <c r="AQ300" s="13">
        <f t="shared" si="534"/>
        <v>7.0009037133597965E-4</v>
      </c>
      <c r="AR300" s="13">
        <f t="shared" si="535"/>
        <v>1.3511039865203869E-5</v>
      </c>
      <c r="AS300" s="13">
        <f t="shared" si="536"/>
        <v>5.2113310960915926E-5</v>
      </c>
      <c r="AT300" s="13">
        <f t="shared" si="537"/>
        <v>1.0050289268642244E-4</v>
      </c>
      <c r="AU300" s="13">
        <f t="shared" si="538"/>
        <v>1.2921626934449295E-4</v>
      </c>
      <c r="AV300" s="13">
        <f t="shared" si="539"/>
        <v>1.2459972905011892E-4</v>
      </c>
      <c r="AW300" s="13">
        <f t="shared" si="540"/>
        <v>7.0694765671078129E-6</v>
      </c>
      <c r="AX300" s="13">
        <f t="shared" si="541"/>
        <v>4.863875498179579E-2</v>
      </c>
      <c r="AY300" s="13">
        <f t="shared" si="542"/>
        <v>3.3389147755541519E-2</v>
      </c>
      <c r="AZ300" s="13">
        <f t="shared" si="543"/>
        <v>1.1460359010614447E-2</v>
      </c>
      <c r="BA300" s="13">
        <f t="shared" si="544"/>
        <v>2.6224055315572526E-3</v>
      </c>
      <c r="BB300" s="13">
        <f t="shared" si="545"/>
        <v>4.5005205109015364E-4</v>
      </c>
      <c r="BC300" s="13">
        <f t="shared" si="546"/>
        <v>6.1789634365262103E-5</v>
      </c>
      <c r="BD300" s="13">
        <f t="shared" si="547"/>
        <v>1.5458252942505997E-6</v>
      </c>
      <c r="BE300" s="13">
        <f t="shared" si="548"/>
        <v>5.9623889096796264E-6</v>
      </c>
      <c r="BF300" s="13">
        <f t="shared" si="549"/>
        <v>1.1498738454627539E-5</v>
      </c>
      <c r="BG300" s="13">
        <f t="shared" si="550"/>
        <v>1.4783893732401593E-5</v>
      </c>
      <c r="BH300" s="13">
        <f t="shared" si="551"/>
        <v>1.425570605549677E-5</v>
      </c>
      <c r="BI300" s="13">
        <f t="shared" si="552"/>
        <v>1.0997111251974021E-5</v>
      </c>
      <c r="BJ300" s="14">
        <f t="shared" si="553"/>
        <v>0.81058703610102434</v>
      </c>
      <c r="BK300" s="14">
        <f t="shared" si="554"/>
        <v>9.7313322412256653E-2</v>
      </c>
      <c r="BL300" s="14">
        <f t="shared" si="555"/>
        <v>2.8579853255121357E-2</v>
      </c>
      <c r="BM300" s="14">
        <f t="shared" si="556"/>
        <v>0.73493443600805097</v>
      </c>
      <c r="BN300" s="14">
        <f t="shared" si="557"/>
        <v>0.16873711770053793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1.4218999999999999</v>
      </c>
      <c r="F301" s="10">
        <f>VLOOKUP(B301,home!$B$2:$E$405,3,FALSE)</f>
        <v>0.70330000000000004</v>
      </c>
      <c r="G301" s="10">
        <f>VLOOKUP(C301,away!$B$2:$E$405,4,FALSE)</f>
        <v>1.2306999999999999</v>
      </c>
      <c r="H301" s="10">
        <f>VLOOKUP(A301,away!$A$2:$E$405,3,FALSE)</f>
        <v>1.2968999999999999</v>
      </c>
      <c r="I301" s="10">
        <f>VLOOKUP(C301,away!$B$2:$E$405,3,FALSE)</f>
        <v>1.1566000000000001</v>
      </c>
      <c r="J301" s="10">
        <f>VLOOKUP(B301,home!$B$2:$E$405,4,FALSE)</f>
        <v>1.1566000000000001</v>
      </c>
      <c r="K301" s="12">
        <f t="shared" si="502"/>
        <v>1.230727407689</v>
      </c>
      <c r="L301" s="12">
        <f t="shared" si="503"/>
        <v>1.7348936849640002</v>
      </c>
      <c r="M301" s="13">
        <f t="shared" si="504"/>
        <v>5.152845535930458E-2</v>
      </c>
      <c r="N301" s="13">
        <f t="shared" si="505"/>
        <v>6.3417482286575289E-2</v>
      </c>
      <c r="O301" s="13">
        <f t="shared" si="506"/>
        <v>8.9396391798806901E-2</v>
      </c>
      <c r="P301" s="13">
        <f t="shared" si="507"/>
        <v>0.1100225895352958</v>
      </c>
      <c r="Q301" s="13">
        <f t="shared" si="508"/>
        <v>3.9024816788359944E-2</v>
      </c>
      <c r="R301" s="13">
        <f t="shared" si="509"/>
        <v>7.7546617795158812E-2</v>
      </c>
      <c r="S301" s="13">
        <f t="shared" si="510"/>
        <v>5.872954139438593E-2</v>
      </c>
      <c r="T301" s="13">
        <f t="shared" si="511"/>
        <v>6.7703908203002761E-2</v>
      </c>
      <c r="U301" s="13">
        <f t="shared" si="512"/>
        <v>9.5438747894085491E-2</v>
      </c>
      <c r="V301" s="13">
        <f t="shared" si="513"/>
        <v>1.3933134790119648E-2</v>
      </c>
      <c r="W301" s="13">
        <f t="shared" si="514"/>
        <v>1.6009637200492127E-2</v>
      </c>
      <c r="X301" s="13">
        <f t="shared" si="515"/>
        <v>2.7775018477698525E-2</v>
      </c>
      <c r="Y301" s="13">
        <f t="shared" si="516"/>
        <v>2.4093352078358797E-2</v>
      </c>
      <c r="Z301" s="13">
        <f t="shared" si="517"/>
        <v>4.484504583437933E-2</v>
      </c>
      <c r="AA301" s="13">
        <f t="shared" si="518"/>
        <v>5.519202700744006E-2</v>
      </c>
      <c r="AB301" s="13">
        <f t="shared" si="519"/>
        <v>3.3963170161983997E-2</v>
      </c>
      <c r="AC301" s="13">
        <f t="shared" si="520"/>
        <v>1.8593604728494894E-3</v>
      </c>
      <c r="AD301" s="13">
        <f t="shared" si="521"/>
        <v>4.9258748224507683E-3</v>
      </c>
      <c r="AE301" s="13">
        <f t="shared" si="522"/>
        <v>8.5458691223930031E-3</v>
      </c>
      <c r="AF301" s="13">
        <f t="shared" si="523"/>
        <v>7.4130871864842322E-3</v>
      </c>
      <c r="AG301" s="13">
        <f t="shared" si="524"/>
        <v>4.2869727153063471E-3</v>
      </c>
      <c r="AH301" s="13">
        <f t="shared" si="525"/>
        <v>1.9450346704996468E-2</v>
      </c>
      <c r="AI301" s="13">
        <f t="shared" si="526"/>
        <v>2.3938074778892586E-2</v>
      </c>
      <c r="AJ301" s="13">
        <f t="shared" si="527"/>
        <v>1.4730622358845955E-2</v>
      </c>
      <c r="AK301" s="13">
        <f t="shared" si="528"/>
        <v>6.0431268897826991E-3</v>
      </c>
      <c r="AL301" s="13">
        <f t="shared" si="529"/>
        <v>1.5880286158473638E-4</v>
      </c>
      <c r="AM301" s="13">
        <f t="shared" si="530"/>
        <v>1.2124818301670686E-3</v>
      </c>
      <c r="AN301" s="13">
        <f t="shared" si="531"/>
        <v>2.1035270702904406E-3</v>
      </c>
      <c r="AO301" s="13">
        <f t="shared" si="532"/>
        <v>1.824697915198855E-3</v>
      </c>
      <c r="AP301" s="13">
        <f t="shared" si="533"/>
        <v>1.0552189633484901E-3</v>
      </c>
      <c r="AQ301" s="13">
        <f t="shared" si="534"/>
        <v>4.5767317894188878E-4</v>
      </c>
      <c r="AR301" s="13">
        <f t="shared" si="535"/>
        <v>6.7488567337717466E-3</v>
      </c>
      <c r="AS301" s="13">
        <f t="shared" si="536"/>
        <v>8.3060029528193528E-3</v>
      </c>
      <c r="AT301" s="13">
        <f t="shared" si="537"/>
        <v>5.1112127411902719E-3</v>
      </c>
      <c r="AU301" s="13">
        <f t="shared" si="538"/>
        <v>2.0968365357040292E-3</v>
      </c>
      <c r="AV301" s="13">
        <f t="shared" si="539"/>
        <v>6.4515854848365146E-4</v>
      </c>
      <c r="AW301" s="13">
        <f t="shared" si="540"/>
        <v>9.4186912709672363E-6</v>
      </c>
      <c r="AX301" s="13">
        <f t="shared" si="541"/>
        <v>2.4870576995192182E-4</v>
      </c>
      <c r="AY301" s="13">
        <f t="shared" si="542"/>
        <v>4.3147806970369855E-4</v>
      </c>
      <c r="AZ301" s="13">
        <f t="shared" si="543"/>
        <v>3.7428428916470169E-4</v>
      </c>
      <c r="BA301" s="13">
        <f t="shared" si="544"/>
        <v>2.1644781655102692E-4</v>
      </c>
      <c r="BB301" s="13">
        <f t="shared" si="545"/>
        <v>9.3878487514655786E-5</v>
      </c>
      <c r="BC301" s="13">
        <f t="shared" si="546"/>
        <v>3.2573839028629622E-5</v>
      </c>
      <c r="BD301" s="13">
        <f t="shared" si="547"/>
        <v>1.9514248213578955E-3</v>
      </c>
      <c r="BE301" s="13">
        <f t="shared" si="548"/>
        <v>2.4016720116897729E-3</v>
      </c>
      <c r="BF301" s="13">
        <f t="shared" si="549"/>
        <v>1.4779017845330902E-3</v>
      </c>
      <c r="BG301" s="13">
        <f t="shared" si="550"/>
        <v>6.0629807736578545E-4</v>
      </c>
      <c r="BH301" s="13">
        <f t="shared" si="551"/>
        <v>1.8654691526080465E-4</v>
      </c>
      <c r="BI301" s="13">
        <f t="shared" si="552"/>
        <v>4.5917680286261901E-5</v>
      </c>
      <c r="BJ301" s="14">
        <f t="shared" si="553"/>
        <v>0.27124698611098313</v>
      </c>
      <c r="BK301" s="14">
        <f t="shared" si="554"/>
        <v>0.23666336248324388</v>
      </c>
      <c r="BL301" s="14">
        <f t="shared" si="555"/>
        <v>0.44527695419245567</v>
      </c>
      <c r="BM301" s="14">
        <f t="shared" si="556"/>
        <v>0.56667393567912816</v>
      </c>
      <c r="BN301" s="14">
        <f t="shared" si="557"/>
        <v>0.43093635356350135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1.4218999999999999</v>
      </c>
      <c r="F302" s="10">
        <f>VLOOKUP(B302,home!$B$2:$E$405,3,FALSE)</f>
        <v>0.93769999999999998</v>
      </c>
      <c r="G302" s="10">
        <f>VLOOKUP(C302,away!$B$2:$E$405,4,FALSE)</f>
        <v>1.0548999999999999</v>
      </c>
      <c r="H302" s="10">
        <f>VLOOKUP(A302,away!$A$2:$E$405,3,FALSE)</f>
        <v>1.2968999999999999</v>
      </c>
      <c r="I302" s="10">
        <f>VLOOKUP(C302,away!$B$2:$E$405,3,FALSE)</f>
        <v>1.1566000000000001</v>
      </c>
      <c r="J302" s="10">
        <f>VLOOKUP(B302,home!$B$2:$E$405,4,FALSE)</f>
        <v>1.0281</v>
      </c>
      <c r="K302" s="12">
        <f t="shared" si="502"/>
        <v>1.4065146580869998</v>
      </c>
      <c r="L302" s="12">
        <f t="shared" si="503"/>
        <v>1.5421443865740001</v>
      </c>
      <c r="M302" s="13">
        <f t="shared" si="504"/>
        <v>5.2409938235221519E-2</v>
      </c>
      <c r="N302" s="13">
        <f t="shared" si="505"/>
        <v>7.3715346357273379E-2</v>
      </c>
      <c r="O302" s="13">
        <f t="shared" si="506"/>
        <v>8.0823692050136925E-2</v>
      </c>
      <c r="P302" s="13">
        <f t="shared" si="507"/>
        <v>0.1136797075892273</v>
      </c>
      <c r="Q302" s="13">
        <f t="shared" si="508"/>
        <v>5.1840857588732581E-2</v>
      </c>
      <c r="R302" s="13">
        <f t="shared" si="509"/>
        <v>6.2320901498652166E-2</v>
      </c>
      <c r="S302" s="13">
        <f t="shared" si="510"/>
        <v>6.164420505311443E-2</v>
      </c>
      <c r="T302" s="13">
        <f t="shared" si="511"/>
        <v>7.9946087525646095E-2</v>
      </c>
      <c r="U302" s="13">
        <f t="shared" si="512"/>
        <v>8.7655261463050346E-2</v>
      </c>
      <c r="V302" s="13">
        <f t="shared" si="513"/>
        <v>1.4856586875983362E-2</v>
      </c>
      <c r="W302" s="13">
        <f t="shared" si="514"/>
        <v>2.4304975362117686E-2</v>
      </c>
      <c r="X302" s="13">
        <f t="shared" si="515"/>
        <v>3.748178132050916E-2</v>
      </c>
      <c r="Y302" s="13">
        <f t="shared" si="516"/>
        <v>2.8901159331108716E-2</v>
      </c>
      <c r="Z302" s="13">
        <f t="shared" si="517"/>
        <v>3.2035942804125875E-2</v>
      </c>
      <c r="AA302" s="13">
        <f t="shared" si="518"/>
        <v>4.5059023139639789E-2</v>
      </c>
      <c r="AB302" s="13">
        <f t="shared" si="519"/>
        <v>3.1688088262492344E-2</v>
      </c>
      <c r="AC302" s="13">
        <f t="shared" si="520"/>
        <v>2.0140412638150434E-3</v>
      </c>
      <c r="AD302" s="13">
        <f t="shared" si="521"/>
        <v>8.5463260278154825E-3</v>
      </c>
      <c r="AE302" s="13">
        <f t="shared" si="522"/>
        <v>1.3179668709626918E-2</v>
      </c>
      <c r="AF302" s="13">
        <f t="shared" si="523"/>
        <v>1.0162476058728076E-2</v>
      </c>
      <c r="AG302" s="13">
        <f t="shared" si="524"/>
        <v>5.2240018025533907E-3</v>
      </c>
      <c r="AH302" s="13">
        <f t="shared" si="525"/>
        <v>1.2351012340997119E-2</v>
      </c>
      <c r="AI302" s="13">
        <f t="shared" si="526"/>
        <v>1.737187989982588E-2</v>
      </c>
      <c r="AJ302" s="13">
        <f t="shared" si="527"/>
        <v>1.2216901858816014E-2</v>
      </c>
      <c r="AK302" s="13">
        <f t="shared" si="528"/>
        <v>5.7277505136116794E-3</v>
      </c>
      <c r="AL302" s="13">
        <f t="shared" si="529"/>
        <v>1.7474214216056032E-4</v>
      </c>
      <c r="AM302" s="13">
        <f t="shared" si="530"/>
        <v>2.4041065661825818E-3</v>
      </c>
      <c r="AN302" s="13">
        <f t="shared" si="531"/>
        <v>3.7074794457641631E-3</v>
      </c>
      <c r="AO302" s="13">
        <f t="shared" si="532"/>
        <v>2.8587343078118454E-3</v>
      </c>
      <c r="AP302" s="13">
        <f t="shared" si="533"/>
        <v>1.4695270218328491E-3</v>
      </c>
      <c r="AQ302" s="13">
        <f t="shared" si="534"/>
        <v>5.665557119095844E-4</v>
      </c>
      <c r="AR302" s="13">
        <f t="shared" si="535"/>
        <v>3.8094088700349801E-3</v>
      </c>
      <c r="AS302" s="13">
        <f t="shared" si="536"/>
        <v>5.3579894143508345E-3</v>
      </c>
      <c r="AT302" s="13">
        <f t="shared" si="537"/>
        <v>3.7680453245797154E-3</v>
      </c>
      <c r="AU302" s="13">
        <f t="shared" si="538"/>
        <v>1.7666036604525187E-3</v>
      </c>
      <c r="AV302" s="13">
        <f t="shared" si="539"/>
        <v>6.2118848586415463E-4</v>
      </c>
      <c r="AW302" s="13">
        <f t="shared" si="540"/>
        <v>1.0528450377723874E-5</v>
      </c>
      <c r="AX302" s="13">
        <f t="shared" si="541"/>
        <v>5.6356852082316842E-4</v>
      </c>
      <c r="AY302" s="13">
        <f t="shared" si="542"/>
        <v>8.6910403083726156E-4</v>
      </c>
      <c r="AZ302" s="13">
        <f t="shared" si="543"/>
        <v>6.7014195125225998E-4</v>
      </c>
      <c r="BA302" s="13">
        <f t="shared" si="544"/>
        <v>3.4448521611047333E-4</v>
      </c>
      <c r="BB302" s="13">
        <f t="shared" si="545"/>
        <v>1.3281148557062452E-4</v>
      </c>
      <c r="BC302" s="13">
        <f t="shared" si="546"/>
        <v>4.0962897389058461E-5</v>
      </c>
      <c r="BD302" s="13">
        <f t="shared" si="547"/>
        <v>9.7910975084827432E-4</v>
      </c>
      <c r="BE302" s="13">
        <f t="shared" si="548"/>
        <v>1.3771322164440082E-3</v>
      </c>
      <c r="BF302" s="13">
        <f t="shared" si="549"/>
        <v>9.6847832427616857E-4</v>
      </c>
      <c r="BG302" s="13">
        <f t="shared" si="550"/>
        <v>4.5405965304465523E-4</v>
      </c>
      <c r="BH302" s="13">
        <f t="shared" si="551"/>
        <v>1.5966038941330135E-4</v>
      </c>
      <c r="BI302" s="13">
        <f t="shared" si="552"/>
        <v>4.4912935605137316E-5</v>
      </c>
      <c r="BJ302" s="14">
        <f t="shared" si="553"/>
        <v>0.34693015723959542</v>
      </c>
      <c r="BK302" s="14">
        <f t="shared" si="554"/>
        <v>0.24564832519035951</v>
      </c>
      <c r="BL302" s="14">
        <f t="shared" si="555"/>
        <v>0.37452110005213601</v>
      </c>
      <c r="BM302" s="14">
        <f t="shared" si="556"/>
        <v>0.56348650638651343</v>
      </c>
      <c r="BN302" s="14">
        <f t="shared" si="557"/>
        <v>0.43479044331924382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1.4218999999999999</v>
      </c>
      <c r="F303" s="10">
        <f>VLOOKUP(B303,home!$B$2:$E$405,3,FALSE)</f>
        <v>1.2659</v>
      </c>
      <c r="G303" s="10">
        <f>VLOOKUP(C303,away!$B$2:$E$405,4,FALSE)</f>
        <v>1.4066000000000001</v>
      </c>
      <c r="H303" s="10">
        <f>VLOOKUP(A303,away!$A$2:$E$405,3,FALSE)</f>
        <v>1.2968999999999999</v>
      </c>
      <c r="I303" s="10">
        <f>VLOOKUP(C303,away!$B$2:$E$405,3,FALSE)</f>
        <v>0.77110000000000001</v>
      </c>
      <c r="J303" s="10">
        <f>VLOOKUP(B303,home!$B$2:$E$405,4,FALSE)</f>
        <v>0.77110000000000001</v>
      </c>
      <c r="K303" s="12">
        <f t="shared" si="502"/>
        <v>2.5318563831860001</v>
      </c>
      <c r="L303" s="12">
        <f t="shared" si="503"/>
        <v>0.77113052784899994</v>
      </c>
      <c r="M303" s="13">
        <f t="shared" si="504"/>
        <v>3.6773165026959723E-2</v>
      </c>
      <c r="N303" s="13">
        <f t="shared" si="505"/>
        <v>9.3104372603460148E-2</v>
      </c>
      <c r="O303" s="13">
        <f t="shared" si="506"/>
        <v>2.8356910157917831E-2</v>
      </c>
      <c r="P303" s="13">
        <f t="shared" si="507"/>
        <v>7.1795623990756188E-2</v>
      </c>
      <c r="Q303" s="13">
        <f t="shared" si="508"/>
        <v>0.11786345003929921</v>
      </c>
      <c r="R303" s="13">
        <f t="shared" si="509"/>
        <v>1.0933439549120922E-2</v>
      </c>
      <c r="S303" s="13">
        <f t="shared" si="510"/>
        <v>3.5043295977127735E-2</v>
      </c>
      <c r="T303" s="13">
        <f t="shared" si="511"/>
        <v>9.0888104442909026E-2</v>
      </c>
      <c r="U303" s="13">
        <f t="shared" si="512"/>
        <v>2.7681898712620067E-2</v>
      </c>
      <c r="V303" s="13">
        <f t="shared" si="513"/>
        <v>7.6020268811845234E-3</v>
      </c>
      <c r="W303" s="13">
        <f t="shared" si="514"/>
        <v>9.9471109442107963E-2</v>
      </c>
      <c r="X303" s="13">
        <f t="shared" si="515"/>
        <v>7.6705209129818347E-2</v>
      </c>
      <c r="Y303" s="13">
        <f t="shared" si="516"/>
        <v>2.9574864202522373E-2</v>
      </c>
      <c r="Z303" s="13">
        <f t="shared" si="517"/>
        <v>2.8103696702395831E-3</v>
      </c>
      <c r="AA303" s="13">
        <f t="shared" si="518"/>
        <v>7.1154523887084218E-3</v>
      </c>
      <c r="AB303" s="13">
        <f t="shared" si="519"/>
        <v>9.0076517748037491E-3</v>
      </c>
      <c r="AC303" s="13">
        <f t="shared" si="520"/>
        <v>9.2763341000326807E-4</v>
      </c>
      <c r="AD303" s="13">
        <f t="shared" si="521"/>
        <v>6.2961640845898559E-2</v>
      </c>
      <c r="AE303" s="13">
        <f t="shared" si="522"/>
        <v>4.8551643339736911E-2</v>
      </c>
      <c r="AF303" s="13">
        <f t="shared" si="523"/>
        <v>1.8719827178253851E-2</v>
      </c>
      <c r="AG303" s="13">
        <f t="shared" si="524"/>
        <v>4.811810071069649E-3</v>
      </c>
      <c r="AH303" s="13">
        <f t="shared" si="525"/>
        <v>5.4179046181566731E-4</v>
      </c>
      <c r="AI303" s="13">
        <f t="shared" si="526"/>
        <v>1.3717356390972881E-3</v>
      </c>
      <c r="AJ303" s="13">
        <f t="shared" si="527"/>
        <v>1.7365188169460989E-3</v>
      </c>
      <c r="AK303" s="13">
        <f t="shared" si="528"/>
        <v>1.4655387504025272E-3</v>
      </c>
      <c r="AL303" s="13">
        <f t="shared" si="529"/>
        <v>7.2444152639057074E-5</v>
      </c>
      <c r="AM303" s="13">
        <f t="shared" si="530"/>
        <v>3.1881966454310538E-2</v>
      </c>
      <c r="AN303" s="13">
        <f t="shared" si="531"/>
        <v>2.4585157620776593E-2</v>
      </c>
      <c r="AO303" s="13">
        <f t="shared" si="532"/>
        <v>9.4791827866801594E-3</v>
      </c>
      <c r="AP303" s="13">
        <f t="shared" si="533"/>
        <v>2.4365624086232752E-3</v>
      </c>
      <c r="AQ303" s="13">
        <f t="shared" si="534"/>
        <v>4.6972691407467414E-4</v>
      </c>
      <c r="AR303" s="13">
        <f t="shared" si="535"/>
        <v>8.3558232960693801E-5</v>
      </c>
      <c r="AS303" s="13">
        <f t="shared" si="536"/>
        <v>2.1155744548927543E-4</v>
      </c>
      <c r="AT303" s="13">
        <f t="shared" si="537"/>
        <v>2.6781653438627323E-4</v>
      </c>
      <c r="AU303" s="13">
        <f t="shared" si="538"/>
        <v>2.260243340362129E-4</v>
      </c>
      <c r="AV303" s="13">
        <f t="shared" si="539"/>
        <v>1.4306528822123759E-4</v>
      </c>
      <c r="AW303" s="13">
        <f t="shared" si="540"/>
        <v>3.9288712747382184E-6</v>
      </c>
      <c r="AX303" s="13">
        <f t="shared" si="541"/>
        <v>1.3453426712644668E-2</v>
      </c>
      <c r="AY303" s="13">
        <f t="shared" si="542"/>
        <v>1.0374348042299518E-2</v>
      </c>
      <c r="AZ303" s="13">
        <f t="shared" si="543"/>
        <v>3.9999882409738332E-3</v>
      </c>
      <c r="BA303" s="13">
        <f t="shared" si="544"/>
        <v>1.0281710145506483E-3</v>
      </c>
      <c r="BB303" s="13">
        <f t="shared" si="545"/>
        <v>1.982135142923708E-4</v>
      </c>
      <c r="BC303" s="13">
        <f t="shared" si="546"/>
        <v>3.0569698380616241E-5</v>
      </c>
      <c r="BD303" s="13">
        <f t="shared" si="547"/>
        <v>1.0739050714851584E-5</v>
      </c>
      <c r="BE303" s="13">
        <f t="shared" si="548"/>
        <v>2.7189734101755157E-5</v>
      </c>
      <c r="BF303" s="13">
        <f t="shared" si="549"/>
        <v>3.4420250921329442E-5</v>
      </c>
      <c r="BG303" s="13">
        <f t="shared" si="550"/>
        <v>2.9049044002010581E-5</v>
      </c>
      <c r="BH303" s="13">
        <f t="shared" si="551"/>
        <v>1.838700187048537E-5</v>
      </c>
      <c r="BI303" s="13">
        <f t="shared" si="552"/>
        <v>9.3106496106882638E-6</v>
      </c>
      <c r="BJ303" s="14">
        <f t="shared" si="553"/>
        <v>0.74058934470268312</v>
      </c>
      <c r="BK303" s="14">
        <f t="shared" si="554"/>
        <v>0.16258853748097002</v>
      </c>
      <c r="BL303" s="14">
        <f t="shared" si="555"/>
        <v>8.9272053817747374E-2</v>
      </c>
      <c r="BM303" s="14">
        <f t="shared" si="556"/>
        <v>0.62606292513310136</v>
      </c>
      <c r="BN303" s="14">
        <f t="shared" si="557"/>
        <v>0.35882696136751402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1.4867999999999999</v>
      </c>
      <c r="F304" s="10">
        <f>VLOOKUP(B304,home!$B$2:$E$405,3,FALSE)</f>
        <v>1.4124000000000001</v>
      </c>
      <c r="G304" s="10">
        <f>VLOOKUP(C304,away!$B$2:$E$405,4,FALSE)</f>
        <v>0.75670000000000004</v>
      </c>
      <c r="H304" s="10">
        <f>VLOOKUP(A304,away!$A$2:$E$405,3,FALSE)</f>
        <v>1.0461</v>
      </c>
      <c r="I304" s="10">
        <f>VLOOKUP(C304,away!$B$2:$E$405,3,FALSE)</f>
        <v>1.0753999999999999</v>
      </c>
      <c r="J304" s="10">
        <f>VLOOKUP(B304,home!$B$2:$E$405,4,FALSE)</f>
        <v>0.76470000000000005</v>
      </c>
      <c r="K304" s="12">
        <f t="shared" si="502"/>
        <v>1.589036947344</v>
      </c>
      <c r="L304" s="12">
        <f t="shared" si="503"/>
        <v>0.86026910131799994</v>
      </c>
      <c r="M304" s="13">
        <f t="shared" si="504"/>
        <v>8.6353490832124499E-2</v>
      </c>
      <c r="N304" s="13">
        <f t="shared" si="505"/>
        <v>0.13721888746437719</v>
      </c>
      <c r="O304" s="13">
        <f t="shared" si="506"/>
        <v>7.4287239953823886E-2</v>
      </c>
      <c r="P304" s="13">
        <f t="shared" si="507"/>
        <v>0.11804516900283551</v>
      </c>
      <c r="Q304" s="13">
        <f t="shared" si="508"/>
        <v>0.10902294102716693</v>
      </c>
      <c r="R304" s="13">
        <f t="shared" si="509"/>
        <v>3.1953508577235348E-2</v>
      </c>
      <c r="S304" s="13">
        <f t="shared" si="510"/>
        <v>4.0341918406048255E-2</v>
      </c>
      <c r="T304" s="13">
        <f t="shared" si="511"/>
        <v>9.3789067500486198E-2</v>
      </c>
      <c r="U304" s="13">
        <f t="shared" si="512"/>
        <v>5.0775305726500373E-2</v>
      </c>
      <c r="V304" s="13">
        <f t="shared" si="513"/>
        <v>6.1274864130513411E-3</v>
      </c>
      <c r="W304" s="13">
        <f t="shared" si="514"/>
        <v>5.7747160466758096E-2</v>
      </c>
      <c r="X304" s="13">
        <f t="shared" si="515"/>
        <v>4.9678097838404316E-2</v>
      </c>
      <c r="Y304" s="13">
        <f t="shared" si="516"/>
        <v>2.1368266291315881E-2</v>
      </c>
      <c r="Z304" s="13">
        <f t="shared" si="517"/>
        <v>9.1628720358984186E-3</v>
      </c>
      <c r="AA304" s="13">
        <f t="shared" si="518"/>
        <v>1.4560142208827722E-2</v>
      </c>
      <c r="AB304" s="13">
        <f t="shared" si="519"/>
        <v>1.156830196420507E-2</v>
      </c>
      <c r="AC304" s="13">
        <f t="shared" si="520"/>
        <v>5.2351688552275421E-4</v>
      </c>
      <c r="AD304" s="13">
        <f t="shared" si="521"/>
        <v>2.2940592896470359E-2</v>
      </c>
      <c r="AE304" s="13">
        <f t="shared" si="522"/>
        <v>1.9735083234748648E-2</v>
      </c>
      <c r="AF304" s="13">
        <f t="shared" si="523"/>
        <v>8.4887411593965751E-3</v>
      </c>
      <c r="AG304" s="13">
        <f t="shared" si="524"/>
        <v>2.4342005761717358E-3</v>
      </c>
      <c r="AH304" s="13">
        <f t="shared" si="525"/>
        <v>1.9706339229535411E-3</v>
      </c>
      <c r="AI304" s="13">
        <f t="shared" si="526"/>
        <v>3.1314101132626257E-3</v>
      </c>
      <c r="AJ304" s="13">
        <f t="shared" si="527"/>
        <v>2.4879631836304873E-3</v>
      </c>
      <c r="AK304" s="13">
        <f t="shared" si="528"/>
        <v>1.3178218074734831E-3</v>
      </c>
      <c r="AL304" s="13">
        <f t="shared" si="529"/>
        <v>2.8625890456477886E-5</v>
      </c>
      <c r="AM304" s="13">
        <f t="shared" si="530"/>
        <v>7.2906899412937352E-3</v>
      </c>
      <c r="AN304" s="13">
        <f t="shared" si="531"/>
        <v>6.2719552837849427E-3</v>
      </c>
      <c r="AO304" s="13">
        <f t="shared" si="532"/>
        <v>2.6977846677441772E-3</v>
      </c>
      <c r="AP304" s="13">
        <f t="shared" si="533"/>
        <v>7.7360693055658744E-4</v>
      </c>
      <c r="AQ304" s="13">
        <f t="shared" si="534"/>
        <v>1.6637753473082296E-4</v>
      </c>
      <c r="AR304" s="13">
        <f t="shared" si="535"/>
        <v>3.390550947852016E-4</v>
      </c>
      <c r="AS304" s="13">
        <f t="shared" si="536"/>
        <v>5.3877107279890727E-4</v>
      </c>
      <c r="AT304" s="13">
        <f t="shared" si="537"/>
        <v>4.2806357041881392E-4</v>
      </c>
      <c r="AU304" s="13">
        <f t="shared" si="538"/>
        <v>2.2673627640249516E-4</v>
      </c>
      <c r="AV304" s="13">
        <f t="shared" si="539"/>
        <v>9.0073080126691621E-5</v>
      </c>
      <c r="AW304" s="13">
        <f t="shared" si="540"/>
        <v>1.0869881860109251E-6</v>
      </c>
      <c r="AX304" s="13">
        <f t="shared" si="541"/>
        <v>1.9308626147241706E-3</v>
      </c>
      <c r="AY304" s="13">
        <f t="shared" si="542"/>
        <v>1.6610614463372856E-3</v>
      </c>
      <c r="AZ304" s="13">
        <f t="shared" si="543"/>
        <v>7.1447991883727706E-4</v>
      </c>
      <c r="BA304" s="13">
        <f t="shared" si="544"/>
        <v>2.0488166589596727E-4</v>
      </c>
      <c r="BB304" s="13">
        <f t="shared" si="545"/>
        <v>4.4063341649214617E-5</v>
      </c>
      <c r="BC304" s="13">
        <f t="shared" si="546"/>
        <v>7.5812662643275741E-6</v>
      </c>
      <c r="BD304" s="13">
        <f t="shared" si="547"/>
        <v>4.8613103614692432E-5</v>
      </c>
      <c r="BE304" s="13">
        <f t="shared" si="548"/>
        <v>7.7248017768808427E-5</v>
      </c>
      <c r="BF304" s="13">
        <f t="shared" si="549"/>
        <v>6.1374977171861221E-5</v>
      </c>
      <c r="BG304" s="13">
        <f t="shared" si="550"/>
        <v>3.2509035456160682E-5</v>
      </c>
      <c r="BH304" s="13">
        <f t="shared" si="551"/>
        <v>1.2914514615588863E-5</v>
      </c>
      <c r="BI304" s="13">
        <f t="shared" si="552"/>
        <v>4.1043281762369562E-6</v>
      </c>
      <c r="BJ304" s="14">
        <f t="shared" si="553"/>
        <v>0.54418638306711453</v>
      </c>
      <c r="BK304" s="14">
        <f t="shared" si="554"/>
        <v>0.25308126887637616</v>
      </c>
      <c r="BL304" s="14">
        <f t="shared" si="555"/>
        <v>0.19391179052924798</v>
      </c>
      <c r="BM304" s="14">
        <f t="shared" si="556"/>
        <v>0.44180110319292232</v>
      </c>
      <c r="BN304" s="14">
        <f t="shared" si="557"/>
        <v>0.55688123685756341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1.4867999999999999</v>
      </c>
      <c r="F305" s="10">
        <f>VLOOKUP(B305,home!$B$2:$E$405,3,FALSE)</f>
        <v>1.3452</v>
      </c>
      <c r="G305" s="10">
        <f>VLOOKUP(C305,away!$B$2:$E$405,4,FALSE)</f>
        <v>1.4198999999999999</v>
      </c>
      <c r="H305" s="10">
        <f>VLOOKUP(A305,away!$A$2:$E$405,3,FALSE)</f>
        <v>1.0461</v>
      </c>
      <c r="I305" s="10">
        <f>VLOOKUP(C305,away!$B$2:$E$405,3,FALSE)</f>
        <v>0.21240000000000001</v>
      </c>
      <c r="J305" s="10">
        <f>VLOOKUP(B305,home!$B$2:$E$405,4,FALSE)</f>
        <v>1.2746</v>
      </c>
      <c r="K305" s="12">
        <f t="shared" si="502"/>
        <v>2.8398615668639997</v>
      </c>
      <c r="L305" s="12">
        <f t="shared" si="503"/>
        <v>0.28320546434400001</v>
      </c>
      <c r="M305" s="13">
        <f t="shared" si="504"/>
        <v>4.402194448011483E-2</v>
      </c>
      <c r="N305" s="13">
        <f t="shared" si="505"/>
        <v>0.12501622822769887</v>
      </c>
      <c r="O305" s="13">
        <f t="shared" si="506"/>
        <v>1.2467255227816708E-2</v>
      </c>
      <c r="P305" s="13">
        <f t="shared" si="507"/>
        <v>3.5405278965760942E-2</v>
      </c>
      <c r="Q305" s="13">
        <f t="shared" si="508"/>
        <v>0.17751439088907026</v>
      </c>
      <c r="R305" s="13">
        <f t="shared" si="509"/>
        <v>1.7653974029444965E-3</v>
      </c>
      <c r="S305" s="13">
        <f t="shared" si="510"/>
        <v>7.1188005973338454E-3</v>
      </c>
      <c r="T305" s="13">
        <f t="shared" si="511"/>
        <v>5.0273045499481465E-2</v>
      </c>
      <c r="U305" s="13">
        <f t="shared" si="512"/>
        <v>5.0134842348635933E-3</v>
      </c>
      <c r="V305" s="13">
        <f t="shared" si="513"/>
        <v>6.361552529887323E-4</v>
      </c>
      <c r="W305" s="13">
        <f t="shared" si="514"/>
        <v>0.16803876541704782</v>
      </c>
      <c r="X305" s="13">
        <f t="shared" si="515"/>
        <v>4.7589496587727521E-2</v>
      </c>
      <c r="Y305" s="13">
        <f t="shared" si="516"/>
        <v>6.7388027395122894E-3</v>
      </c>
      <c r="Z305" s="13">
        <f t="shared" si="517"/>
        <v>1.6665673041752925E-4</v>
      </c>
      <c r="AA305" s="13">
        <f t="shared" si="518"/>
        <v>4.7328204357195578E-4</v>
      </c>
      <c r="AB305" s="13">
        <f t="shared" si="519"/>
        <v>6.7202774291342539E-4</v>
      </c>
      <c r="AC305" s="13">
        <f t="shared" si="520"/>
        <v>3.1977310497629048E-5</v>
      </c>
      <c r="AD305" s="13">
        <f t="shared" si="521"/>
        <v>0.11930170791278738</v>
      </c>
      <c r="AE305" s="13">
        <f t="shared" si="522"/>
        <v>3.3786895586473215E-2</v>
      </c>
      <c r="AF305" s="13">
        <f t="shared" si="523"/>
        <v>4.7843167266546959E-3</v>
      </c>
      <c r="AG305" s="13">
        <f t="shared" si="524"/>
        <v>4.5164821338033643E-4</v>
      </c>
      <c r="AH305" s="13">
        <f t="shared" si="525"/>
        <v>1.1799524180987304E-5</v>
      </c>
      <c r="AI305" s="13">
        <f t="shared" si="526"/>
        <v>3.350901522886825E-5</v>
      </c>
      <c r="AJ305" s="13">
        <f t="shared" si="527"/>
        <v>4.7580482245961732E-5</v>
      </c>
      <c r="AK305" s="13">
        <f t="shared" si="528"/>
        <v>4.5040660954387192E-5</v>
      </c>
      <c r="AL305" s="13">
        <f t="shared" si="529"/>
        <v>1.0287283872748731E-6</v>
      </c>
      <c r="AM305" s="13">
        <f t="shared" si="530"/>
        <v>6.7760067032551913E-2</v>
      </c>
      <c r="AN305" s="13">
        <f t="shared" si="531"/>
        <v>1.9190021247934435E-2</v>
      </c>
      <c r="AO305" s="13">
        <f t="shared" si="532"/>
        <v>2.7173594391462492E-3</v>
      </c>
      <c r="AP305" s="13">
        <f t="shared" si="533"/>
        <v>2.5652368058432163E-4</v>
      </c>
      <c r="AQ305" s="13">
        <f t="shared" si="534"/>
        <v>1.8162227018778691E-5</v>
      </c>
      <c r="AR305" s="13">
        <f t="shared" si="535"/>
        <v>6.6833794494295363E-7</v>
      </c>
      <c r="AS305" s="13">
        <f t="shared" si="536"/>
        <v>1.8979872435203614E-6</v>
      </c>
      <c r="AT305" s="13">
        <f t="shared" si="537"/>
        <v>2.69501051363581E-6</v>
      </c>
      <c r="AU305" s="13">
        <f t="shared" si="538"/>
        <v>2.5511522599895809E-6</v>
      </c>
      <c r="AV305" s="13">
        <f t="shared" si="539"/>
        <v>1.8112298135906614E-6</v>
      </c>
      <c r="AW305" s="13">
        <f t="shared" si="540"/>
        <v>2.2982486955338947E-8</v>
      </c>
      <c r="AX305" s="13">
        <f t="shared" si="541"/>
        <v>3.2071535022312074E-2</v>
      </c>
      <c r="AY305" s="13">
        <f t="shared" si="542"/>
        <v>9.0828339682187502E-3</v>
      </c>
      <c r="AZ305" s="13">
        <f t="shared" si="543"/>
        <v>1.286154105764424E-3</v>
      </c>
      <c r="BA305" s="13">
        <f t="shared" si="544"/>
        <v>1.2141529024698525E-4</v>
      </c>
      <c r="BB305" s="13">
        <f t="shared" si="545"/>
        <v>8.5963684132147492E-6</v>
      </c>
      <c r="BC305" s="13">
        <f t="shared" si="546"/>
        <v>4.8690770162731592E-7</v>
      </c>
      <c r="BD305" s="13">
        <f t="shared" si="547"/>
        <v>3.1546159672713955E-8</v>
      </c>
      <c r="BE305" s="13">
        <f t="shared" si="548"/>
        <v>8.9586726436695359E-8</v>
      </c>
      <c r="BF305" s="13">
        <f t="shared" si="549"/>
        <v>1.2720695065436515E-7</v>
      </c>
      <c r="BG305" s="13">
        <f t="shared" si="550"/>
        <v>1.2041671006709895E-7</v>
      </c>
      <c r="BH305" s="13">
        <f t="shared" si="551"/>
        <v>8.5491696731939902E-8</v>
      </c>
      <c r="BI305" s="13">
        <f t="shared" si="552"/>
        <v>4.8556916767005747E-8</v>
      </c>
      <c r="BJ305" s="14">
        <f t="shared" si="553"/>
        <v>0.86600845308972652</v>
      </c>
      <c r="BK305" s="14">
        <f t="shared" si="554"/>
        <v>9.6298019303302007E-2</v>
      </c>
      <c r="BL305" s="14">
        <f t="shared" si="555"/>
        <v>2.0539502857656391E-2</v>
      </c>
      <c r="BM305" s="14">
        <f t="shared" si="556"/>
        <v>0.57773932580196463</v>
      </c>
      <c r="BN305" s="14">
        <f t="shared" si="557"/>
        <v>0.39619049519340616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1.4867999999999999</v>
      </c>
      <c r="F306" s="10">
        <f>VLOOKUP(B306,home!$B$2:$E$405,3,FALSE)</f>
        <v>1.3452</v>
      </c>
      <c r="G306" s="10">
        <f>VLOOKUP(C306,away!$B$2:$E$405,4,FALSE)</f>
        <v>1.5468999999999999</v>
      </c>
      <c r="H306" s="10">
        <f>VLOOKUP(A306,away!$A$2:$E$405,3,FALSE)</f>
        <v>1.0461</v>
      </c>
      <c r="I306" s="10">
        <f>VLOOKUP(C306,away!$B$2:$E$405,3,FALSE)</f>
        <v>0.5736</v>
      </c>
      <c r="J306" s="10">
        <f>VLOOKUP(B306,home!$B$2:$E$405,4,FALSE)</f>
        <v>1.1471</v>
      </c>
      <c r="K306" s="12">
        <f t="shared" si="502"/>
        <v>3.0938670735839997</v>
      </c>
      <c r="L306" s="12">
        <f t="shared" si="503"/>
        <v>0.68830927941600006</v>
      </c>
      <c r="M306" s="13">
        <f t="shared" si="504"/>
        <v>2.2773075202932869E-2</v>
      </c>
      <c r="N306" s="13">
        <f t="shared" si="505"/>
        <v>7.0456867534606268E-2</v>
      </c>
      <c r="O306" s="13">
        <f t="shared" si="506"/>
        <v>1.5674918983017098E-2</v>
      </c>
      <c r="P306" s="13">
        <f t="shared" si="507"/>
        <v>4.8496115722653402E-2</v>
      </c>
      <c r="Q306" s="13">
        <f t="shared" si="508"/>
        <v>0.10899209128659389</v>
      </c>
      <c r="R306" s="13">
        <f t="shared" si="509"/>
        <v>5.3945960950523399E-3</v>
      </c>
      <c r="S306" s="13">
        <f t="shared" si="510"/>
        <v>2.5818573240847385E-2</v>
      </c>
      <c r="T306" s="13">
        <f t="shared" si="511"/>
        <v>7.5020267815518335E-2</v>
      </c>
      <c r="U306" s="13">
        <f t="shared" si="512"/>
        <v>1.6690163233767256E-2</v>
      </c>
      <c r="V306" s="13">
        <f t="shared" si="513"/>
        <v>6.1090686383145215E-3</v>
      </c>
      <c r="W306" s="13">
        <f t="shared" si="514"/>
        <v>0.11240234750421814</v>
      </c>
      <c r="X306" s="13">
        <f t="shared" si="515"/>
        <v>7.7367578815295213E-2</v>
      </c>
      <c r="Y306" s="13">
        <f t="shared" si="516"/>
        <v>2.6626411212258221E-2</v>
      </c>
      <c r="Z306" s="13">
        <f t="shared" si="517"/>
        <v>1.237716850308615E-3</v>
      </c>
      <c r="AA306" s="13">
        <f t="shared" si="518"/>
        <v>3.8293314095899202E-3</v>
      </c>
      <c r="AB306" s="13">
        <f t="shared" si="519"/>
        <v>5.9237211809856291E-3</v>
      </c>
      <c r="AC306" s="13">
        <f t="shared" si="520"/>
        <v>8.1309314014818069E-4</v>
      </c>
      <c r="AD306" s="13">
        <f t="shared" si="521"/>
        <v>8.6939480484211809E-2</v>
      </c>
      <c r="AE306" s="13">
        <f t="shared" si="522"/>
        <v>5.9841251164889225E-2</v>
      </c>
      <c r="AF306" s="13">
        <f t="shared" si="523"/>
        <v>2.0594644234328389E-2</v>
      </c>
      <c r="AG306" s="13">
        <f t="shared" si="524"/>
        <v>4.725161577586485E-3</v>
      </c>
      <c r="AH306" s="13">
        <f t="shared" si="525"/>
        <v>2.1298299833924094E-4</v>
      </c>
      <c r="AI306" s="13">
        <f t="shared" si="526"/>
        <v>6.5894108579497325E-4</v>
      </c>
      <c r="AJ306" s="13">
        <f t="shared" si="527"/>
        <v>1.0193380643863784E-3</v>
      </c>
      <c r="AK306" s="13">
        <f t="shared" si="528"/>
        <v>1.051232158085288E-3</v>
      </c>
      <c r="AL306" s="13">
        <f t="shared" si="529"/>
        <v>6.9260490586433427E-5</v>
      </c>
      <c r="AM306" s="13">
        <f t="shared" si="530"/>
        <v>5.3795839212920298E-2</v>
      </c>
      <c r="AN306" s="13">
        <f t="shared" si="531"/>
        <v>3.7028175324224165E-2</v>
      </c>
      <c r="AO306" s="13">
        <f t="shared" si="532"/>
        <v>1.2743418337753025E-2</v>
      </c>
      <c r="AP306" s="13">
        <f t="shared" si="533"/>
        <v>2.9238043644518093E-3</v>
      </c>
      <c r="AQ306" s="13">
        <f t="shared" si="534"/>
        <v>5.0312041881229509E-4</v>
      </c>
      <c r="AR306" s="13">
        <f t="shared" si="535"/>
        <v>2.9319634822948422E-5</v>
      </c>
      <c r="AS306" s="13">
        <f t="shared" si="536"/>
        <v>9.0711052788226975E-5</v>
      </c>
      <c r="AT306" s="13">
        <f t="shared" si="537"/>
        <v>1.4032396971581774E-4</v>
      </c>
      <c r="AU306" s="13">
        <f t="shared" si="538"/>
        <v>1.447145698461223E-4</v>
      </c>
      <c r="AV306" s="13">
        <f t="shared" si="539"/>
        <v>1.1193191067869745E-4</v>
      </c>
      <c r="AW306" s="13">
        <f t="shared" si="540"/>
        <v>4.0970223932286067E-6</v>
      </c>
      <c r="AX306" s="13">
        <f t="shared" si="541"/>
        <v>2.7739529272778864E-2</v>
      </c>
      <c r="AY306" s="13">
        <f t="shared" si="542"/>
        <v>1.9093375405085457E-2</v>
      </c>
      <c r="AZ306" s="13">
        <f t="shared" si="543"/>
        <v>6.571073733346775E-3</v>
      </c>
      <c r="BA306" s="13">
        <f t="shared" si="544"/>
        <v>1.5076436754631083E-3</v>
      </c>
      <c r="BB306" s="13">
        <f t="shared" si="545"/>
        <v>2.5943128296852542E-4</v>
      </c>
      <c r="BC306" s="13">
        <f t="shared" si="546"/>
        <v>3.5713791887606841E-5</v>
      </c>
      <c r="BD306" s="13">
        <f t="shared" si="547"/>
        <v>3.3634961196206469E-6</v>
      </c>
      <c r="BE306" s="13">
        <f t="shared" si="548"/>
        <v>1.0406209896621871E-5</v>
      </c>
      <c r="BF306" s="13">
        <f t="shared" si="549"/>
        <v>1.6097715079981182E-5</v>
      </c>
      <c r="BG306" s="13">
        <f t="shared" si="550"/>
        <v>1.6601396881963467E-5</v>
      </c>
      <c r="BH306" s="13">
        <f t="shared" si="551"/>
        <v>1.2840628797151714E-5</v>
      </c>
      <c r="BI306" s="13">
        <f t="shared" si="552"/>
        <v>7.9454397279244365E-6</v>
      </c>
      <c r="BJ306" s="14">
        <f t="shared" si="553"/>
        <v>0.80516722644919814</v>
      </c>
      <c r="BK306" s="14">
        <f t="shared" si="554"/>
        <v>0.12317256184056825</v>
      </c>
      <c r="BL306" s="14">
        <f t="shared" si="555"/>
        <v>5.1039481233373193E-2</v>
      </c>
      <c r="BM306" s="14">
        <f t="shared" si="556"/>
        <v>0.68974004316590021</v>
      </c>
      <c r="BN306" s="14">
        <f t="shared" si="557"/>
        <v>0.27178766482485583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1.4867999999999999</v>
      </c>
      <c r="F307" s="10">
        <f>VLOOKUP(B307,home!$B$2:$E$405,3,FALSE)</f>
        <v>0.94159999999999999</v>
      </c>
      <c r="G307" s="10">
        <f>VLOOKUP(C307,away!$B$2:$E$405,4,FALSE)</f>
        <v>1.121</v>
      </c>
      <c r="H307" s="10">
        <f>VLOOKUP(A307,away!$A$2:$E$405,3,FALSE)</f>
        <v>1.0461</v>
      </c>
      <c r="I307" s="10">
        <f>VLOOKUP(C307,away!$B$2:$E$405,3,FALSE)</f>
        <v>1.2746</v>
      </c>
      <c r="J307" s="10">
        <f>VLOOKUP(B307,home!$B$2:$E$405,4,FALSE)</f>
        <v>1.2426999999999999</v>
      </c>
      <c r="K307" s="12">
        <f t="shared" si="502"/>
        <v>1.5693673564799999</v>
      </c>
      <c r="L307" s="12">
        <f t="shared" si="503"/>
        <v>1.656965303862</v>
      </c>
      <c r="M307" s="13">
        <f t="shared" si="504"/>
        <v>3.9702835909880253E-2</v>
      </c>
      <c r="N307" s="13">
        <f t="shared" si="505"/>
        <v>6.2308334636647998E-2</v>
      </c>
      <c r="O307" s="13">
        <f t="shared" si="506"/>
        <v>6.578622156759785E-2</v>
      </c>
      <c r="P307" s="13">
        <f t="shared" si="507"/>
        <v>0.10324274863434861</v>
      </c>
      <c r="Q307" s="13">
        <f t="shared" si="508"/>
        <v>4.8892333207693747E-2</v>
      </c>
      <c r="R307" s="13">
        <f t="shared" si="509"/>
        <v>5.4502743304843837E-2</v>
      </c>
      <c r="S307" s="13">
        <f t="shared" si="510"/>
        <v>6.7117782025507236E-2</v>
      </c>
      <c r="T307" s="13">
        <f t="shared" si="511"/>
        <v>8.1012899750008416E-2</v>
      </c>
      <c r="U307" s="13">
        <f t="shared" si="512"/>
        <v>8.5534826181230802E-2</v>
      </c>
      <c r="V307" s="13">
        <f t="shared" si="513"/>
        <v>1.939246946793324E-2</v>
      </c>
      <c r="W307" s="13">
        <f t="shared" si="514"/>
        <v>2.5576677239432556E-2</v>
      </c>
      <c r="X307" s="13">
        <f t="shared" si="515"/>
        <v>4.237966677381666E-2</v>
      </c>
      <c r="Y307" s="13">
        <f t="shared" si="516"/>
        <v>3.5110818716723724E-2</v>
      </c>
      <c r="Z307" s="13">
        <f t="shared" si="517"/>
        <v>3.0103051540474386E-2</v>
      </c>
      <c r="AA307" s="13">
        <f t="shared" si="518"/>
        <v>4.7242746418055481E-2</v>
      </c>
      <c r="AB307" s="13">
        <f t="shared" si="519"/>
        <v>3.7070612029479359E-2</v>
      </c>
      <c r="AC307" s="13">
        <f t="shared" si="520"/>
        <v>3.1517456574475951E-3</v>
      </c>
      <c r="AD307" s="13">
        <f t="shared" si="521"/>
        <v>1.0034800586697614E-2</v>
      </c>
      <c r="AE307" s="13">
        <f t="shared" si="522"/>
        <v>1.6627316403331985E-2</v>
      </c>
      <c r="AF307" s="13">
        <f t="shared" si="523"/>
        <v>1.3775443188328306E-2</v>
      </c>
      <c r="AG307" s="13">
        <f t="shared" si="524"/>
        <v>7.6084771361273756E-3</v>
      </c>
      <c r="AH307" s="13">
        <f t="shared" si="525"/>
        <v>1.2469927985733899E-2</v>
      </c>
      <c r="AI307" s="13">
        <f t="shared" si="526"/>
        <v>1.9569897918467184E-2</v>
      </c>
      <c r="AJ307" s="13">
        <f t="shared" si="527"/>
        <v>1.5356179481444149E-2</v>
      </c>
      <c r="AK307" s="13">
        <f t="shared" si="528"/>
        <v>8.033162266142143E-3</v>
      </c>
      <c r="AL307" s="13">
        <f t="shared" si="529"/>
        <v>3.2783037001171488E-4</v>
      </c>
      <c r="AM307" s="13">
        <f t="shared" si="530"/>
        <v>3.1496576939099128E-3</v>
      </c>
      <c r="AN307" s="13">
        <f t="shared" si="531"/>
        <v>5.2188735178507247E-3</v>
      </c>
      <c r="AO307" s="13">
        <f t="shared" si="532"/>
        <v>4.3237461721614369E-3</v>
      </c>
      <c r="AP307" s="13">
        <f t="shared" si="533"/>
        <v>2.3880991299925448E-3</v>
      </c>
      <c r="AQ307" s="13">
        <f t="shared" si="534"/>
        <v>9.8924935014516892E-4</v>
      </c>
      <c r="AR307" s="13">
        <f t="shared" si="535"/>
        <v>4.1324476028037618E-3</v>
      </c>
      <c r="AS307" s="13">
        <f t="shared" si="536"/>
        <v>6.4853283702042529E-3</v>
      </c>
      <c r="AT307" s="13">
        <f t="shared" si="537"/>
        <v>5.088931320126098E-3</v>
      </c>
      <c r="AU307" s="13">
        <f t="shared" si="538"/>
        <v>2.6621342310581908E-3</v>
      </c>
      <c r="AV307" s="13">
        <f t="shared" si="539"/>
        <v>1.0444666401976776E-3</v>
      </c>
      <c r="AW307" s="13">
        <f t="shared" si="540"/>
        <v>2.3680164366491514E-5</v>
      </c>
      <c r="AX307" s="13">
        <f t="shared" si="541"/>
        <v>8.2382832815138288E-4</v>
      </c>
      <c r="AY307" s="13">
        <f t="shared" si="542"/>
        <v>1.3650549560854793E-3</v>
      </c>
      <c r="AZ307" s="13">
        <f t="shared" si="543"/>
        <v>1.1309243500492532E-3</v>
      </c>
      <c r="BA307" s="13">
        <f t="shared" si="544"/>
        <v>6.2463413644143183E-4</v>
      </c>
      <c r="BB307" s="13">
        <f t="shared" si="545"/>
        <v>2.5874927292281386E-4</v>
      </c>
      <c r="BC307" s="13">
        <f t="shared" si="546"/>
        <v>8.5747713526524274E-5</v>
      </c>
      <c r="BD307" s="13">
        <f t="shared" si="547"/>
        <v>1.1412203829789219E-3</v>
      </c>
      <c r="BE307" s="13">
        <f t="shared" si="548"/>
        <v>1.7909940155967237E-3</v>
      </c>
      <c r="BF307" s="13">
        <f t="shared" si="549"/>
        <v>1.4053637718642652E-3</v>
      </c>
      <c r="BG307" s="13">
        <f t="shared" si="550"/>
        <v>7.351773425144614E-4</v>
      </c>
      <c r="BH307" s="13">
        <f t="shared" si="551"/>
        <v>2.8844083064147796E-4</v>
      </c>
      <c r="BI307" s="13">
        <f t="shared" si="552"/>
        <v>9.0533924776942194E-5</v>
      </c>
      <c r="BJ307" s="14">
        <f t="shared" si="553"/>
        <v>0.36368533226004496</v>
      </c>
      <c r="BK307" s="14">
        <f t="shared" si="554"/>
        <v>0.23430046702121418</v>
      </c>
      <c r="BL307" s="14">
        <f t="shared" si="555"/>
        <v>0.37043135558575752</v>
      </c>
      <c r="BM307" s="14">
        <f t="shared" si="556"/>
        <v>0.62274361435476</v>
      </c>
      <c r="BN307" s="14">
        <f t="shared" si="557"/>
        <v>0.37443521726101231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2</v>
      </c>
      <c r="F308" s="10">
        <f>VLOOKUP(B308,home!$B$2:$E$405,3,FALSE)</f>
        <v>0.5</v>
      </c>
      <c r="G308" s="10">
        <f>VLOOKUP(C308,away!$B$2:$E$405,4,FALSE)</f>
        <v>1.3332999999999999</v>
      </c>
      <c r="H308" s="10">
        <f>VLOOKUP(A308,away!$A$2:$E$405,3,FALSE)</f>
        <v>1.4137999999999999</v>
      </c>
      <c r="I308" s="10">
        <f>VLOOKUP(C308,away!$B$2:$E$405,3,FALSE)</f>
        <v>0.94310000000000005</v>
      </c>
      <c r="J308" s="10">
        <f>VLOOKUP(B308,home!$B$2:$E$405,4,FALSE)</f>
        <v>0.94310000000000005</v>
      </c>
      <c r="K308" s="12">
        <f t="shared" si="502"/>
        <v>1.3332999999999999</v>
      </c>
      <c r="L308" s="12">
        <f t="shared" si="503"/>
        <v>1.2574868930180001</v>
      </c>
      <c r="M308" s="13">
        <f t="shared" si="504"/>
        <v>7.4961030559710484E-2</v>
      </c>
      <c r="N308" s="13">
        <f t="shared" si="505"/>
        <v>9.9945542045261987E-2</v>
      </c>
      <c r="O308" s="13">
        <f t="shared" si="506"/>
        <v>9.4262513415957705E-2</v>
      </c>
      <c r="P308" s="13">
        <f t="shared" si="507"/>
        <v>0.12568020913749639</v>
      </c>
      <c r="Q308" s="13">
        <f t="shared" si="508"/>
        <v>6.6628695604473903E-2</v>
      </c>
      <c r="R308" s="13">
        <f t="shared" si="509"/>
        <v>5.9266937561750097E-2</v>
      </c>
      <c r="S308" s="13">
        <f t="shared" si="510"/>
        <v>5.267908822392342E-2</v>
      </c>
      <c r="T308" s="13">
        <f t="shared" si="511"/>
        <v>8.3784711421511976E-2</v>
      </c>
      <c r="U308" s="13">
        <f t="shared" si="512"/>
        <v>7.9020607851081406E-2</v>
      </c>
      <c r="V308" s="13">
        <f t="shared" si="513"/>
        <v>9.8135713920219463E-3</v>
      </c>
      <c r="W308" s="13">
        <f t="shared" si="514"/>
        <v>2.9612013283148345E-2</v>
      </c>
      <c r="X308" s="13">
        <f t="shared" si="515"/>
        <v>3.7236718579433961E-2</v>
      </c>
      <c r="Y308" s="13">
        <f t="shared" si="516"/>
        <v>2.3412342776319022E-2</v>
      </c>
      <c r="Z308" s="13">
        <f t="shared" si="517"/>
        <v>2.4842465724405655E-2</v>
      </c>
      <c r="AA308" s="13">
        <f t="shared" si="518"/>
        <v>3.3122459550350057E-2</v>
      </c>
      <c r="AB308" s="13">
        <f t="shared" si="519"/>
        <v>2.2081087659240866E-2</v>
      </c>
      <c r="AC308" s="13">
        <f t="shared" si="520"/>
        <v>1.0283440740190865E-3</v>
      </c>
      <c r="AD308" s="13">
        <f t="shared" si="521"/>
        <v>9.8704243276054281E-3</v>
      </c>
      <c r="AE308" s="13">
        <f t="shared" si="522"/>
        <v>1.2411929220489833E-2</v>
      </c>
      <c r="AF308" s="13">
        <f t="shared" si="523"/>
        <v>7.8039191559165439E-3</v>
      </c>
      <c r="AG308" s="13">
        <f t="shared" si="524"/>
        <v>3.2711086842457174E-3</v>
      </c>
      <c r="AH308" s="13">
        <f t="shared" si="525"/>
        <v>7.8097687596722573E-3</v>
      </c>
      <c r="AI308" s="13">
        <f t="shared" si="526"/>
        <v>1.0412764687271021E-2</v>
      </c>
      <c r="AJ308" s="13">
        <f t="shared" si="527"/>
        <v>6.9416695787692254E-3</v>
      </c>
      <c r="AK308" s="13">
        <f t="shared" si="528"/>
        <v>3.0851093497910017E-3</v>
      </c>
      <c r="AL308" s="13">
        <f t="shared" si="529"/>
        <v>6.8965166205966295E-5</v>
      </c>
      <c r="AM308" s="13">
        <f t="shared" si="530"/>
        <v>2.6320473511992617E-3</v>
      </c>
      <c r="AN308" s="13">
        <f t="shared" si="531"/>
        <v>3.3097650459358165E-3</v>
      </c>
      <c r="AO308" s="13">
        <f t="shared" si="532"/>
        <v>2.0809930821167042E-3</v>
      </c>
      <c r="AP308" s="13">
        <f t="shared" si="533"/>
        <v>8.7227384174096232E-4</v>
      </c>
      <c r="AQ308" s="13">
        <f t="shared" si="534"/>
        <v>2.7421823077792938E-4</v>
      </c>
      <c r="AR308" s="13">
        <f t="shared" si="535"/>
        <v>1.9641363705578622E-3</v>
      </c>
      <c r="AS308" s="13">
        <f t="shared" si="536"/>
        <v>2.6187830228647977E-3</v>
      </c>
      <c r="AT308" s="13">
        <f t="shared" si="537"/>
        <v>1.7458117021928172E-3</v>
      </c>
      <c r="AU308" s="13">
        <f t="shared" si="538"/>
        <v>7.7589691417789418E-4</v>
      </c>
      <c r="AV308" s="13">
        <f t="shared" si="539"/>
        <v>2.5862583891834675E-4</v>
      </c>
      <c r="AW308" s="13">
        <f t="shared" si="540"/>
        <v>3.2118749818146609E-6</v>
      </c>
      <c r="AX308" s="13">
        <f t="shared" si="541"/>
        <v>5.8488478889232856E-4</v>
      </c>
      <c r="AY308" s="13">
        <f t="shared" si="542"/>
        <v>7.354849559577032E-4</v>
      </c>
      <c r="AZ308" s="13">
        <f t="shared" si="543"/>
        <v>4.6243134606436636E-4</v>
      </c>
      <c r="BA308" s="13">
        <f t="shared" si="544"/>
        <v>1.9383378553220395E-4</v>
      </c>
      <c r="BB308" s="13">
        <f t="shared" si="545"/>
        <v>6.0935861182702134E-5</v>
      </c>
      <c r="BC308" s="13">
        <f t="shared" si="546"/>
        <v>1.5325209350402458E-5</v>
      </c>
      <c r="BD308" s="13">
        <f t="shared" si="547"/>
        <v>4.1164595701274231E-4</v>
      </c>
      <c r="BE308" s="13">
        <f t="shared" si="548"/>
        <v>5.4884755448508934E-4</v>
      </c>
      <c r="BF308" s="13">
        <f t="shared" si="549"/>
        <v>3.658892221974848E-4</v>
      </c>
      <c r="BG308" s="13">
        <f t="shared" si="550"/>
        <v>1.6261336665196878E-4</v>
      </c>
      <c r="BH308" s="13">
        <f t="shared" si="551"/>
        <v>5.4203100439267528E-5</v>
      </c>
      <c r="BI308" s="13">
        <f t="shared" si="552"/>
        <v>1.4453798763135069E-5</v>
      </c>
      <c r="BJ308" s="14">
        <f t="shared" si="553"/>
        <v>0.38519959859715724</v>
      </c>
      <c r="BK308" s="14">
        <f t="shared" si="554"/>
        <v>0.26496669350933499</v>
      </c>
      <c r="BL308" s="14">
        <f t="shared" si="555"/>
        <v>0.32492382526214503</v>
      </c>
      <c r="BM308" s="14">
        <f t="shared" si="556"/>
        <v>0.47845538168741641</v>
      </c>
      <c r="BN308" s="14">
        <f t="shared" si="557"/>
        <v>0.52074492832465047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2</v>
      </c>
      <c r="F309" s="10">
        <f>VLOOKUP(B309,home!$B$2:$E$405,3,FALSE)</f>
        <v>2</v>
      </c>
      <c r="G309" s="10">
        <f>VLOOKUP(C309,away!$B$2:$E$405,4,FALSE)</f>
        <v>1.1667000000000001</v>
      </c>
      <c r="H309" s="10">
        <f>VLOOKUP(A309,away!$A$2:$E$405,3,FALSE)</f>
        <v>1.4137999999999999</v>
      </c>
      <c r="I309" s="10">
        <f>VLOOKUP(C309,away!$B$2:$E$405,3,FALSE)</f>
        <v>0.94310000000000005</v>
      </c>
      <c r="J309" s="10">
        <f>VLOOKUP(B309,home!$B$2:$E$405,4,FALSE)</f>
        <v>0.70730000000000004</v>
      </c>
      <c r="K309" s="12">
        <f t="shared" si="502"/>
        <v>4.6668000000000003</v>
      </c>
      <c r="L309" s="12">
        <f t="shared" si="503"/>
        <v>0.94308183589400008</v>
      </c>
      <c r="M309" s="13">
        <f t="shared" si="504"/>
        <v>3.6615019902789814E-3</v>
      </c>
      <c r="N309" s="13">
        <f t="shared" si="505"/>
        <v>1.708749748823395E-2</v>
      </c>
      <c r="O309" s="13">
        <f t="shared" si="506"/>
        <v>3.453096019121837E-3</v>
      </c>
      <c r="P309" s="13">
        <f t="shared" si="507"/>
        <v>1.6114908502037787E-2</v>
      </c>
      <c r="Q309" s="13">
        <f t="shared" si="508"/>
        <v>3.9871966639045103E-2</v>
      </c>
      <c r="R309" s="13">
        <f t="shared" si="509"/>
        <v>1.6282760666158423E-3</v>
      </c>
      <c r="S309" s="13">
        <f t="shared" si="510"/>
        <v>1.7731130333843079E-2</v>
      </c>
      <c r="T309" s="13">
        <f t="shared" si="511"/>
        <v>3.7602527498654982E-2</v>
      </c>
      <c r="U309" s="13">
        <f t="shared" si="512"/>
        <v>7.5988387476828125E-3</v>
      </c>
      <c r="V309" s="13">
        <f t="shared" si="513"/>
        <v>8.6708661492892764E-3</v>
      </c>
      <c r="W309" s="13">
        <f t="shared" si="514"/>
        <v>6.2024831303698569E-2</v>
      </c>
      <c r="X309" s="13">
        <f t="shared" si="515"/>
        <v>5.8494491776907694E-2</v>
      </c>
      <c r="Y309" s="13">
        <f t="shared" si="516"/>
        <v>2.7582546347326292E-2</v>
      </c>
      <c r="Z309" s="13">
        <f t="shared" si="517"/>
        <v>5.1186586074877664E-4</v>
      </c>
      <c r="AA309" s="13">
        <f t="shared" si="518"/>
        <v>2.388775598942391E-3</v>
      </c>
      <c r="AB309" s="13">
        <f t="shared" si="519"/>
        <v>5.5739689825721759E-3</v>
      </c>
      <c r="AC309" s="13">
        <f t="shared" si="520"/>
        <v>2.3851245848047283E-3</v>
      </c>
      <c r="AD309" s="13">
        <f t="shared" si="521"/>
        <v>7.2364370682025142E-2</v>
      </c>
      <c r="AE309" s="13">
        <f t="shared" si="522"/>
        <v>6.8245523556118223E-2</v>
      </c>
      <c r="AF309" s="13">
        <f t="shared" si="523"/>
        <v>3.2180556823425591E-2</v>
      </c>
      <c r="AG309" s="13">
        <f t="shared" si="524"/>
        <v>1.0116299536375802E-2</v>
      </c>
      <c r="AH309" s="13">
        <f t="shared" si="525"/>
        <v>1.2068284892160471E-4</v>
      </c>
      <c r="AI309" s="13">
        <f t="shared" si="526"/>
        <v>5.6320271934734488E-4</v>
      </c>
      <c r="AJ309" s="13">
        <f t="shared" si="527"/>
        <v>1.3141772253250947E-3</v>
      </c>
      <c r="AK309" s="13">
        <f t="shared" si="528"/>
        <v>2.0443340917157176E-3</v>
      </c>
      <c r="AL309" s="13">
        <f t="shared" si="529"/>
        <v>4.1989396211864957E-4</v>
      </c>
      <c r="AM309" s="13">
        <f t="shared" si="530"/>
        <v>6.7542009019774973E-2</v>
      </c>
      <c r="AN309" s="13">
        <f t="shared" si="531"/>
        <v>6.3697641866338486E-2</v>
      </c>
      <c r="AO309" s="13">
        <f t="shared" si="532"/>
        <v>3.0036044516712507E-2</v>
      </c>
      <c r="AP309" s="13">
        <f t="shared" si="533"/>
        <v>9.442149335271717E-3</v>
      </c>
      <c r="AQ309" s="13">
        <f t="shared" si="534"/>
        <v>2.2261798824733405E-3</v>
      </c>
      <c r="AR309" s="13">
        <f t="shared" si="535"/>
        <v>2.2762760544381047E-5</v>
      </c>
      <c r="AS309" s="13">
        <f t="shared" si="536"/>
        <v>1.0622925090851748E-4</v>
      </c>
      <c r="AT309" s="13">
        <f t="shared" si="537"/>
        <v>2.4787533406993474E-4</v>
      </c>
      <c r="AU309" s="13">
        <f t="shared" si="538"/>
        <v>3.8559486967919049E-4</v>
      </c>
      <c r="AV309" s="13">
        <f t="shared" si="539"/>
        <v>4.4987353445471165E-4</v>
      </c>
      <c r="AW309" s="13">
        <f t="shared" si="540"/>
        <v>5.1334069992654935E-5</v>
      </c>
      <c r="AX309" s="13">
        <f t="shared" si="541"/>
        <v>5.2534174615580978E-2</v>
      </c>
      <c r="AY309" s="13">
        <f t="shared" si="542"/>
        <v>4.9544025843638081E-2</v>
      </c>
      <c r="AZ309" s="13">
        <f t="shared" si="543"/>
        <v>2.336203542509899E-2</v>
      </c>
      <c r="BA309" s="13">
        <f t="shared" si="544"/>
        <v>7.344103752974342E-3</v>
      </c>
      <c r="BB309" s="13">
        <f t="shared" si="545"/>
        <v>1.7315227125877645E-3</v>
      </c>
      <c r="BC309" s="13">
        <f t="shared" si="546"/>
        <v>3.2659352373588568E-4</v>
      </c>
      <c r="BD309" s="13">
        <f t="shared" si="547"/>
        <v>3.5778576673683962E-6</v>
      </c>
      <c r="BE309" s="13">
        <f t="shared" si="548"/>
        <v>1.669714616207483E-5</v>
      </c>
      <c r="BF309" s="13">
        <f t="shared" si="549"/>
        <v>3.8961120854585415E-5</v>
      </c>
      <c r="BG309" s="13">
        <f t="shared" si="550"/>
        <v>6.0607919601393079E-5</v>
      </c>
      <c r="BH309" s="13">
        <f t="shared" si="551"/>
        <v>7.0711259798945318E-5</v>
      </c>
      <c r="BI309" s="13">
        <f t="shared" si="552"/>
        <v>6.5999061445943592E-5</v>
      </c>
      <c r="BJ309" s="14">
        <f t="shared" si="553"/>
        <v>0.73335709214599842</v>
      </c>
      <c r="BK309" s="14">
        <f t="shared" si="554"/>
        <v>9.8527451366010571E-2</v>
      </c>
      <c r="BL309" s="14">
        <f t="shared" si="555"/>
        <v>2.615424241543186E-2</v>
      </c>
      <c r="BM309" s="14">
        <f t="shared" si="556"/>
        <v>0.72724071330921058</v>
      </c>
      <c r="BN309" s="14">
        <f t="shared" si="557"/>
        <v>8.1817246705333496E-2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2</v>
      </c>
      <c r="F310" s="10">
        <f>VLOOKUP(B310,home!$B$2:$E$405,3,FALSE)</f>
        <v>0.75</v>
      </c>
      <c r="G310" s="10">
        <f>VLOOKUP(C310,away!$B$2:$E$405,4,FALSE)</f>
        <v>1</v>
      </c>
      <c r="H310" s="10">
        <f>VLOOKUP(A310,away!$A$2:$E$405,3,FALSE)</f>
        <v>1.4137999999999999</v>
      </c>
      <c r="I310" s="10">
        <f>VLOOKUP(C310,away!$B$2:$E$405,3,FALSE)</f>
        <v>1.4146000000000001</v>
      </c>
      <c r="J310" s="10">
        <f>VLOOKUP(B310,home!$B$2:$E$405,4,FALSE)</f>
        <v>1.5914999999999999</v>
      </c>
      <c r="K310" s="12">
        <f t="shared" si="502"/>
        <v>1.5</v>
      </c>
      <c r="L310" s="12">
        <f t="shared" si="503"/>
        <v>3.1829386954199999</v>
      </c>
      <c r="M310" s="13">
        <f t="shared" si="504"/>
        <v>9.2517857186945954E-3</v>
      </c>
      <c r="N310" s="13">
        <f t="shared" si="505"/>
        <v>1.3877678578041895E-2</v>
      </c>
      <c r="O310" s="13">
        <f t="shared" si="506"/>
        <v>2.9447866765767161E-2</v>
      </c>
      <c r="P310" s="13">
        <f t="shared" si="507"/>
        <v>4.4171800148650742E-2</v>
      </c>
      <c r="Q310" s="13">
        <f t="shared" si="508"/>
        <v>1.0408258933531422E-2</v>
      </c>
      <c r="R310" s="13">
        <f t="shared" si="509"/>
        <v>4.6865377313166465E-2</v>
      </c>
      <c r="S310" s="13">
        <f t="shared" si="510"/>
        <v>5.2723549477312281E-2</v>
      </c>
      <c r="T310" s="13">
        <f t="shared" si="511"/>
        <v>3.3128850111488063E-2</v>
      </c>
      <c r="U310" s="13">
        <f t="shared" si="512"/>
        <v>7.029806596974969E-2</v>
      </c>
      <c r="V310" s="13">
        <f t="shared" si="513"/>
        <v>2.7969304298538028E-2</v>
      </c>
      <c r="W310" s="13">
        <f t="shared" si="514"/>
        <v>5.2041294667657121E-3</v>
      </c>
      <c r="X310" s="13">
        <f t="shared" si="515"/>
        <v>1.6564425055744035E-2</v>
      </c>
      <c r="Y310" s="13">
        <f t="shared" si="516"/>
        <v>2.6361774738656144E-2</v>
      </c>
      <c r="Z310" s="13">
        <f t="shared" si="517"/>
        <v>4.972320764184536E-2</v>
      </c>
      <c r="AA310" s="13">
        <f t="shared" si="518"/>
        <v>7.4584811462768047E-2</v>
      </c>
      <c r="AB310" s="13">
        <f t="shared" si="519"/>
        <v>5.5938608597076042E-2</v>
      </c>
      <c r="AC310" s="13">
        <f t="shared" si="520"/>
        <v>8.3460544627306527E-3</v>
      </c>
      <c r="AD310" s="13">
        <f t="shared" si="521"/>
        <v>1.9515485500371423E-3</v>
      </c>
      <c r="AE310" s="13">
        <f t="shared" si="522"/>
        <v>6.211659395904014E-3</v>
      </c>
      <c r="AF310" s="13">
        <f t="shared" si="523"/>
        <v>9.8856655269960562E-3</v>
      </c>
      <c r="AG310" s="13">
        <f t="shared" si="524"/>
        <v>1.0488489111951762E-2</v>
      </c>
      <c r="AH310" s="13">
        <f t="shared" si="525"/>
        <v>3.956648041590826E-2</v>
      </c>
      <c r="AI310" s="13">
        <f t="shared" si="526"/>
        <v>5.9349720623862394E-2</v>
      </c>
      <c r="AJ310" s="13">
        <f t="shared" si="527"/>
        <v>4.4512290467896801E-2</v>
      </c>
      <c r="AK310" s="13">
        <f t="shared" si="528"/>
        <v>2.2256145233948407E-2</v>
      </c>
      <c r="AL310" s="13">
        <f t="shared" si="529"/>
        <v>1.5938987822104889E-3</v>
      </c>
      <c r="AM310" s="13">
        <f t="shared" si="530"/>
        <v>5.854645650111421E-4</v>
      </c>
      <c r="AN310" s="13">
        <f t="shared" si="531"/>
        <v>1.8634978187712023E-3</v>
      </c>
      <c r="AO310" s="13">
        <f t="shared" si="532"/>
        <v>2.9656996580988138E-3</v>
      </c>
      <c r="AP310" s="13">
        <f t="shared" si="533"/>
        <v>3.1465467335855253E-3</v>
      </c>
      <c r="AQ310" s="13">
        <f t="shared" si="534"/>
        <v>2.5038163388191935E-3</v>
      </c>
      <c r="AR310" s="13">
        <f t="shared" si="535"/>
        <v>2.5187536311474405E-2</v>
      </c>
      <c r="AS310" s="13">
        <f t="shared" si="536"/>
        <v>3.7781304467211611E-2</v>
      </c>
      <c r="AT310" s="13">
        <f t="shared" si="537"/>
        <v>2.833597835040871E-2</v>
      </c>
      <c r="AU310" s="13">
        <f t="shared" si="538"/>
        <v>1.4167989175204359E-2</v>
      </c>
      <c r="AV310" s="13">
        <f t="shared" si="539"/>
        <v>5.3129959407016347E-3</v>
      </c>
      <c r="AW310" s="13">
        <f t="shared" si="540"/>
        <v>2.1138675460335776E-4</v>
      </c>
      <c r="AX310" s="13">
        <f t="shared" si="541"/>
        <v>1.4636614125278571E-4</v>
      </c>
      <c r="AY310" s="13">
        <f t="shared" si="542"/>
        <v>4.6587445469280112E-4</v>
      </c>
      <c r="AZ310" s="13">
        <f t="shared" si="543"/>
        <v>7.4142491452470441E-4</v>
      </c>
      <c r="BA310" s="13">
        <f t="shared" si="544"/>
        <v>7.866366833963823E-4</v>
      </c>
      <c r="BB310" s="13">
        <f t="shared" si="545"/>
        <v>6.2595408470479913E-4</v>
      </c>
      <c r="BC310" s="13">
        <f t="shared" si="546"/>
        <v>3.9847469555262272E-4</v>
      </c>
      <c r="BD310" s="13">
        <f t="shared" si="547"/>
        <v>1.3361730661348036E-2</v>
      </c>
      <c r="BE310" s="13">
        <f t="shared" si="548"/>
        <v>2.0042595992022055E-2</v>
      </c>
      <c r="BF310" s="13">
        <f t="shared" si="549"/>
        <v>1.5031946994016542E-2</v>
      </c>
      <c r="BG310" s="13">
        <f t="shared" si="550"/>
        <v>7.5159734970082727E-3</v>
      </c>
      <c r="BH310" s="13">
        <f t="shared" si="551"/>
        <v>2.8184900613781026E-3</v>
      </c>
      <c r="BI310" s="13">
        <f t="shared" si="552"/>
        <v>8.4554701841342995E-4</v>
      </c>
      <c r="BJ310" s="14">
        <f t="shared" si="553"/>
        <v>0.14831223555752621</v>
      </c>
      <c r="BK310" s="14">
        <f t="shared" si="554"/>
        <v>0.14452226734282958</v>
      </c>
      <c r="BL310" s="14">
        <f t="shared" si="555"/>
        <v>0.61322145531933048</v>
      </c>
      <c r="BM310" s="14">
        <f t="shared" si="556"/>
        <v>0.80150191070358989</v>
      </c>
      <c r="BN310" s="14">
        <f t="shared" si="557"/>
        <v>0.15402276745785226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1.6108</v>
      </c>
      <c r="F311" s="10">
        <f>VLOOKUP(B311,home!$B$2:$E$405,3,FALSE)</f>
        <v>1.0864</v>
      </c>
      <c r="G311" s="10">
        <f>VLOOKUP(C311,away!$B$2:$E$405,4,FALSE)</f>
        <v>0.9829</v>
      </c>
      <c r="H311" s="10">
        <f>VLOOKUP(A311,away!$A$2:$E$405,3,FALSE)</f>
        <v>1.1347</v>
      </c>
      <c r="I311" s="10">
        <f>VLOOKUP(C311,away!$B$2:$E$405,3,FALSE)</f>
        <v>1.1015999999999999</v>
      </c>
      <c r="J311" s="10">
        <f>VLOOKUP(B311,home!$B$2:$E$405,4,FALSE)</f>
        <v>1.2484999999999999</v>
      </c>
      <c r="K311" s="12">
        <f t="shared" si="502"/>
        <v>1.7200485796480001</v>
      </c>
      <c r="L311" s="12">
        <f t="shared" si="503"/>
        <v>1.5606069217199998</v>
      </c>
      <c r="M311" s="13">
        <f t="shared" si="504"/>
        <v>3.7603599515690707E-2</v>
      </c>
      <c r="N311" s="13">
        <f t="shared" si="505"/>
        <v>6.4680017936616013E-2</v>
      </c>
      <c r="O311" s="13">
        <f t="shared" si="506"/>
        <v>5.8684437685773735E-2</v>
      </c>
      <c r="P311" s="13">
        <f t="shared" si="507"/>
        <v>0.10094008368885668</v>
      </c>
      <c r="Q311" s="13">
        <f t="shared" si="508"/>
        <v>5.5626386491741786E-2</v>
      </c>
      <c r="R311" s="13">
        <f t="shared" si="509"/>
        <v>4.5791669824832265E-2</v>
      </c>
      <c r="S311" s="13">
        <f t="shared" si="510"/>
        <v>6.7738864273232113E-2</v>
      </c>
      <c r="T311" s="13">
        <f t="shared" si="511"/>
        <v>8.6810923789284108E-2</v>
      </c>
      <c r="U311" s="13">
        <f t="shared" si="512"/>
        <v>7.8763896641912912E-2</v>
      </c>
      <c r="V311" s="13">
        <f t="shared" si="513"/>
        <v>2.0203641013069235E-2</v>
      </c>
      <c r="W311" s="13">
        <f t="shared" si="514"/>
        <v>3.1893362358690378E-2</v>
      </c>
      <c r="X311" s="13">
        <f t="shared" si="515"/>
        <v>4.9773002053896294E-2</v>
      </c>
      <c r="Y311" s="13">
        <f t="shared" si="516"/>
        <v>3.8838045760047173E-2</v>
      </c>
      <c r="Z311" s="13">
        <f t="shared" si="517"/>
        <v>2.3820932295250029E-2</v>
      </c>
      <c r="AA311" s="13">
        <f t="shared" si="518"/>
        <v>4.0973160760335983E-2</v>
      </c>
      <c r="AB311" s="13">
        <f t="shared" si="519"/>
        <v>3.5237913484752546E-2</v>
      </c>
      <c r="AC311" s="13">
        <f t="shared" si="520"/>
        <v>3.3895644980540228E-3</v>
      </c>
      <c r="AD311" s="13">
        <f t="shared" si="521"/>
        <v>1.3714533156316093E-2</v>
      </c>
      <c r="AE311" s="13">
        <f t="shared" si="522"/>
        <v>2.1402995371905327E-2</v>
      </c>
      <c r="AF311" s="13">
        <f t="shared" si="523"/>
        <v>1.6700831361468292E-2</v>
      </c>
      <c r="AG311" s="13">
        <f t="shared" si="524"/>
        <v>8.6878110070619553E-3</v>
      </c>
      <c r="AH311" s="13">
        <f t="shared" si="525"/>
        <v>9.2937779554476702E-3</v>
      </c>
      <c r="AI311" s="13">
        <f t="shared" si="526"/>
        <v>1.5985749571831659E-2</v>
      </c>
      <c r="AJ311" s="13">
        <f t="shared" si="527"/>
        <v>1.3748132922818837E-2</v>
      </c>
      <c r="AK311" s="13">
        <f t="shared" si="528"/>
        <v>7.8824855022354805E-3</v>
      </c>
      <c r="AL311" s="13">
        <f t="shared" si="529"/>
        <v>3.639469928506026E-4</v>
      </c>
      <c r="AM311" s="13">
        <f t="shared" si="530"/>
        <v>4.7179326552113775E-3</v>
      </c>
      <c r="AN311" s="13">
        <f t="shared" si="531"/>
        <v>7.3628383579316921E-3</v>
      </c>
      <c r="AO311" s="13">
        <f t="shared" si="532"/>
        <v>5.74524825244686E-3</v>
      </c>
      <c r="AP311" s="13">
        <f t="shared" si="533"/>
        <v>2.988691396589434E-3</v>
      </c>
      <c r="AQ311" s="13">
        <f t="shared" si="534"/>
        <v>1.1660431201006211E-3</v>
      </c>
      <c r="AR311" s="13">
        <f t="shared" si="535"/>
        <v>2.9007868412400739E-3</v>
      </c>
      <c r="AS311" s="13">
        <f t="shared" si="536"/>
        <v>4.9894942861365976E-3</v>
      </c>
      <c r="AT311" s="13">
        <f t="shared" si="537"/>
        <v>4.2910862800155346E-3</v>
      </c>
      <c r="AU311" s="13">
        <f t="shared" si="538"/>
        <v>2.4602922870292461E-3</v>
      </c>
      <c r="AV311" s="13">
        <f t="shared" si="539"/>
        <v>1.0579555634558961E-3</v>
      </c>
      <c r="AW311" s="13">
        <f t="shared" si="540"/>
        <v>2.7137502489266391E-5</v>
      </c>
      <c r="AX311" s="13">
        <f t="shared" si="541"/>
        <v>1.352512227078541E-3</v>
      </c>
      <c r="AY311" s="13">
        <f t="shared" si="542"/>
        <v>2.1107399432897032E-3</v>
      </c>
      <c r="AZ311" s="13">
        <f t="shared" si="543"/>
        <v>1.6470176827243956E-3</v>
      </c>
      <c r="BA311" s="13">
        <f t="shared" si="544"/>
        <v>8.5678239861830877E-4</v>
      </c>
      <c r="BB311" s="13">
        <f t="shared" si="545"/>
        <v>3.3427513542289927E-4</v>
      </c>
      <c r="BC311" s="13">
        <f t="shared" si="546"/>
        <v>1.0433441801997329E-4</v>
      </c>
      <c r="BD311" s="13">
        <f t="shared" si="547"/>
        <v>7.5449800381225968E-4</v>
      </c>
      <c r="BE311" s="13">
        <f t="shared" si="548"/>
        <v>1.2977732198045284E-3</v>
      </c>
      <c r="BF311" s="13">
        <f t="shared" si="549"/>
        <v>1.1161164917149957E-3</v>
      </c>
      <c r="BG311" s="13">
        <f t="shared" si="550"/>
        <v>6.3992486209869565E-4</v>
      </c>
      <c r="BH311" s="13">
        <f t="shared" si="551"/>
        <v>2.751754625335759E-4</v>
      </c>
      <c r="BI311" s="13">
        <f t="shared" si="552"/>
        <v>9.4663032696971702E-5</v>
      </c>
      <c r="BJ311" s="14">
        <f t="shared" si="553"/>
        <v>0.41651432487446116</v>
      </c>
      <c r="BK311" s="14">
        <f t="shared" si="554"/>
        <v>0.23235043992504306</v>
      </c>
      <c r="BL311" s="14">
        <f t="shared" si="555"/>
        <v>0.3262389906804794</v>
      </c>
      <c r="BM311" s="14">
        <f t="shared" si="556"/>
        <v>0.633514890190922</v>
      </c>
      <c r="BN311" s="14">
        <f t="shared" si="557"/>
        <v>0.36332619514351117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1.6108</v>
      </c>
      <c r="F312" s="10">
        <f>VLOOKUP(B312,home!$B$2:$E$405,3,FALSE)</f>
        <v>0.50790000000000002</v>
      </c>
      <c r="G312" s="10">
        <f>VLOOKUP(C312,away!$B$2:$E$405,4,FALSE)</f>
        <v>1.1899</v>
      </c>
      <c r="H312" s="10">
        <f>VLOOKUP(A312,away!$A$2:$E$405,3,FALSE)</f>
        <v>1.1347</v>
      </c>
      <c r="I312" s="10">
        <f>VLOOKUP(C312,away!$B$2:$E$405,3,FALSE)</f>
        <v>0.95469999999999999</v>
      </c>
      <c r="J312" s="10">
        <f>VLOOKUP(B312,home!$B$2:$E$405,4,FALSE)</f>
        <v>1.0415000000000001</v>
      </c>
      <c r="K312" s="12">
        <f t="shared" si="502"/>
        <v>0.97348731826800006</v>
      </c>
      <c r="L312" s="12">
        <f t="shared" si="503"/>
        <v>1.1282549607350001</v>
      </c>
      <c r="M312" s="13">
        <f t="shared" si="504"/>
        <v>0.12224326074181691</v>
      </c>
      <c r="N312" s="13">
        <f t="shared" si="505"/>
        <v>0.11900226407588721</v>
      </c>
      <c r="O312" s="13">
        <f t="shared" si="506"/>
        <v>0.13792156534837702</v>
      </c>
      <c r="P312" s="13">
        <f t="shared" si="507"/>
        <v>0.13426489478231624</v>
      </c>
      <c r="Q312" s="13">
        <f t="shared" si="508"/>
        <v>5.7923597461527906E-2</v>
      </c>
      <c r="R312" s="13">
        <f t="shared" si="509"/>
        <v>7.7805345148321423E-2</v>
      </c>
      <c r="S312" s="13">
        <f t="shared" si="510"/>
        <v>3.6867189776989821E-2</v>
      </c>
      <c r="T312" s="13">
        <f t="shared" si="511"/>
        <v>6.5352586179586128E-2</v>
      </c>
      <c r="U312" s="13">
        <f t="shared" si="512"/>
        <v>7.5742516795355555E-2</v>
      </c>
      <c r="V312" s="13">
        <f t="shared" si="513"/>
        <v>4.4991976801820295E-3</v>
      </c>
      <c r="W312" s="13">
        <f t="shared" si="514"/>
        <v>1.8795962519085982E-2</v>
      </c>
      <c r="X312" s="13">
        <f t="shared" si="515"/>
        <v>2.1206637953947886E-2</v>
      </c>
      <c r="Y312" s="13">
        <f t="shared" si="516"/>
        <v>1.1963247236026419E-2</v>
      </c>
      <c r="Z312" s="13">
        <f t="shared" si="517"/>
        <v>2.9261422211764181E-2</v>
      </c>
      <c r="AA312" s="13">
        <f t="shared" si="518"/>
        <v>2.8485623437638E-2</v>
      </c>
      <c r="AB312" s="13">
        <f t="shared" si="519"/>
        <v>1.3865196584749155E-2</v>
      </c>
      <c r="AC312" s="13">
        <f t="shared" si="520"/>
        <v>3.0885358192175383E-4</v>
      </c>
      <c r="AD312" s="13">
        <f t="shared" si="521"/>
        <v>4.5744077867427126E-3</v>
      </c>
      <c r="AE312" s="13">
        <f t="shared" si="522"/>
        <v>5.1610982778172772E-3</v>
      </c>
      <c r="AF312" s="13">
        <f t="shared" si="523"/>
        <v>2.9115173673941045E-3</v>
      </c>
      <c r="AG312" s="13">
        <f t="shared" si="524"/>
        <v>1.0949779710095024E-3</v>
      </c>
      <c r="AH312" s="13">
        <f t="shared" si="525"/>
        <v>8.253586192146058E-3</v>
      </c>
      <c r="AI312" s="13">
        <f t="shared" si="526"/>
        <v>8.0347614882860588E-3</v>
      </c>
      <c r="AJ312" s="13">
        <f t="shared" si="527"/>
        <v>3.9108692070773006E-3</v>
      </c>
      <c r="AK312" s="13">
        <f t="shared" si="528"/>
        <v>1.2690605254981938E-3</v>
      </c>
      <c r="AL312" s="13">
        <f t="shared" si="529"/>
        <v>1.3569073150772184E-5</v>
      </c>
      <c r="AM312" s="13">
        <f t="shared" si="530"/>
        <v>8.9062559379608438E-4</v>
      </c>
      <c r="AN312" s="13">
        <f t="shared" si="531"/>
        <v>1.0048527443579872E-3</v>
      </c>
      <c r="AO312" s="13">
        <f t="shared" si="532"/>
        <v>5.6686504681503899E-4</v>
      </c>
      <c r="AP312" s="13">
        <f t="shared" si="533"/>
        <v>2.1318943371211534E-4</v>
      </c>
      <c r="AQ312" s="13">
        <f t="shared" si="534"/>
        <v>6.0133009040494856E-5</v>
      </c>
      <c r="AR312" s="13">
        <f t="shared" si="535"/>
        <v>1.8624299130285376E-3</v>
      </c>
      <c r="AS312" s="13">
        <f t="shared" si="536"/>
        <v>1.8130519014962555E-3</v>
      </c>
      <c r="AT312" s="13">
        <f t="shared" si="537"/>
        <v>8.8249151673414409E-4</v>
      </c>
      <c r="AU312" s="13">
        <f t="shared" si="538"/>
        <v>2.8636476667326063E-4</v>
      </c>
      <c r="AV312" s="13">
        <f t="shared" si="539"/>
        <v>6.9693117188798486E-5</v>
      </c>
      <c r="AW312" s="13">
        <f t="shared" si="540"/>
        <v>4.1398559811221364E-7</v>
      </c>
      <c r="AX312" s="13">
        <f t="shared" si="541"/>
        <v>1.4450212014756583E-4</v>
      </c>
      <c r="AY312" s="13">
        <f t="shared" si="542"/>
        <v>1.6303523389321614E-4</v>
      </c>
      <c r="AZ312" s="13">
        <f t="shared" si="543"/>
        <v>9.1972655707306072E-5</v>
      </c>
      <c r="BA312" s="13">
        <f t="shared" si="544"/>
        <v>3.458953501791344E-5</v>
      </c>
      <c r="BB312" s="13">
        <f t="shared" si="545"/>
        <v>9.7564536183694527E-6</v>
      </c>
      <c r="BC312" s="13">
        <f t="shared" si="546"/>
        <v>2.2015534388212553E-6</v>
      </c>
      <c r="BD312" s="13">
        <f t="shared" si="547"/>
        <v>3.5021596473261738E-4</v>
      </c>
      <c r="BE312" s="13">
        <f t="shared" si="548"/>
        <v>3.4093080032219613E-4</v>
      </c>
      <c r="BF312" s="13">
        <f t="shared" si="549"/>
        <v>1.6594590526030888E-4</v>
      </c>
      <c r="BG312" s="13">
        <f t="shared" si="550"/>
        <v>5.3848744763137904E-5</v>
      </c>
      <c r="BH312" s="13">
        <f t="shared" si="551"/>
        <v>1.3105267532891278E-5</v>
      </c>
      <c r="BI312" s="13">
        <f t="shared" si="552"/>
        <v>2.5515623491558045E-6</v>
      </c>
      <c r="BJ312" s="14">
        <f t="shared" si="553"/>
        <v>0.3111680202085701</v>
      </c>
      <c r="BK312" s="14">
        <f t="shared" si="554"/>
        <v>0.2983600008702707</v>
      </c>
      <c r="BL312" s="14">
        <f t="shared" si="555"/>
        <v>0.36112915418753011</v>
      </c>
      <c r="BM312" s="14">
        <f t="shared" si="556"/>
        <v>0.3505950486715933</v>
      </c>
      <c r="BN312" s="14">
        <f t="shared" si="557"/>
        <v>0.64916092755824661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1.6108</v>
      </c>
      <c r="F313" s="10">
        <f>VLOOKUP(B313,home!$B$2:$E$405,3,FALSE)</f>
        <v>0.77600000000000002</v>
      </c>
      <c r="G313" s="10">
        <f>VLOOKUP(C313,away!$B$2:$E$405,4,FALSE)</f>
        <v>1.0506</v>
      </c>
      <c r="H313" s="10">
        <f>VLOOKUP(A313,away!$A$2:$E$405,3,FALSE)</f>
        <v>1.1347</v>
      </c>
      <c r="I313" s="10">
        <f>VLOOKUP(C313,away!$B$2:$E$405,3,FALSE)</f>
        <v>0.8135</v>
      </c>
      <c r="J313" s="10">
        <f>VLOOKUP(B313,home!$B$2:$E$405,4,FALSE)</f>
        <v>0.5141</v>
      </c>
      <c r="K313" s="12">
        <f t="shared" si="502"/>
        <v>1.3132298284800001</v>
      </c>
      <c r="L313" s="12">
        <f t="shared" si="503"/>
        <v>0.47455463114500002</v>
      </c>
      <c r="M313" s="13">
        <f t="shared" si="504"/>
        <v>0.16733048673868794</v>
      </c>
      <c r="N313" s="13">
        <f t="shared" si="505"/>
        <v>0.21974338639932212</v>
      </c>
      <c r="O313" s="13">
        <f t="shared" si="506"/>
        <v>7.9407457413591384E-2</v>
      </c>
      <c r="P313" s="13">
        <f t="shared" si="507"/>
        <v>0.10428024167928353</v>
      </c>
      <c r="Q313" s="13">
        <f t="shared" si="508"/>
        <v>0.14428678481539811</v>
      </c>
      <c r="R313" s="13">
        <f t="shared" si="509"/>
        <v>1.8841588331534577E-2</v>
      </c>
      <c r="S313" s="13">
        <f t="shared" si="510"/>
        <v>1.6246843322806691E-2</v>
      </c>
      <c r="T313" s="13">
        <f t="shared" si="511"/>
        <v>6.8471961947169258E-2</v>
      </c>
      <c r="U313" s="13">
        <f t="shared" si="512"/>
        <v>2.4743335812911927E-2</v>
      </c>
      <c r="V313" s="13">
        <f t="shared" si="513"/>
        <v>1.1250023705572719E-3</v>
      </c>
      <c r="W313" s="13">
        <f t="shared" si="514"/>
        <v>6.3160569891685295E-2</v>
      </c>
      <c r="X313" s="13">
        <f t="shared" si="515"/>
        <v>2.9973140947856712E-2</v>
      </c>
      <c r="Y313" s="13">
        <f t="shared" si="516"/>
        <v>7.111946423383619E-3</v>
      </c>
      <c r="Z313" s="13">
        <f t="shared" si="517"/>
        <v>2.9804543336191093E-3</v>
      </c>
      <c r="AA313" s="13">
        <f t="shared" si="518"/>
        <v>3.9140215333310965E-3</v>
      </c>
      <c r="AB313" s="13">
        <f t="shared" si="519"/>
        <v>2.5700049134417119E-3</v>
      </c>
      <c r="AC313" s="13">
        <f t="shared" si="520"/>
        <v>4.3818792893776934E-5</v>
      </c>
      <c r="AD313" s="13">
        <f t="shared" si="521"/>
        <v>2.0736086091389255E-2</v>
      </c>
      <c r="AE313" s="13">
        <f t="shared" si="522"/>
        <v>9.8404056864901945E-3</v>
      </c>
      <c r="AF313" s="13">
        <f t="shared" si="523"/>
        <v>2.3349050454347575E-3</v>
      </c>
      <c r="AG313" s="13">
        <f t="shared" si="524"/>
        <v>3.6934666753163028E-4</v>
      </c>
      <c r="AH313" s="13">
        <f t="shared" si="525"/>
        <v>3.5359710173378327E-4</v>
      </c>
      <c r="AI313" s="13">
        <f t="shared" si="526"/>
        <v>4.6435426126088141E-4</v>
      </c>
      <c r="AJ313" s="13">
        <f t="shared" si="527"/>
        <v>3.049019334347923E-4</v>
      </c>
      <c r="AK313" s="13">
        <f t="shared" si="528"/>
        <v>1.3346877124926419E-4</v>
      </c>
      <c r="AL313" s="13">
        <f t="shared" si="529"/>
        <v>1.0923136368313794E-6</v>
      </c>
      <c r="AM313" s="13">
        <f t="shared" si="530"/>
        <v>5.4462493562283214E-3</v>
      </c>
      <c r="AN313" s="13">
        <f t="shared" si="531"/>
        <v>2.5845428543686249E-3</v>
      </c>
      <c r="AO313" s="13">
        <f t="shared" si="532"/>
        <v>6.132533904666742E-4</v>
      </c>
      <c r="AP313" s="13">
        <f t="shared" si="533"/>
        <v>9.700741217044441E-5</v>
      </c>
      <c r="AQ313" s="13">
        <f t="shared" si="534"/>
        <v>1.1508829175219057E-5</v>
      </c>
      <c r="AR313" s="13">
        <f t="shared" si="535"/>
        <v>3.3560228437443329E-5</v>
      </c>
      <c r="AS313" s="13">
        <f t="shared" si="536"/>
        <v>4.4072293034653333E-5</v>
      </c>
      <c r="AT313" s="13">
        <f t="shared" si="537"/>
        <v>2.8938524911309056E-5</v>
      </c>
      <c r="AU313" s="13">
        <f t="shared" si="538"/>
        <v>1.2667644701914197E-5</v>
      </c>
      <c r="AV313" s="13">
        <f t="shared" si="539"/>
        <v>4.1588822197850946E-6</v>
      </c>
      <c r="AW313" s="13">
        <f t="shared" si="540"/>
        <v>1.8909141400753138E-8</v>
      </c>
      <c r="AX313" s="13">
        <f t="shared" si="541"/>
        <v>1.1920295179898364E-3</v>
      </c>
      <c r="AY313" s="13">
        <f t="shared" si="542"/>
        <v>5.656831282236191E-4</v>
      </c>
      <c r="AZ313" s="13">
        <f t="shared" si="543"/>
        <v>1.3422377412955464E-4</v>
      </c>
      <c r="BA313" s="13">
        <f t="shared" si="544"/>
        <v>2.1232171207646868E-5</v>
      </c>
      <c r="BB313" s="13">
        <f t="shared" si="545"/>
        <v>2.5189562939630872E-6</v>
      </c>
      <c r="BC313" s="13">
        <f t="shared" si="546"/>
        <v>2.3907647499040594E-7</v>
      </c>
      <c r="BD313" s="13">
        <f t="shared" si="547"/>
        <v>2.6543603045454748E-6</v>
      </c>
      <c r="BE313" s="13">
        <f t="shared" si="548"/>
        <v>3.485785127462375E-6</v>
      </c>
      <c r="BF313" s="13">
        <f t="shared" si="549"/>
        <v>2.2888185025277756E-6</v>
      </c>
      <c r="BG313" s="13">
        <f t="shared" si="550"/>
        <v>1.0019149098321335E-6</v>
      </c>
      <c r="BH313" s="13">
        <f t="shared" si="551"/>
        <v>3.2893613629760216E-7</v>
      </c>
      <c r="BI313" s="13">
        <f t="shared" si="552"/>
        <v>8.6393749170194729E-8</v>
      </c>
      <c r="BJ313" s="14">
        <f t="shared" si="553"/>
        <v>0.57669702238238962</v>
      </c>
      <c r="BK313" s="14">
        <f t="shared" si="554"/>
        <v>0.28959316834608967</v>
      </c>
      <c r="BL313" s="14">
        <f t="shared" si="555"/>
        <v>0.13086597385452439</v>
      </c>
      <c r="BM313" s="14">
        <f t="shared" si="556"/>
        <v>0.2656810093197231</v>
      </c>
      <c r="BN313" s="14">
        <f t="shared" si="557"/>
        <v>0.73388994537781771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1.6108</v>
      </c>
      <c r="F314" s="10">
        <f>VLOOKUP(B314,home!$B$2:$E$405,3,FALSE)</f>
        <v>0.79010000000000002</v>
      </c>
      <c r="G314" s="10">
        <f>VLOOKUP(C314,away!$B$2:$E$405,4,FALSE)</f>
        <v>0.87949999999999995</v>
      </c>
      <c r="H314" s="10">
        <f>VLOOKUP(A314,away!$A$2:$E$405,3,FALSE)</f>
        <v>1.1347</v>
      </c>
      <c r="I314" s="10">
        <f>VLOOKUP(C314,away!$B$2:$E$405,3,FALSE)</f>
        <v>1.0282</v>
      </c>
      <c r="J314" s="10">
        <f>VLOOKUP(B314,home!$B$2:$E$405,4,FALSE)</f>
        <v>1.2819</v>
      </c>
      <c r="K314" s="12">
        <f t="shared" si="502"/>
        <v>1.1193335638599999</v>
      </c>
      <c r="L314" s="12">
        <f t="shared" si="503"/>
        <v>1.495590858426</v>
      </c>
      <c r="M314" s="13">
        <f t="shared" si="504"/>
        <v>7.3173318759162442E-2</v>
      </c>
      <c r="N314" s="13">
        <f t="shared" si="505"/>
        <v>8.1905351666157089E-2</v>
      </c>
      <c r="O314" s="13">
        <f t="shared" si="506"/>
        <v>0.1094373466168951</v>
      </c>
      <c r="P314" s="13">
        <f t="shared" si="507"/>
        <v>0.12249689520807129</v>
      </c>
      <c r="Q314" s="13">
        <f t="shared" si="508"/>
        <v>4.5839704589843107E-2</v>
      </c>
      <c r="R314" s="13">
        <f t="shared" si="509"/>
        <v>8.1836747585312924E-2</v>
      </c>
      <c r="S314" s="13">
        <f t="shared" si="510"/>
        <v>5.1266942616765898E-2</v>
      </c>
      <c r="T314" s="13">
        <f t="shared" si="511"/>
        <v>6.8557443137517715E-2</v>
      </c>
      <c r="U314" s="13">
        <f t="shared" si="512"/>
        <v>9.1602618329379562E-2</v>
      </c>
      <c r="V314" s="13">
        <f t="shared" si="513"/>
        <v>9.5360218479419983E-3</v>
      </c>
      <c r="W314" s="13">
        <f t="shared" si="514"/>
        <v>1.7103306634946223E-2</v>
      </c>
      <c r="X314" s="13">
        <f t="shared" si="515"/>
        <v>2.5579549052082325E-2</v>
      </c>
      <c r="Y314" s="13">
        <f t="shared" si="516"/>
        <v>1.9128269862476888E-2</v>
      </c>
      <c r="Z314" s="13">
        <f t="shared" si="517"/>
        <v>4.0798097190636678E-2</v>
      </c>
      <c r="AA314" s="13">
        <f t="shared" si="518"/>
        <v>4.566667952710201E-2</v>
      </c>
      <c r="AB314" s="13">
        <f t="shared" si="519"/>
        <v>2.5558123572361799E-2</v>
      </c>
      <c r="AC314" s="13">
        <f t="shared" si="520"/>
        <v>9.9774505313024496E-4</v>
      </c>
      <c r="AD314" s="13">
        <f t="shared" si="521"/>
        <v>4.7860762923711874E-3</v>
      </c>
      <c r="AE314" s="13">
        <f t="shared" si="522"/>
        <v>7.1580119505997523E-3</v>
      </c>
      <c r="AF314" s="13">
        <f t="shared" si="523"/>
        <v>5.3527286189105254E-3</v>
      </c>
      <c r="AG314" s="13">
        <f t="shared" si="524"/>
        <v>2.6684973300259364E-3</v>
      </c>
      <c r="AH314" s="13">
        <f t="shared" si="525"/>
        <v>1.5254315299872924E-2</v>
      </c>
      <c r="AI314" s="13">
        <f t="shared" si="526"/>
        <v>1.7074667108850885E-2</v>
      </c>
      <c r="AJ314" s="13">
        <f t="shared" si="527"/>
        <v>9.5561239933365932E-3</v>
      </c>
      <c r="AK314" s="13">
        <f t="shared" si="528"/>
        <v>3.5654967753831666E-3</v>
      </c>
      <c r="AL314" s="13">
        <f t="shared" si="529"/>
        <v>6.6811604716159249E-5</v>
      </c>
      <c r="AM314" s="13">
        <f t="shared" si="530"/>
        <v>1.0714431666491394E-3</v>
      </c>
      <c r="AN314" s="13">
        <f t="shared" si="531"/>
        <v>1.6024406053634583E-3</v>
      </c>
      <c r="AO314" s="13">
        <f t="shared" si="532"/>
        <v>1.1982977602761069E-3</v>
      </c>
      <c r="AP314" s="13">
        <f t="shared" si="533"/>
        <v>5.9738772531376522E-4</v>
      </c>
      <c r="AQ314" s="13">
        <f t="shared" si="534"/>
        <v>2.2336190522879244E-4</v>
      </c>
      <c r="AR314" s="13">
        <f t="shared" si="535"/>
        <v>4.5628429028075589E-3</v>
      </c>
      <c r="AS314" s="13">
        <f t="shared" si="536"/>
        <v>5.107343207732892E-3</v>
      </c>
      <c r="AT314" s="13">
        <f t="shared" si="537"/>
        <v>2.8584103372839118E-3</v>
      </c>
      <c r="AU314" s="13">
        <f t="shared" si="538"/>
        <v>1.066504876602088E-3</v>
      </c>
      <c r="AV314" s="13">
        <f t="shared" si="539"/>
        <v>2.9844367610027138E-4</v>
      </c>
      <c r="AW314" s="13">
        <f t="shared" si="540"/>
        <v>3.106860336064795E-6</v>
      </c>
      <c r="AX314" s="13">
        <f t="shared" si="541"/>
        <v>1.9988371636647068E-4</v>
      </c>
      <c r="AY314" s="13">
        <f t="shared" si="542"/>
        <v>2.9894425894590903E-4</v>
      </c>
      <c r="AZ314" s="13">
        <f t="shared" si="543"/>
        <v>2.2354915042921826E-4</v>
      </c>
      <c r="BA314" s="13">
        <f t="shared" si="544"/>
        <v>1.1144602193027918E-4</v>
      </c>
      <c r="BB314" s="13">
        <f t="shared" si="545"/>
        <v>4.166941290171727E-5</v>
      </c>
      <c r="BC314" s="13">
        <f t="shared" si="546"/>
        <v>1.2464078602357344E-5</v>
      </c>
      <c r="BD314" s="13">
        <f t="shared" si="547"/>
        <v>1.1373576889788237E-3</v>
      </c>
      <c r="BE314" s="13">
        <f t="shared" si="548"/>
        <v>1.2730826353882403E-3</v>
      </c>
      <c r="BF314" s="13">
        <f t="shared" si="549"/>
        <v>7.1250206167870007E-4</v>
      </c>
      <c r="BG314" s="13">
        <f t="shared" si="550"/>
        <v>2.6584249065213884E-4</v>
      </c>
      <c r="BH314" s="13">
        <f t="shared" si="551"/>
        <v>7.4391605621769381E-5</v>
      </c>
      <c r="BI314" s="13">
        <f t="shared" si="552"/>
        <v>1.6653804208376547E-5</v>
      </c>
      <c r="BJ314" s="14">
        <f t="shared" si="553"/>
        <v>0.28365982693693792</v>
      </c>
      <c r="BK314" s="14">
        <f t="shared" si="554"/>
        <v>0.25783667934873394</v>
      </c>
      <c r="BL314" s="14">
        <f t="shared" si="555"/>
        <v>0.41692549409554974</v>
      </c>
      <c r="BM314" s="14">
        <f t="shared" si="556"/>
        <v>0.48423489574780654</v>
      </c>
      <c r="BN314" s="14">
        <f t="shared" si="557"/>
        <v>0.51468936442544189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1.6108</v>
      </c>
      <c r="F315" s="10">
        <f>VLOOKUP(B315,home!$B$2:$E$405,3,FALSE)</f>
        <v>0.9829</v>
      </c>
      <c r="G315" s="10">
        <f>VLOOKUP(C315,away!$B$2:$E$405,4,FALSE)</f>
        <v>0.9073</v>
      </c>
      <c r="H315" s="10">
        <f>VLOOKUP(A315,away!$A$2:$E$405,3,FALSE)</f>
        <v>1.1347</v>
      </c>
      <c r="I315" s="10">
        <f>VLOOKUP(C315,away!$B$2:$E$405,3,FALSE)</f>
        <v>0.47449999999999998</v>
      </c>
      <c r="J315" s="10">
        <f>VLOOKUP(B315,home!$B$2:$E$405,4,FALSE)</f>
        <v>0.88129999999999997</v>
      </c>
      <c r="K315" s="12">
        <f t="shared" si="502"/>
        <v>1.4364875518359999</v>
      </c>
      <c r="L315" s="12">
        <f t="shared" si="503"/>
        <v>0.47450527169499995</v>
      </c>
      <c r="M315" s="13">
        <f t="shared" si="504"/>
        <v>0.14793344186033661</v>
      </c>
      <c r="N315" s="13">
        <f t="shared" si="505"/>
        <v>0.21250454773262817</v>
      </c>
      <c r="O315" s="13">
        <f t="shared" si="506"/>
        <v>7.019519802271551E-2</v>
      </c>
      <c r="P315" s="13">
        <f t="shared" si="507"/>
        <v>0.10083452815829382</v>
      </c>
      <c r="Q315" s="13">
        <f t="shared" si="508"/>
        <v>0.15263006876322971</v>
      </c>
      <c r="R315" s="13">
        <f t="shared" si="509"/>
        <v>1.6653995754726467E-2</v>
      </c>
      <c r="S315" s="13">
        <f t="shared" si="510"/>
        <v>1.7182730863696358E-2</v>
      </c>
      <c r="T315" s="13">
        <f t="shared" si="511"/>
        <v>7.2423772247322854E-2</v>
      </c>
      <c r="U315" s="13">
        <f t="shared" si="512"/>
        <v>2.3923257589994161E-2</v>
      </c>
      <c r="V315" s="13">
        <f t="shared" si="513"/>
        <v>1.3013454168782556E-3</v>
      </c>
      <c r="W315" s="13">
        <f t="shared" si="514"/>
        <v>7.3083731271417388E-2</v>
      </c>
      <c r="X315" s="13">
        <f t="shared" si="515"/>
        <v>3.4678615763428275E-2</v>
      </c>
      <c r="Y315" s="13">
        <f t="shared" si="516"/>
        <v>8.2275929974160184E-3</v>
      </c>
      <c r="Z315" s="13">
        <f t="shared" si="517"/>
        <v>2.6341362601346196E-3</v>
      </c>
      <c r="AA315" s="13">
        <f t="shared" si="518"/>
        <v>3.7839039475232165E-3</v>
      </c>
      <c r="AB315" s="13">
        <f t="shared" si="519"/>
        <v>2.7177654589801005E-3</v>
      </c>
      <c r="AC315" s="13">
        <f t="shared" si="520"/>
        <v>5.5439015948537977E-5</v>
      </c>
      <c r="AD315" s="13">
        <f t="shared" si="521"/>
        <v>2.6245967553279619E-2</v>
      </c>
      <c r="AE315" s="13">
        <f t="shared" si="522"/>
        <v>1.2453849964767099E-2</v>
      </c>
      <c r="AF315" s="13">
        <f t="shared" si="523"/>
        <v>2.9547087305902883E-3</v>
      </c>
      <c r="AG315" s="13">
        <f t="shared" si="524"/>
        <v>4.673416229961111E-4</v>
      </c>
      <c r="AH315" s="13">
        <f t="shared" si="525"/>
        <v>3.1247788544920714E-4</v>
      </c>
      <c r="AI315" s="13">
        <f t="shared" si="526"/>
        <v>4.4887059267182164E-4</v>
      </c>
      <c r="AJ315" s="13">
        <f t="shared" si="527"/>
        <v>3.2239850937915973E-4</v>
      </c>
      <c r="AK315" s="13">
        <f t="shared" si="528"/>
        <v>1.5437381515121491E-4</v>
      </c>
      <c r="AL315" s="13">
        <f t="shared" si="529"/>
        <v>1.5115357134754177E-6</v>
      </c>
      <c r="AM315" s="13">
        <f t="shared" si="530"/>
        <v>7.5404011352355419E-3</v>
      </c>
      <c r="AN315" s="13">
        <f t="shared" si="531"/>
        <v>3.5779600893642272E-3</v>
      </c>
      <c r="AO315" s="13">
        <f t="shared" si="532"/>
        <v>8.4888046215881923E-4</v>
      </c>
      <c r="AP315" s="13">
        <f t="shared" si="533"/>
        <v>1.3426608477774921E-4</v>
      </c>
      <c r="AQ315" s="13">
        <f t="shared" si="534"/>
        <v>1.5927491259222448E-5</v>
      </c>
      <c r="AR315" s="13">
        <f t="shared" si="535"/>
        <v>2.965448078675104E-5</v>
      </c>
      <c r="AS315" s="13">
        <f t="shared" si="536"/>
        <v>4.25982925063277E-5</v>
      </c>
      <c r="AT315" s="13">
        <f t="shared" si="537"/>
        <v>3.0595958457404251E-5</v>
      </c>
      <c r="AU315" s="13">
        <f t="shared" si="538"/>
        <v>1.4650237820184195E-5</v>
      </c>
      <c r="AV315" s="13">
        <f t="shared" si="539"/>
        <v>5.261221065032893E-6</v>
      </c>
      <c r="AW315" s="13">
        <f t="shared" si="540"/>
        <v>2.8619287713674428E-8</v>
      </c>
      <c r="AX315" s="13">
        <f t="shared" si="541"/>
        <v>1.8052820611026506E-3</v>
      </c>
      <c r="AY315" s="13">
        <f t="shared" si="542"/>
        <v>8.5661585488962277E-4</v>
      </c>
      <c r="AZ315" s="13">
        <f t="shared" si="543"/>
        <v>2.0323436948132249E-4</v>
      </c>
      <c r="BA315" s="13">
        <f t="shared" si="544"/>
        <v>3.2145259902832313E-5</v>
      </c>
      <c r="BB315" s="13">
        <f t="shared" si="545"/>
        <v>3.8132738209749585E-6</v>
      </c>
      <c r="BC315" s="13">
        <f t="shared" si="546"/>
        <v>3.6188370609383082E-7</v>
      </c>
      <c r="BD315" s="13">
        <f t="shared" si="547"/>
        <v>2.3452012437819075E-6</v>
      </c>
      <c r="BE315" s="13">
        <f t="shared" si="548"/>
        <v>3.3688523932430146E-6</v>
      </c>
      <c r="BF315" s="13">
        <f t="shared" si="549"/>
        <v>2.4196572634332535E-6</v>
      </c>
      <c r="BG315" s="13">
        <f t="shared" si="550"/>
        <v>1.1586025128771431E-6</v>
      </c>
      <c r="BH315" s="13">
        <f t="shared" si="551"/>
        <v>4.1607952181848123E-7</v>
      </c>
      <c r="BI315" s="13">
        <f t="shared" si="552"/>
        <v>1.1953861073322466E-7</v>
      </c>
      <c r="BJ315" s="14">
        <f t="shared" si="553"/>
        <v>0.61068908461277449</v>
      </c>
      <c r="BK315" s="14">
        <f t="shared" si="554"/>
        <v>0.26816561270575667</v>
      </c>
      <c r="BL315" s="14">
        <f t="shared" si="555"/>
        <v>0.11864482969877244</v>
      </c>
      <c r="BM315" s="14">
        <f t="shared" si="556"/>
        <v>0.29852529574990599</v>
      </c>
      <c r="BN315" s="14">
        <f t="shared" si="557"/>
        <v>0.7007517802919303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1.6108</v>
      </c>
      <c r="F316" s="10">
        <f>VLOOKUP(B316,home!$B$2:$E$405,3,FALSE)</f>
        <v>1.0347</v>
      </c>
      <c r="G316" s="10">
        <f>VLOOKUP(C316,away!$B$2:$E$405,4,FALSE)</f>
        <v>0.72430000000000005</v>
      </c>
      <c r="H316" s="10">
        <f>VLOOKUP(A316,away!$A$2:$E$405,3,FALSE)</f>
        <v>1.1347</v>
      </c>
      <c r="I316" s="10">
        <f>VLOOKUP(C316,away!$B$2:$E$405,3,FALSE)</f>
        <v>1.3219000000000001</v>
      </c>
      <c r="J316" s="10">
        <f>VLOOKUP(B316,home!$B$2:$E$405,4,FALSE)</f>
        <v>0.80779999999999996</v>
      </c>
      <c r="K316" s="12">
        <f t="shared" si="502"/>
        <v>1.2071870146680002</v>
      </c>
      <c r="L316" s="12">
        <f t="shared" si="503"/>
        <v>1.211667631454</v>
      </c>
      <c r="M316" s="13">
        <f t="shared" si="504"/>
        <v>8.9023522526323035E-2</v>
      </c>
      <c r="N316" s="13">
        <f t="shared" si="505"/>
        <v>0.10746804039378138</v>
      </c>
      <c r="O316" s="13">
        <f t="shared" si="506"/>
        <v>0.10786692068316164</v>
      </c>
      <c r="P316" s="13">
        <f t="shared" si="507"/>
        <v>0.13021554596093587</v>
      </c>
      <c r="Q316" s="13">
        <f t="shared" si="508"/>
        <v>6.4867011427594518E-2</v>
      </c>
      <c r="R316" s="13">
        <f t="shared" si="509"/>
        <v>6.5349428148201494E-2</v>
      </c>
      <c r="S316" s="13">
        <f t="shared" si="510"/>
        <v>4.7616876777963175E-2</v>
      </c>
      <c r="T316" s="13">
        <f t="shared" si="511"/>
        <v>7.8597258095972997E-2</v>
      </c>
      <c r="U316" s="13">
        <f t="shared" si="512"/>
        <v>7.8888981076488354E-2</v>
      </c>
      <c r="V316" s="13">
        <f t="shared" si="513"/>
        <v>7.7388505252938356E-3</v>
      </c>
      <c r="W316" s="13">
        <f t="shared" si="514"/>
        <v>2.6102204625237626E-2</v>
      </c>
      <c r="X316" s="13">
        <f t="shared" si="515"/>
        <v>3.1627196453989315E-2</v>
      </c>
      <c r="Y316" s="13">
        <f t="shared" si="516"/>
        <v>1.9160825108467797E-2</v>
      </c>
      <c r="Z316" s="13">
        <f t="shared" si="517"/>
        <v>2.6393928940401552E-2</v>
      </c>
      <c r="AA316" s="13">
        <f t="shared" si="518"/>
        <v>3.1862408282922687E-2</v>
      </c>
      <c r="AB316" s="13">
        <f t="shared" si="519"/>
        <v>1.9231942767597206E-2</v>
      </c>
      <c r="AC316" s="13">
        <f t="shared" si="520"/>
        <v>7.0748060292382526E-4</v>
      </c>
      <c r="AD316" s="13">
        <f t="shared" si="521"/>
        <v>7.8775606194484687E-3</v>
      </c>
      <c r="AE316" s="13">
        <f t="shared" si="522"/>
        <v>9.54498521740243E-3</v>
      </c>
      <c r="AF316" s="13">
        <f t="shared" si="523"/>
        <v>5.7826748153167254E-3</v>
      </c>
      <c r="AG316" s="13">
        <f t="shared" si="524"/>
        <v>2.3355599656478378E-3</v>
      </c>
      <c r="AH316" s="13">
        <f t="shared" si="525"/>
        <v>7.9951673409953839E-3</v>
      </c>
      <c r="AI316" s="13">
        <f t="shared" si="526"/>
        <v>9.6516621941473112E-3</v>
      </c>
      <c r="AJ316" s="13">
        <f t="shared" si="527"/>
        <v>5.825680635368348E-3</v>
      </c>
      <c r="AK316" s="13">
        <f t="shared" si="528"/>
        <v>2.3442286715398314E-3</v>
      </c>
      <c r="AL316" s="13">
        <f t="shared" si="529"/>
        <v>4.1393541999759765E-5</v>
      </c>
      <c r="AM316" s="13">
        <f t="shared" si="530"/>
        <v>1.9019377774116386E-3</v>
      </c>
      <c r="AN316" s="13">
        <f t="shared" si="531"/>
        <v>2.3045164419292453E-3</v>
      </c>
      <c r="AO316" s="13">
        <f t="shared" si="532"/>
        <v>1.3961539894196044E-3</v>
      </c>
      <c r="AP316" s="13">
        <f t="shared" si="533"/>
        <v>5.6389153250170165E-4</v>
      </c>
      <c r="AQ316" s="13">
        <f t="shared" si="534"/>
        <v>1.7081227939582579E-4</v>
      </c>
      <c r="AR316" s="13">
        <f t="shared" si="535"/>
        <v>1.9374970950284476E-3</v>
      </c>
      <c r="AS316" s="13">
        <f t="shared" si="536"/>
        <v>2.3389213340753146E-3</v>
      </c>
      <c r="AT316" s="13">
        <f t="shared" si="537"/>
        <v>1.4117577314128381E-3</v>
      </c>
      <c r="AU316" s="13">
        <f t="shared" si="538"/>
        <v>5.6808520040624408E-4</v>
      </c>
      <c r="AV316" s="13">
        <f t="shared" si="539"/>
        <v>1.7144626928887162E-4</v>
      </c>
      <c r="AW316" s="13">
        <f t="shared" si="540"/>
        <v>1.6818534515732047E-6</v>
      </c>
      <c r="AX316" s="13">
        <f t="shared" si="541"/>
        <v>3.8266576459964133E-4</v>
      </c>
      <c r="AY316" s="13">
        <f t="shared" si="542"/>
        <v>4.6366372063098133E-4</v>
      </c>
      <c r="AZ316" s="13">
        <f t="shared" si="543"/>
        <v>2.8090316108404524E-4</v>
      </c>
      <c r="BA316" s="13">
        <f t="shared" si="544"/>
        <v>1.1345375595288217E-4</v>
      </c>
      <c r="BB316" s="13">
        <f t="shared" si="545"/>
        <v>3.4367060938747224E-5</v>
      </c>
      <c r="BC316" s="13">
        <f t="shared" si="546"/>
        <v>8.3282910655374141E-6</v>
      </c>
      <c r="BD316" s="13">
        <f t="shared" si="547"/>
        <v>3.9126708601368743E-4</v>
      </c>
      <c r="BE316" s="13">
        <f t="shared" si="548"/>
        <v>4.7233254550271109E-4</v>
      </c>
      <c r="BF316" s="13">
        <f t="shared" si="549"/>
        <v>2.8509685776797767E-4</v>
      </c>
      <c r="BG316" s="13">
        <f t="shared" si="550"/>
        <v>1.1472174154005079E-4</v>
      </c>
      <c r="BH316" s="13">
        <f t="shared" si="551"/>
        <v>3.4622649171811957E-5</v>
      </c>
      <c r="BI316" s="13">
        <f t="shared" si="552"/>
        <v>8.3592024987234313E-6</v>
      </c>
      <c r="BJ316" s="14">
        <f t="shared" si="553"/>
        <v>0.36098401049778894</v>
      </c>
      <c r="BK316" s="14">
        <f t="shared" si="554"/>
        <v>0.27580733365607052</v>
      </c>
      <c r="BL316" s="14">
        <f t="shared" si="555"/>
        <v>0.33675052751312889</v>
      </c>
      <c r="BM316" s="14">
        <f t="shared" si="556"/>
        <v>0.43468334960021249</v>
      </c>
      <c r="BN316" s="14">
        <f t="shared" si="557"/>
        <v>0.56479046913999786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1.6108</v>
      </c>
      <c r="F317" s="10">
        <f>VLOOKUP(B317,home!$B$2:$E$405,3,FALSE)</f>
        <v>1.0864</v>
      </c>
      <c r="G317" s="10">
        <f>VLOOKUP(C317,away!$B$2:$E$405,4,FALSE)</f>
        <v>1.1899</v>
      </c>
      <c r="H317" s="10">
        <f>VLOOKUP(A317,away!$A$2:$E$405,3,FALSE)</f>
        <v>1.1347</v>
      </c>
      <c r="I317" s="10">
        <f>VLOOKUP(C317,away!$B$2:$E$405,3,FALSE)</f>
        <v>1.4688000000000001</v>
      </c>
      <c r="J317" s="10">
        <f>VLOOKUP(B317,home!$B$2:$E$405,4,FALSE)</f>
        <v>1.3219000000000001</v>
      </c>
      <c r="K317" s="12">
        <f t="shared" si="502"/>
        <v>2.0822930154880002</v>
      </c>
      <c r="L317" s="12">
        <f t="shared" si="503"/>
        <v>2.2031411451840004</v>
      </c>
      <c r="M317" s="13">
        <f t="shared" si="504"/>
        <v>1.3767642854463871E-2</v>
      </c>
      <c r="N317" s="13">
        <f t="shared" si="505"/>
        <v>2.8668266555583393E-2</v>
      </c>
      <c r="O317" s="13">
        <f t="shared" si="506"/>
        <v>3.0332060444867855E-2</v>
      </c>
      <c r="P317" s="13">
        <f t="shared" si="507"/>
        <v>6.3160237609708181E-2</v>
      </c>
      <c r="Q317" s="13">
        <f t="shared" si="508"/>
        <v>2.9847865607419768E-2</v>
      </c>
      <c r="R317" s="13">
        <f t="shared" si="509"/>
        <v>3.3412905192148248E-2</v>
      </c>
      <c r="S317" s="13">
        <f t="shared" si="510"/>
        <v>7.2438246275784546E-2</v>
      </c>
      <c r="T317" s="13">
        <f t="shared" si="511"/>
        <v>6.5759060815628934E-2</v>
      </c>
      <c r="U317" s="13">
        <f t="shared" si="512"/>
        <v>6.9575459108773038E-2</v>
      </c>
      <c r="V317" s="13">
        <f t="shared" si="513"/>
        <v>3.6924071374963792E-2</v>
      </c>
      <c r="W317" s="13">
        <f t="shared" si="514"/>
        <v>2.0717334027184887E-2</v>
      </c>
      <c r="X317" s="13">
        <f t="shared" si="515"/>
        <v>4.5643211013811573E-2</v>
      </c>
      <c r="Y317" s="13">
        <f t="shared" si="516"/>
        <v>5.0279218091421912E-2</v>
      </c>
      <c r="Z317" s="13">
        <f t="shared" si="517"/>
        <v>2.4537782069651307E-2</v>
      </c>
      <c r="AA317" s="13">
        <f t="shared" si="518"/>
        <v>5.1094852219201597E-2</v>
      </c>
      <c r="AB317" s="13">
        <f t="shared" si="519"/>
        <v>5.3197226951717524E-2</v>
      </c>
      <c r="AC317" s="13">
        <f t="shared" si="520"/>
        <v>1.0587020715043791E-2</v>
      </c>
      <c r="AD317" s="13">
        <f t="shared" si="521"/>
        <v>1.0784889986084747E-2</v>
      </c>
      <c r="AE317" s="13">
        <f t="shared" si="522"/>
        <v>2.3760634874626211E-2</v>
      </c>
      <c r="AF317" s="13">
        <f t="shared" si="523"/>
        <v>2.6174016163991447E-2</v>
      </c>
      <c r="AG317" s="13">
        <f t="shared" si="524"/>
        <v>1.9221683981866883E-2</v>
      </c>
      <c r="AH317" s="13">
        <f t="shared" si="525"/>
        <v>1.3515049322301752E-2</v>
      </c>
      <c r="AI317" s="13">
        <f t="shared" si="526"/>
        <v>2.814229280780477E-2</v>
      </c>
      <c r="AJ317" s="13">
        <f t="shared" si="527"/>
        <v>2.9300249876755034E-2</v>
      </c>
      <c r="AK317" s="13">
        <f t="shared" si="528"/>
        <v>2.0337235223473377E-2</v>
      </c>
      <c r="AL317" s="13">
        <f t="shared" si="529"/>
        <v>1.9427544744139344E-3</v>
      </c>
      <c r="AM317" s="13">
        <f t="shared" si="530"/>
        <v>4.4914602181661475E-3</v>
      </c>
      <c r="AN317" s="13">
        <f t="shared" si="531"/>
        <v>9.8953208085989473E-3</v>
      </c>
      <c r="AO317" s="13">
        <f t="shared" si="532"/>
        <v>1.0900394209109879E-2</v>
      </c>
      <c r="AP317" s="13">
        <f t="shared" si="533"/>
        <v>8.0050356602717945E-3</v>
      </c>
      <c r="AQ317" s="13">
        <f t="shared" si="534"/>
        <v>4.4090558579524906E-3</v>
      </c>
      <c r="AR317" s="13">
        <f t="shared" si="535"/>
        <v>5.9551122482308242E-3</v>
      </c>
      <c r="AS317" s="13">
        <f t="shared" si="536"/>
        <v>1.2400288640938088E-2</v>
      </c>
      <c r="AT317" s="13">
        <f t="shared" si="537"/>
        <v>1.2910517213530285E-2</v>
      </c>
      <c r="AU317" s="13">
        <f t="shared" si="538"/>
        <v>8.9611599400239005E-3</v>
      </c>
      <c r="AV317" s="13">
        <f t="shared" si="539"/>
        <v>4.6649401884456604E-3</v>
      </c>
      <c r="AW317" s="13">
        <f t="shared" si="540"/>
        <v>2.4757089163984395E-4</v>
      </c>
      <c r="AX317" s="13">
        <f t="shared" si="541"/>
        <v>1.5587560402715959E-3</v>
      </c>
      <c r="AY317" s="13">
        <f t="shared" si="542"/>
        <v>3.4341595676264419E-3</v>
      </c>
      <c r="AZ317" s="13">
        <f t="shared" si="543"/>
        <v>3.7829691212825558E-3</v>
      </c>
      <c r="BA317" s="13">
        <f t="shared" si="544"/>
        <v>2.7781383073527204E-3</v>
      </c>
      <c r="BB317" s="13">
        <f t="shared" si="545"/>
        <v>1.5301577029851533E-3</v>
      </c>
      <c r="BC317" s="13">
        <f t="shared" si="546"/>
        <v>6.7423067881336582E-4</v>
      </c>
      <c r="BD317" s="13">
        <f t="shared" si="547"/>
        <v>2.1866588030444198E-3</v>
      </c>
      <c r="BE317" s="13">
        <f t="shared" si="548"/>
        <v>4.5532643528347462E-3</v>
      </c>
      <c r="BF317" s="13">
        <f t="shared" si="549"/>
        <v>4.7406152797891416E-3</v>
      </c>
      <c r="BG317" s="13">
        <f t="shared" si="550"/>
        <v>3.2904500287402058E-3</v>
      </c>
      <c r="BH317" s="13">
        <f t="shared" si="551"/>
        <v>1.7129202781645057E-3</v>
      </c>
      <c r="BI317" s="13">
        <f t="shared" si="552"/>
        <v>7.1336038626194237E-4</v>
      </c>
      <c r="BJ317" s="14">
        <f t="shared" si="553"/>
        <v>0.37231585929005095</v>
      </c>
      <c r="BK317" s="14">
        <f t="shared" si="554"/>
        <v>0.20225413287200456</v>
      </c>
      <c r="BL317" s="14">
        <f t="shared" si="555"/>
        <v>0.39099661850704692</v>
      </c>
      <c r="BM317" s="14">
        <f t="shared" si="556"/>
        <v>0.78772882579857573</v>
      </c>
      <c r="BN317" s="14">
        <f t="shared" si="557"/>
        <v>0.1991889782641913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1.6108</v>
      </c>
      <c r="F318" s="10">
        <f>VLOOKUP(B318,home!$B$2:$E$405,3,FALSE)</f>
        <v>0.85960000000000003</v>
      </c>
      <c r="G318" s="10">
        <f>VLOOKUP(C318,away!$B$2:$E$405,4,FALSE)</f>
        <v>0.9829</v>
      </c>
      <c r="H318" s="10">
        <f>VLOOKUP(A318,away!$A$2:$E$405,3,FALSE)</f>
        <v>1.1347</v>
      </c>
      <c r="I318" s="10">
        <f>VLOOKUP(C318,away!$B$2:$E$405,3,FALSE)</f>
        <v>1.1015999999999999</v>
      </c>
      <c r="J318" s="10">
        <f>VLOOKUP(B318,home!$B$2:$E$405,4,FALSE)</f>
        <v>1.0168999999999999</v>
      </c>
      <c r="K318" s="12">
        <f t="shared" si="502"/>
        <v>1.3609662730720002</v>
      </c>
      <c r="L318" s="12">
        <f t="shared" si="503"/>
        <v>1.2711102752879997</v>
      </c>
      <c r="M318" s="13">
        <f t="shared" si="504"/>
        <v>7.1928943121779318E-2</v>
      </c>
      <c r="N318" s="13">
        <f t="shared" si="505"/>
        <v>9.7892865646455871E-2</v>
      </c>
      <c r="O318" s="13">
        <f t="shared" si="506"/>
        <v>9.1429618692699777E-2</v>
      </c>
      <c r="P318" s="13">
        <f t="shared" si="507"/>
        <v>0.12443262740059768</v>
      </c>
      <c r="Q318" s="13">
        <f t="shared" si="508"/>
        <v>6.6614444259597561E-2</v>
      </c>
      <c r="R318" s="13">
        <f t="shared" si="509"/>
        <v>5.810856389297725E-2</v>
      </c>
      <c r="S318" s="13">
        <f t="shared" si="510"/>
        <v>5.3815189302871019E-2</v>
      </c>
      <c r="T318" s="13">
        <f t="shared" si="511"/>
        <v>8.4674304580974163E-2</v>
      </c>
      <c r="U318" s="13">
        <f t="shared" si="512"/>
        <v>7.9083795634991433E-2</v>
      </c>
      <c r="V318" s="13">
        <f t="shared" si="513"/>
        <v>1.0344105829986345E-2</v>
      </c>
      <c r="W318" s="13">
        <f t="shared" si="514"/>
        <v>3.022000397891567E-2</v>
      </c>
      <c r="X318" s="13">
        <f t="shared" si="515"/>
        <v>3.8412957576843945E-2</v>
      </c>
      <c r="Y318" s="13">
        <f t="shared" si="516"/>
        <v>2.4413552540064186E-2</v>
      </c>
      <c r="Z318" s="13">
        <f t="shared" si="517"/>
        <v>2.4620797548864211E-2</v>
      </c>
      <c r="AA318" s="13">
        <f t="shared" si="518"/>
        <v>3.3508075080137957E-2</v>
      </c>
      <c r="AB318" s="13">
        <f t="shared" si="519"/>
        <v>2.2801680029816064E-2</v>
      </c>
      <c r="AC318" s="13">
        <f t="shared" si="520"/>
        <v>1.1184164978239716E-3</v>
      </c>
      <c r="AD318" s="13">
        <f t="shared" si="521"/>
        <v>1.0282101546851469E-2</v>
      </c>
      <c r="AE318" s="13">
        <f t="shared" si="522"/>
        <v>1.3069684927757537E-2</v>
      </c>
      <c r="AF318" s="13">
        <f t="shared" si="523"/>
        <v>8.3065054032246538E-3</v>
      </c>
      <c r="AG318" s="13">
        <f t="shared" si="524"/>
        <v>3.5194947899247157E-3</v>
      </c>
      <c r="AH318" s="13">
        <f t="shared" si="525"/>
        <v>7.8239371875367236E-3</v>
      </c>
      <c r="AI318" s="13">
        <f t="shared" si="526"/>
        <v>1.0648114634871281E-2</v>
      </c>
      <c r="AJ318" s="13">
        <f t="shared" si="527"/>
        <v>7.2458624449320969E-3</v>
      </c>
      <c r="AK318" s="13">
        <f t="shared" si="528"/>
        <v>3.2871248022905363E-3</v>
      </c>
      <c r="AL318" s="13">
        <f t="shared" si="529"/>
        <v>7.7391657551144046E-5</v>
      </c>
      <c r="AM318" s="13">
        <f t="shared" si="530"/>
        <v>2.7987186843132571E-3</v>
      </c>
      <c r="AN318" s="13">
        <f t="shared" si="531"/>
        <v>3.5574800772710928E-3</v>
      </c>
      <c r="AO318" s="13">
        <f t="shared" si="532"/>
        <v>2.2609747401758171E-3</v>
      </c>
      <c r="AP318" s="13">
        <f t="shared" si="533"/>
        <v>9.5798274146803217E-4</v>
      </c>
      <c r="AQ318" s="13">
        <f t="shared" si="534"/>
        <v>3.0442542655714577E-4</v>
      </c>
      <c r="AR318" s="13">
        <f t="shared" si="535"/>
        <v>1.989017390457164E-3</v>
      </c>
      <c r="AS318" s="13">
        <f t="shared" si="536"/>
        <v>2.706985584965882E-3</v>
      </c>
      <c r="AT318" s="13">
        <f t="shared" si="537"/>
        <v>1.8420580414153227E-3</v>
      </c>
      <c r="AU318" s="13">
        <f t="shared" si="538"/>
        <v>8.3565962246910685E-4</v>
      </c>
      <c r="AV318" s="13">
        <f t="shared" si="539"/>
        <v>2.8432614048713375E-4</v>
      </c>
      <c r="AW318" s="13">
        <f t="shared" si="540"/>
        <v>3.718966273451285E-6</v>
      </c>
      <c r="AX318" s="13">
        <f t="shared" si="541"/>
        <v>6.3482695619446357E-4</v>
      </c>
      <c r="AY318" s="13">
        <f t="shared" si="542"/>
        <v>8.0693506704858744E-4</v>
      </c>
      <c r="AZ318" s="13">
        <f t="shared" si="543"/>
        <v>5.1285172760783546E-4</v>
      </c>
      <c r="BA318" s="13">
        <f t="shared" si="544"/>
        <v>2.1729703355384064E-4</v>
      </c>
      <c r="BB318" s="13">
        <f t="shared" si="545"/>
        <v>6.9052123034972024E-5</v>
      </c>
      <c r="BC318" s="13">
        <f t="shared" si="546"/>
        <v>1.7554572624040817E-5</v>
      </c>
      <c r="BD318" s="13">
        <f t="shared" si="547"/>
        <v>4.213767404561042E-4</v>
      </c>
      <c r="BE318" s="13">
        <f t="shared" si="548"/>
        <v>5.7347953201777153E-4</v>
      </c>
      <c r="BF318" s="13">
        <f t="shared" si="549"/>
        <v>3.9024315068665079E-4</v>
      </c>
      <c r="BG318" s="13">
        <f t="shared" si="550"/>
        <v>1.7703592212729539E-4</v>
      </c>
      <c r="BH318" s="13">
        <f t="shared" si="551"/>
        <v>6.0234979784362515E-5</v>
      </c>
      <c r="BI318" s="13">
        <f t="shared" si="552"/>
        <v>1.6395555189138218E-5</v>
      </c>
      <c r="BJ318" s="14">
        <f t="shared" si="553"/>
        <v>0.38954401440045883</v>
      </c>
      <c r="BK318" s="14">
        <f t="shared" si="554"/>
        <v>0.26252360887765808</v>
      </c>
      <c r="BL318" s="14">
        <f t="shared" si="555"/>
        <v>0.32323358506030897</v>
      </c>
      <c r="BM318" s="14">
        <f t="shared" si="556"/>
        <v>0.48871172677240754</v>
      </c>
      <c r="BN318" s="14">
        <f t="shared" si="557"/>
        <v>0.51040706301410754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1.6108</v>
      </c>
      <c r="F319" s="10">
        <f>VLOOKUP(B319,home!$B$2:$E$405,3,FALSE)</f>
        <v>0.7641</v>
      </c>
      <c r="G319" s="10">
        <f>VLOOKUP(C319,away!$B$2:$E$405,4,FALSE)</f>
        <v>0.55869999999999997</v>
      </c>
      <c r="H319" s="10">
        <f>VLOOKUP(A319,away!$A$2:$E$405,3,FALSE)</f>
        <v>1.1347</v>
      </c>
      <c r="I319" s="10">
        <f>VLOOKUP(C319,away!$B$2:$E$405,3,FALSE)</f>
        <v>0.70499999999999996</v>
      </c>
      <c r="J319" s="10">
        <f>VLOOKUP(B319,home!$B$2:$E$405,4,FALSE)</f>
        <v>1.7625999999999999</v>
      </c>
      <c r="K319" s="12">
        <f t="shared" si="502"/>
        <v>0.68765482083600005</v>
      </c>
      <c r="L319" s="12">
        <f t="shared" si="503"/>
        <v>1.4100156650999998</v>
      </c>
      <c r="M319" s="13">
        <f t="shared" si="504"/>
        <v>0.12274202474619592</v>
      </c>
      <c r="N319" s="13">
        <f t="shared" si="505"/>
        <v>8.4404145035893219E-2</v>
      </c>
      <c r="O319" s="13">
        <f t="shared" si="506"/>
        <v>0.17306817765822805</v>
      </c>
      <c r="P319" s="13">
        <f t="shared" si="507"/>
        <v>0.11901116669998182</v>
      </c>
      <c r="Q319" s="13">
        <f t="shared" si="508"/>
        <v>2.9020458616236457E-2</v>
      </c>
      <c r="R319" s="13">
        <f t="shared" si="509"/>
        <v>0.1220144208142057</v>
      </c>
      <c r="S319" s="13">
        <f t="shared" si="510"/>
        <v>2.8848427888855228E-2</v>
      </c>
      <c r="T319" s="13">
        <f t="shared" si="511"/>
        <v>4.0919301257279668E-2</v>
      </c>
      <c r="U319" s="13">
        <f t="shared" si="512"/>
        <v>8.3903804684400923E-2</v>
      </c>
      <c r="V319" s="13">
        <f t="shared" si="513"/>
        <v>3.1079503423834119E-3</v>
      </c>
      <c r="W319" s="13">
        <f t="shared" si="514"/>
        <v>6.6520194234422131E-3</v>
      </c>
      <c r="X319" s="13">
        <f t="shared" si="515"/>
        <v>9.3794515916029893E-3</v>
      </c>
      <c r="Y319" s="13">
        <f t="shared" si="516"/>
        <v>6.6125868371036713E-3</v>
      </c>
      <c r="Z319" s="13">
        <f t="shared" si="517"/>
        <v>5.7347414905377828E-2</v>
      </c>
      <c r="AA319" s="13">
        <f t="shared" si="518"/>
        <v>3.9435226322165347E-2</v>
      </c>
      <c r="AB319" s="13">
        <f t="shared" si="519"/>
        <v>1.3558911745597861E-2</v>
      </c>
      <c r="AC319" s="13">
        <f t="shared" si="520"/>
        <v>1.8834258124789154E-4</v>
      </c>
      <c r="AD319" s="13">
        <f t="shared" si="521"/>
        <v>1.1435733062061864E-3</v>
      </c>
      <c r="AE319" s="13">
        <f t="shared" si="522"/>
        <v>1.6124562759409215E-3</v>
      </c>
      <c r="AF319" s="13">
        <f t="shared" si="523"/>
        <v>1.1367943041827539E-3</v>
      </c>
      <c r="AG319" s="13">
        <f t="shared" si="524"/>
        <v>5.3429925896471232E-4</v>
      </c>
      <c r="AH319" s="13">
        <f t="shared" si="525"/>
        <v>2.0215188342392998E-2</v>
      </c>
      <c r="AI319" s="13">
        <f t="shared" si="526"/>
        <v>1.3901071717754251E-2</v>
      </c>
      <c r="AJ319" s="13">
        <f t="shared" si="527"/>
        <v>4.7795694907503431E-3</v>
      </c>
      <c r="AK319" s="13">
        <f t="shared" si="528"/>
        <v>1.0955646672783799E-3</v>
      </c>
      <c r="AL319" s="13">
        <f t="shared" si="529"/>
        <v>7.3047093299778394E-6</v>
      </c>
      <c r="AM319" s="13">
        <f t="shared" si="530"/>
        <v>1.5727673939840953E-4</v>
      </c>
      <c r="AN319" s="13">
        <f t="shared" si="531"/>
        <v>2.2176266630760772E-4</v>
      </c>
      <c r="AO319" s="13">
        <f t="shared" si="532"/>
        <v>1.5634441671403545E-4</v>
      </c>
      <c r="AP319" s="13">
        <f t="shared" si="533"/>
        <v>7.3482692239237394E-5</v>
      </c>
      <c r="AQ319" s="13">
        <f t="shared" si="534"/>
        <v>2.5902936792761734E-5</v>
      </c>
      <c r="AR319" s="13">
        <f t="shared" si="535"/>
        <v>5.7007464471442058E-3</v>
      </c>
      <c r="AS319" s="13">
        <f t="shared" si="536"/>
        <v>3.9201457767424116E-3</v>
      </c>
      <c r="AT319" s="13">
        <f t="shared" si="537"/>
        <v>1.3478535708784027E-3</v>
      </c>
      <c r="AU319" s="13">
        <f t="shared" si="538"/>
        <v>3.0895266859851702E-4</v>
      </c>
      <c r="AV319" s="13">
        <f t="shared" si="539"/>
        <v>5.3113197992979309E-5</v>
      </c>
      <c r="AW319" s="13">
        <f t="shared" si="540"/>
        <v>1.9674099703615427E-7</v>
      </c>
      <c r="AX319" s="13">
        <f t="shared" si="541"/>
        <v>1.8025351342113925E-5</v>
      </c>
      <c r="AY319" s="13">
        <f t="shared" si="542"/>
        <v>2.5416027761311938E-5</v>
      </c>
      <c r="AZ319" s="13">
        <f t="shared" si="543"/>
        <v>1.7918498644033159E-5</v>
      </c>
      <c r="BA319" s="13">
        <f t="shared" si="544"/>
        <v>8.4217879277199529E-6</v>
      </c>
      <c r="BB319" s="13">
        <f t="shared" si="545"/>
        <v>2.9687132265588003E-6</v>
      </c>
      <c r="BC319" s="13">
        <f t="shared" si="546"/>
        <v>8.3718643092749474E-7</v>
      </c>
      <c r="BD319" s="13">
        <f t="shared" si="547"/>
        <v>1.3396902988727485E-3</v>
      </c>
      <c r="BE319" s="13">
        <f t="shared" si="548"/>
        <v>9.2124449244706716E-4</v>
      </c>
      <c r="BF319" s="13">
        <f t="shared" si="549"/>
        <v>3.1674910819991985E-4</v>
      </c>
      <c r="BG319" s="13">
        <f t="shared" si="550"/>
        <v>7.2604683749726243E-5</v>
      </c>
      <c r="BH319" s="13">
        <f t="shared" si="551"/>
        <v>1.2481740198943107E-5</v>
      </c>
      <c r="BI319" s="13">
        <f t="shared" si="552"/>
        <v>1.7166257640451448E-6</v>
      </c>
      <c r="BJ319" s="14">
        <f t="shared" si="553"/>
        <v>0.18212344292363747</v>
      </c>
      <c r="BK319" s="14">
        <f t="shared" si="554"/>
        <v>0.27393063299575554</v>
      </c>
      <c r="BL319" s="14">
        <f t="shared" si="555"/>
        <v>0.48596723405336284</v>
      </c>
      <c r="BM319" s="14">
        <f t="shared" si="556"/>
        <v>0.34908311202062831</v>
      </c>
      <c r="BN319" s="14">
        <f t="shared" si="557"/>
        <v>0.65026039357074117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1.6108</v>
      </c>
      <c r="F320" s="10">
        <f>VLOOKUP(B320,home!$B$2:$E$405,3,FALSE)</f>
        <v>1.2416</v>
      </c>
      <c r="G320" s="10">
        <f>VLOOKUP(C320,away!$B$2:$E$405,4,FALSE)</f>
        <v>0.84660000000000002</v>
      </c>
      <c r="H320" s="10">
        <f>VLOOKUP(A320,away!$A$2:$E$405,3,FALSE)</f>
        <v>1.1347</v>
      </c>
      <c r="I320" s="10">
        <f>VLOOKUP(C320,away!$B$2:$E$405,3,FALSE)</f>
        <v>1.0415000000000001</v>
      </c>
      <c r="J320" s="10">
        <f>VLOOKUP(B320,home!$B$2:$E$405,4,FALSE)</f>
        <v>0.94910000000000005</v>
      </c>
      <c r="K320" s="12">
        <f t="shared" si="502"/>
        <v>1.6931739924480003</v>
      </c>
      <c r="L320" s="12">
        <f t="shared" si="503"/>
        <v>1.1216369364550003</v>
      </c>
      <c r="M320" s="13">
        <f t="shared" si="504"/>
        <v>5.9916046061800642E-2</v>
      </c>
      <c r="N320" s="13">
        <f t="shared" si="505"/>
        <v>0.10144829092215728</v>
      </c>
      <c r="O320" s="13">
        <f t="shared" si="506"/>
        <v>6.7204050349254751E-2</v>
      </c>
      <c r="P320" s="13">
        <f t="shared" si="507"/>
        <v>0.11378815023852411</v>
      </c>
      <c r="Q320" s="13">
        <f t="shared" si="508"/>
        <v>8.5884803883847644E-2</v>
      </c>
      <c r="R320" s="13">
        <f t="shared" si="509"/>
        <v>3.7689272575552851E-2</v>
      </c>
      <c r="S320" s="13">
        <f t="shared" si="510"/>
        <v>5.4024522585109903E-2</v>
      </c>
      <c r="T320" s="13">
        <f t="shared" si="511"/>
        <v>9.6331568316317381E-2</v>
      </c>
      <c r="U320" s="13">
        <f t="shared" si="512"/>
        <v>6.3814496119209738E-2</v>
      </c>
      <c r="V320" s="13">
        <f t="shared" si="513"/>
        <v>1.1399933548756826E-2</v>
      </c>
      <c r="W320" s="13">
        <f t="shared" si="514"/>
        <v>4.847263876087593E-2</v>
      </c>
      <c r="X320" s="13">
        <f t="shared" si="515"/>
        <v>5.4368702041638781E-2</v>
      </c>
      <c r="Y320" s="13">
        <f t="shared" si="516"/>
        <v>3.0490972198509221E-2</v>
      </c>
      <c r="Z320" s="13">
        <f t="shared" si="517"/>
        <v>1.4091226742953522E-2</v>
      </c>
      <c r="AA320" s="13">
        <f t="shared" si="518"/>
        <v>2.3858898642856646E-2</v>
      </c>
      <c r="AB320" s="13">
        <f t="shared" si="519"/>
        <v>2.0198633335268886E-2</v>
      </c>
      <c r="AC320" s="13">
        <f t="shared" si="520"/>
        <v>1.3531197365071826E-3</v>
      </c>
      <c r="AD320" s="13">
        <f t="shared" si="521"/>
        <v>2.0518152823810514E-2</v>
      </c>
      <c r="AE320" s="13">
        <f t="shared" si="522"/>
        <v>2.301391807501434E-2</v>
      </c>
      <c r="AF320" s="13">
        <f t="shared" si="523"/>
        <v>1.290663028274272E-2</v>
      </c>
      <c r="AG320" s="13">
        <f t="shared" si="524"/>
        <v>4.8255177500976278E-3</v>
      </c>
      <c r="AH320" s="13">
        <f t="shared" si="525"/>
        <v>3.9513100987147911E-3</v>
      </c>
      <c r="AI320" s="13">
        <f t="shared" si="526"/>
        <v>6.6902554952410253E-3</v>
      </c>
      <c r="AJ320" s="13">
        <f t="shared" si="527"/>
        <v>5.6638833036872114E-3</v>
      </c>
      <c r="AK320" s="13">
        <f t="shared" si="528"/>
        <v>3.1966466353545472E-3</v>
      </c>
      <c r="AL320" s="13">
        <f t="shared" si="529"/>
        <v>1.027898214175077E-4</v>
      </c>
      <c r="AM320" s="13">
        <f t="shared" si="530"/>
        <v>6.9481605468698863E-3</v>
      </c>
      <c r="AN320" s="13">
        <f t="shared" si="531"/>
        <v>7.793313509788638E-3</v>
      </c>
      <c r="AO320" s="13">
        <f t="shared" si="532"/>
        <v>4.3706341449763469E-3</v>
      </c>
      <c r="AP320" s="13">
        <f t="shared" si="533"/>
        <v>1.634088230912297E-3</v>
      </c>
      <c r="AQ320" s="13">
        <f t="shared" si="534"/>
        <v>4.5821342930441007E-4</v>
      </c>
      <c r="AR320" s="13">
        <f t="shared" si="535"/>
        <v>8.8638707082123287E-4</v>
      </c>
      <c r="AS320" s="13">
        <f t="shared" si="536"/>
        <v>1.5008075355566752E-3</v>
      </c>
      <c r="AT320" s="13">
        <f t="shared" si="537"/>
        <v>1.2705641434372702E-3</v>
      </c>
      <c r="AU320" s="13">
        <f t="shared" si="538"/>
        <v>7.1709538780165185E-4</v>
      </c>
      <c r="AV320" s="13">
        <f t="shared" si="539"/>
        <v>3.0354181518254278E-4</v>
      </c>
      <c r="AW320" s="13">
        <f t="shared" si="540"/>
        <v>5.4225242425887512E-6</v>
      </c>
      <c r="AX320" s="13">
        <f t="shared" si="541"/>
        <v>1.9607407888855614E-3</v>
      </c>
      <c r="AY320" s="13">
        <f t="shared" si="542"/>
        <v>2.1992392916279618E-3</v>
      </c>
      <c r="AZ320" s="13">
        <f t="shared" si="543"/>
        <v>1.233374010796526E-3</v>
      </c>
      <c r="BA320" s="13">
        <f t="shared" si="544"/>
        <v>4.611326156576774E-4</v>
      </c>
      <c r="BB320" s="13">
        <f t="shared" si="545"/>
        <v>1.2930584358143962E-4</v>
      </c>
      <c r="BC320" s="13">
        <f t="shared" si="546"/>
        <v>2.9006842052083087E-5</v>
      </c>
      <c r="BD320" s="13">
        <f t="shared" si="547"/>
        <v>1.6570074643820794E-4</v>
      </c>
      <c r="BE320" s="13">
        <f t="shared" si="548"/>
        <v>2.8056019439839431E-4</v>
      </c>
      <c r="BF320" s="13">
        <f t="shared" si="549"/>
        <v>2.3751861223575825E-4</v>
      </c>
      <c r="BG320" s="13">
        <f t="shared" si="550"/>
        <v>1.3405344565330901E-4</v>
      </c>
      <c r="BH320" s="13">
        <f t="shared" si="551"/>
        <v>5.6743951944556116E-5</v>
      </c>
      <c r="BI320" s="13">
        <f t="shared" si="552"/>
        <v>1.9215476732248294E-5</v>
      </c>
      <c r="BJ320" s="14">
        <f t="shared" si="553"/>
        <v>0.50547840430946422</v>
      </c>
      <c r="BK320" s="14">
        <f t="shared" si="554"/>
        <v>0.24278380128374411</v>
      </c>
      <c r="BL320" s="14">
        <f t="shared" si="555"/>
        <v>0.2378396349353423</v>
      </c>
      <c r="BM320" s="14">
        <f t="shared" si="556"/>
        <v>0.53206863647298153</v>
      </c>
      <c r="BN320" s="14">
        <f t="shared" si="557"/>
        <v>0.46593061403113734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1.2436</v>
      </c>
      <c r="F321" s="10">
        <f>VLOOKUP(B321,home!$B$2:$E$405,3,FALSE)</f>
        <v>0.80410000000000004</v>
      </c>
      <c r="G321" s="10">
        <f>VLOOKUP(C321,away!$B$2:$E$405,4,FALSE)</f>
        <v>0.26800000000000002</v>
      </c>
      <c r="H321" s="10">
        <f>VLOOKUP(A321,away!$A$2:$E$405,3,FALSE)</f>
        <v>0.89739999999999998</v>
      </c>
      <c r="I321" s="10">
        <f>VLOOKUP(C321,away!$B$2:$E$405,3,FALSE)</f>
        <v>1.1143000000000001</v>
      </c>
      <c r="J321" s="10">
        <f>VLOOKUP(B321,home!$B$2:$E$405,4,FALSE)</f>
        <v>0.1857</v>
      </c>
      <c r="K321" s="12">
        <f t="shared" si="502"/>
        <v>0.26799430768000004</v>
      </c>
      <c r="L321" s="12">
        <f t="shared" si="503"/>
        <v>0.18569495267399999</v>
      </c>
      <c r="M321" s="13">
        <f t="shared" si="504"/>
        <v>0.63528010929433121</v>
      </c>
      <c r="N321" s="13">
        <f t="shared" si="505"/>
        <v>0.17025145307320905</v>
      </c>
      <c r="O321" s="13">
        <f t="shared" si="506"/>
        <v>0.11796830983014438</v>
      </c>
      <c r="P321" s="13">
        <f t="shared" si="507"/>
        <v>3.1614835521109289E-2</v>
      </c>
      <c r="Q321" s="13">
        <f t="shared" si="508"/>
        <v>2.2813210148934338E-2</v>
      </c>
      <c r="R321" s="13">
        <f t="shared" si="509"/>
        <v>1.0953059855470213E-2</v>
      </c>
      <c r="S321" s="13">
        <f t="shared" si="510"/>
        <v>3.9332957635689037E-4</v>
      </c>
      <c r="T321" s="13">
        <f t="shared" si="511"/>
        <v>4.2362979789483781E-3</v>
      </c>
      <c r="U321" s="13">
        <f t="shared" si="512"/>
        <v>2.9353576929443408E-3</v>
      </c>
      <c r="V321" s="13">
        <f t="shared" si="513"/>
        <v>2.1749023567508653E-6</v>
      </c>
      <c r="W321" s="13">
        <f t="shared" si="514"/>
        <v>2.0379368199406702E-3</v>
      </c>
      <c r="X321" s="13">
        <f t="shared" si="515"/>
        <v>3.7843458133148482E-4</v>
      </c>
      <c r="Y321" s="13">
        <f t="shared" si="516"/>
        <v>3.5136695835277531E-5</v>
      </c>
      <c r="Z321" s="13">
        <f t="shared" si="517"/>
        <v>6.7797597716567697E-4</v>
      </c>
      <c r="AA321" s="13">
        <f t="shared" si="518"/>
        <v>1.8169370262418713E-4</v>
      </c>
      <c r="AB321" s="13">
        <f t="shared" si="519"/>
        <v>2.4346439022292414E-5</v>
      </c>
      <c r="AC321" s="13">
        <f t="shared" si="520"/>
        <v>6.7646518517171446E-9</v>
      </c>
      <c r="AD321" s="13">
        <f t="shared" si="521"/>
        <v>1.3653886678889515E-4</v>
      </c>
      <c r="AE321" s="13">
        <f t="shared" si="522"/>
        <v>2.5354578406525473E-5</v>
      </c>
      <c r="AF321" s="13">
        <f t="shared" si="523"/>
        <v>2.3541086186344846E-6</v>
      </c>
      <c r="AG321" s="13">
        <f t="shared" si="524"/>
        <v>1.4571536284226208E-7</v>
      </c>
      <c r="AH321" s="13">
        <f t="shared" si="525"/>
        <v>3.1474179248472304E-5</v>
      </c>
      <c r="AI321" s="13">
        <f t="shared" si="526"/>
        <v>8.4349008774905592E-6</v>
      </c>
      <c r="AJ321" s="13">
        <f t="shared" si="527"/>
        <v>1.1302527105062536E-6</v>
      </c>
      <c r="AK321" s="13">
        <f t="shared" si="528"/>
        <v>1.0096709755185569E-7</v>
      </c>
      <c r="AL321" s="13">
        <f t="shared" si="529"/>
        <v>1.3465767463562768E-11</v>
      </c>
      <c r="AM321" s="13">
        <f t="shared" si="530"/>
        <v>7.3183278153003415E-6</v>
      </c>
      <c r="AN321" s="13">
        <f t="shared" si="531"/>
        <v>1.3589765373150147E-6</v>
      </c>
      <c r="AO321" s="13">
        <f t="shared" si="532"/>
        <v>1.2617754189089399E-7</v>
      </c>
      <c r="AP321" s="13">
        <f t="shared" si="533"/>
        <v>7.810177556650406E-9</v>
      </c>
      <c r="AQ321" s="13">
        <f t="shared" si="534"/>
        <v>3.6257763793943332E-10</v>
      </c>
      <c r="AR321" s="13">
        <f t="shared" si="535"/>
        <v>1.1689192451996126E-6</v>
      </c>
      <c r="AS321" s="13">
        <f t="shared" si="536"/>
        <v>3.1326370385109836E-7</v>
      </c>
      <c r="AT321" s="13">
        <f t="shared" si="537"/>
        <v>4.1976444717423831E-8</v>
      </c>
      <c r="AU321" s="13">
        <f t="shared" si="538"/>
        <v>3.7498160803046003E-9</v>
      </c>
      <c r="AV321" s="13">
        <f t="shared" si="539"/>
        <v>2.5123234109214057E-10</v>
      </c>
      <c r="AW321" s="13">
        <f t="shared" si="540"/>
        <v>1.8614624447532157E-14</v>
      </c>
      <c r="AX321" s="13">
        <f t="shared" si="541"/>
        <v>3.2687836603945043E-7</v>
      </c>
      <c r="AY321" s="13">
        <f t="shared" si="542"/>
        <v>6.0699662711850194E-8</v>
      </c>
      <c r="AZ321" s="13">
        <f t="shared" si="543"/>
        <v>5.6358104973023911E-9</v>
      </c>
      <c r="BA321" s="13">
        <f t="shared" si="544"/>
        <v>3.4884718785873342E-10</v>
      </c>
      <c r="BB321" s="13">
        <f t="shared" si="545"/>
        <v>1.6194790509971362E-11</v>
      </c>
      <c r="BC321" s="13">
        <f t="shared" si="546"/>
        <v>6.0145817146289573E-13</v>
      </c>
      <c r="BD321" s="13">
        <f t="shared" si="547"/>
        <v>3.6177067319511619E-8</v>
      </c>
      <c r="BE321" s="13">
        <f t="shared" si="548"/>
        <v>9.6952481101852716E-9</v>
      </c>
      <c r="BF321" s="13">
        <f t="shared" si="549"/>
        <v>1.2991356525374652E-9</v>
      </c>
      <c r="BG321" s="13">
        <f t="shared" si="550"/>
        <v>1.1605365326139441E-10</v>
      </c>
      <c r="BH321" s="13">
        <f t="shared" si="551"/>
        <v>7.7754296148805393E-12</v>
      </c>
      <c r="BI321" s="13">
        <f t="shared" si="552"/>
        <v>4.1675417531089592E-13</v>
      </c>
      <c r="BJ321" s="14">
        <f t="shared" si="553"/>
        <v>0.19992606780150843</v>
      </c>
      <c r="BK321" s="14">
        <f t="shared" si="554"/>
        <v>0.66729051677193452</v>
      </c>
      <c r="BL321" s="14">
        <f t="shared" si="555"/>
        <v>0.13210548327627852</v>
      </c>
      <c r="BM321" s="14">
        <f t="shared" si="556"/>
        <v>1.1119005404044592E-2</v>
      </c>
      <c r="BN321" s="14">
        <f t="shared" si="557"/>
        <v>0.98888097772319861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1.2436</v>
      </c>
      <c r="F322" s="10">
        <f>VLOOKUP(B322,home!$B$2:$E$405,3,FALSE)</f>
        <v>0.93810000000000004</v>
      </c>
      <c r="G322" s="10">
        <f>VLOOKUP(C322,away!$B$2:$E$405,4,FALSE)</f>
        <v>0.40210000000000001</v>
      </c>
      <c r="H322" s="10">
        <f>VLOOKUP(A322,away!$A$2:$E$405,3,FALSE)</f>
        <v>0.89739999999999998</v>
      </c>
      <c r="I322" s="10">
        <f>VLOOKUP(C322,away!$B$2:$E$405,3,FALSE)</f>
        <v>0.1857</v>
      </c>
      <c r="J322" s="10">
        <f>VLOOKUP(B322,home!$B$2:$E$405,4,FALSE)</f>
        <v>2.0428999999999999</v>
      </c>
      <c r="K322" s="12">
        <f t="shared" si="502"/>
        <v>0.46909836843600006</v>
      </c>
      <c r="L322" s="12">
        <f t="shared" si="503"/>
        <v>0.34044352402200001</v>
      </c>
      <c r="M322" s="13">
        <f t="shared" si="504"/>
        <v>0.44506190574484367</v>
      </c>
      <c r="N322" s="13">
        <f t="shared" si="505"/>
        <v>0.20877781383792299</v>
      </c>
      <c r="O322" s="13">
        <f t="shared" si="506"/>
        <v>0.1515184435997218</v>
      </c>
      <c r="P322" s="13">
        <f t="shared" si="507"/>
        <v>7.1077054680591584E-2</v>
      </c>
      <c r="Q322" s="13">
        <f t="shared" si="508"/>
        <v>4.8968665918502303E-2</v>
      </c>
      <c r="R322" s="13">
        <f t="shared" si="509"/>
        <v>2.5791736446708968E-2</v>
      </c>
      <c r="S322" s="13">
        <f t="shared" si="510"/>
        <v>2.8377780915741376E-3</v>
      </c>
      <c r="T322" s="13">
        <f t="shared" si="511"/>
        <v>1.6671065191950933E-2</v>
      </c>
      <c r="U322" s="13">
        <f t="shared" si="512"/>
        <v>1.2098861486282494E-2</v>
      </c>
      <c r="V322" s="13">
        <f t="shared" si="513"/>
        <v>5.0355269179074119E-5</v>
      </c>
      <c r="W322" s="13">
        <f t="shared" si="514"/>
        <v>7.6570404289523306E-3</v>
      </c>
      <c r="X322" s="13">
        <f t="shared" si="515"/>
        <v>2.6067898272114582E-3</v>
      </c>
      <c r="Y322" s="13">
        <f t="shared" si="516"/>
        <v>4.4373235758028462E-4</v>
      </c>
      <c r="Z322" s="13">
        <f t="shared" si="517"/>
        <v>2.9268765488547534E-3</v>
      </c>
      <c r="AA322" s="13">
        <f t="shared" si="518"/>
        <v>1.3729930136813552E-3</v>
      </c>
      <c r="AB322" s="13">
        <f t="shared" si="519"/>
        <v>3.2203439129597513E-4</v>
      </c>
      <c r="AC322" s="13">
        <f t="shared" si="520"/>
        <v>5.0261325653493453E-7</v>
      </c>
      <c r="AD322" s="13">
        <f t="shared" si="521"/>
        <v>8.979762930675072E-4</v>
      </c>
      <c r="AE322" s="13">
        <f t="shared" si="522"/>
        <v>3.0571021370011441E-4</v>
      </c>
      <c r="AF322" s="13">
        <f t="shared" si="523"/>
        <v>5.2038531240792823E-5</v>
      </c>
      <c r="AG322" s="13">
        <f t="shared" si="524"/>
        <v>5.9053936535148181E-6</v>
      </c>
      <c r="AH322" s="13">
        <f t="shared" si="525"/>
        <v>2.4910904166736543E-4</v>
      </c>
      <c r="AI322" s="13">
        <f t="shared" si="526"/>
        <v>1.1685664500881666E-4</v>
      </c>
      <c r="AJ322" s="13">
        <f t="shared" si="527"/>
        <v>2.7408630757270365E-5</v>
      </c>
      <c r="AK322" s="13">
        <f t="shared" si="528"/>
        <v>4.2857813231000988E-6</v>
      </c>
      <c r="AL322" s="13">
        <f t="shared" si="529"/>
        <v>3.2107236729808705E-9</v>
      </c>
      <c r="AM322" s="13">
        <f t="shared" si="530"/>
        <v>8.4247842794435052E-5</v>
      </c>
      <c r="AN322" s="13">
        <f t="shared" si="531"/>
        <v>2.8681632492188932E-5</v>
      </c>
      <c r="AO322" s="13">
        <f t="shared" si="532"/>
        <v>4.8822380201723491E-6</v>
      </c>
      <c r="AP322" s="13">
        <f t="shared" si="533"/>
        <v>5.5404210556722246E-7</v>
      </c>
      <c r="AQ322" s="13">
        <f t="shared" si="534"/>
        <v>4.7155011718968535E-8</v>
      </c>
      <c r="AR322" s="13">
        <f t="shared" si="535"/>
        <v>1.6961512002196221E-5</v>
      </c>
      <c r="AS322" s="13">
        <f t="shared" si="536"/>
        <v>7.9566176064378795E-6</v>
      </c>
      <c r="AT322" s="13">
        <f t="shared" si="537"/>
        <v>1.86621816872458E-6</v>
      </c>
      <c r="AU322" s="13">
        <f t="shared" si="538"/>
        <v>2.9181329936477343E-7</v>
      </c>
      <c r="AV322" s="13">
        <f t="shared" si="539"/>
        <v>3.4222285654985321E-8</v>
      </c>
      <c r="AW322" s="13">
        <f t="shared" si="540"/>
        <v>1.4243260888917293E-11</v>
      </c>
      <c r="AX322" s="13">
        <f t="shared" si="541"/>
        <v>6.5867542665203443E-6</v>
      </c>
      <c r="AY322" s="13">
        <f t="shared" si="542"/>
        <v>2.24241783436113E-6</v>
      </c>
      <c r="AZ322" s="13">
        <f t="shared" si="543"/>
        <v>3.8170831492984224E-7</v>
      </c>
      <c r="BA322" s="13">
        <f t="shared" si="544"/>
        <v>4.3316707961071639E-8</v>
      </c>
      <c r="BB322" s="13">
        <f t="shared" si="545"/>
        <v>3.686723176824763E-9</v>
      </c>
      <c r="BC322" s="13">
        <f t="shared" si="546"/>
        <v>2.5102420608236102E-10</v>
      </c>
      <c r="BD322" s="13">
        <f t="shared" si="547"/>
        <v>9.6240615312818835E-7</v>
      </c>
      <c r="BE322" s="13">
        <f t="shared" si="548"/>
        <v>4.5146315620520036E-7</v>
      </c>
      <c r="BF322" s="13">
        <f t="shared" si="549"/>
        <v>1.0589031499241324E-7</v>
      </c>
      <c r="BG322" s="13">
        <f t="shared" si="550"/>
        <v>1.6557657998705054E-8</v>
      </c>
      <c r="BH322" s="13">
        <f t="shared" si="551"/>
        <v>1.9417925880784569E-9</v>
      </c>
      <c r="BI322" s="13">
        <f t="shared" si="552"/>
        <v>1.8217834698174453E-10</v>
      </c>
      <c r="BJ322" s="14">
        <f t="shared" si="553"/>
        <v>0.28651440903907754</v>
      </c>
      <c r="BK322" s="14">
        <f t="shared" si="554"/>
        <v>0.51902984202800306</v>
      </c>
      <c r="BL322" s="14">
        <f t="shared" si="555"/>
        <v>0.19153037786106275</v>
      </c>
      <c r="BM322" s="14">
        <f t="shared" si="556"/>
        <v>4.8803642845115638E-2</v>
      </c>
      <c r="BN322" s="14">
        <f t="shared" si="557"/>
        <v>0.95119562022829129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1.2436</v>
      </c>
      <c r="F323" s="10">
        <f>VLOOKUP(B323,home!$B$2:$E$405,3,FALSE)</f>
        <v>0.53610000000000002</v>
      </c>
      <c r="G323" s="10">
        <f>VLOOKUP(C323,away!$B$2:$E$405,4,FALSE)</f>
        <v>1.2061999999999999</v>
      </c>
      <c r="H323" s="10">
        <f>VLOOKUP(A323,away!$A$2:$E$405,3,FALSE)</f>
        <v>0.89739999999999998</v>
      </c>
      <c r="I323" s="10">
        <f>VLOOKUP(C323,away!$B$2:$E$405,3,FALSE)</f>
        <v>0.92859999999999998</v>
      </c>
      <c r="J323" s="10">
        <f>VLOOKUP(B323,home!$B$2:$E$405,4,FALSE)</f>
        <v>1.1143000000000001</v>
      </c>
      <c r="K323" s="12">
        <f t="shared" si="502"/>
        <v>0.80416625455199997</v>
      </c>
      <c r="L323" s="12">
        <f t="shared" si="503"/>
        <v>0.92857476065200006</v>
      </c>
      <c r="M323" s="13">
        <f t="shared" si="504"/>
        <v>0.17679913608209896</v>
      </c>
      <c r="N323" s="13">
        <f t="shared" si="505"/>
        <v>0.14217589907117087</v>
      </c>
      <c r="O323" s="13">
        <f t="shared" si="506"/>
        <v>0.16417121547091543</v>
      </c>
      <c r="P323" s="13">
        <f t="shared" si="507"/>
        <v>0.13202095145049542</v>
      </c>
      <c r="Q323" s="13">
        <f t="shared" si="508"/>
        <v>5.7166530121813323E-2</v>
      </c>
      <c r="R323" s="13">
        <f t="shared" si="509"/>
        <v>7.62226235559266E-2</v>
      </c>
      <c r="S323" s="13">
        <f t="shared" si="510"/>
        <v>2.4645951343620305E-2</v>
      </c>
      <c r="T323" s="13">
        <f t="shared" si="511"/>
        <v>5.3083397025168157E-2</v>
      </c>
      <c r="U323" s="13">
        <f t="shared" si="512"/>
        <v>6.1295661697096541E-2</v>
      </c>
      <c r="V323" s="13">
        <f t="shared" si="513"/>
        <v>2.0448704406667794E-3</v>
      </c>
      <c r="W323" s="13">
        <f t="shared" si="514"/>
        <v>1.5323798137930904E-2</v>
      </c>
      <c r="X323" s="13">
        <f t="shared" si="515"/>
        <v>1.4229292188208753E-2</v>
      </c>
      <c r="Y323" s="13">
        <f t="shared" si="516"/>
        <v>6.6064807939566579E-3</v>
      </c>
      <c r="Z323" s="13">
        <f t="shared" si="517"/>
        <v>2.3592801474904015E-2</v>
      </c>
      <c r="AA323" s="13">
        <f t="shared" si="518"/>
        <v>1.8972534796462465E-2</v>
      </c>
      <c r="AB323" s="13">
        <f t="shared" si="519"/>
        <v>7.6285361233143553E-3</v>
      </c>
      <c r="AC323" s="13">
        <f t="shared" si="520"/>
        <v>9.5435188185980413E-5</v>
      </c>
      <c r="AD323" s="13">
        <f t="shared" si="521"/>
        <v>3.0807203385227007E-3</v>
      </c>
      <c r="AE323" s="13">
        <f t="shared" si="522"/>
        <v>2.8606791509794656E-3</v>
      </c>
      <c r="AF323" s="13">
        <f t="shared" si="523"/>
        <v>1.3281772289614618E-3</v>
      </c>
      <c r="AG323" s="13">
        <f t="shared" si="524"/>
        <v>4.1110395082877537E-4</v>
      </c>
      <c r="AH323" s="13">
        <f t="shared" si="525"/>
        <v>5.4769199956672867E-3</v>
      </c>
      <c r="AI323" s="13">
        <f t="shared" si="526"/>
        <v>4.4043542393967178E-3</v>
      </c>
      <c r="AJ323" s="13">
        <f t="shared" si="527"/>
        <v>1.7709165262079407E-3</v>
      </c>
      <c r="AK323" s="13">
        <f t="shared" si="528"/>
        <v>4.7470377000162614E-4</v>
      </c>
      <c r="AL323" s="13">
        <f t="shared" si="529"/>
        <v>2.8505669485442519E-6</v>
      </c>
      <c r="AM323" s="13">
        <f t="shared" si="530"/>
        <v>4.9548226719039405E-4</v>
      </c>
      <c r="AN323" s="13">
        <f t="shared" si="531"/>
        <v>4.6009232766363049E-4</v>
      </c>
      <c r="AO323" s="13">
        <f t="shared" si="532"/>
        <v>2.1361506151903862E-4</v>
      </c>
      <c r="AP323" s="13">
        <f t="shared" si="533"/>
        <v>6.611918487390119E-5</v>
      </c>
      <c r="AQ323" s="13">
        <f t="shared" si="534"/>
        <v>1.5349151567197031E-5</v>
      </c>
      <c r="AR323" s="13">
        <f t="shared" si="535"/>
        <v>1.0171459348173812E-3</v>
      </c>
      <c r="AS323" s="13">
        <f t="shared" si="536"/>
        <v>8.1795443673488607E-4</v>
      </c>
      <c r="AT323" s="13">
        <f t="shared" si="537"/>
        <v>3.2888567789164208E-4</v>
      </c>
      <c r="AU323" s="13">
        <f t="shared" si="538"/>
        <v>8.8159587921972439E-5</v>
      </c>
      <c r="AV323" s="13">
        <f t="shared" si="539"/>
        <v>1.7723741405515075E-5</v>
      </c>
      <c r="AW323" s="13">
        <f t="shared" si="540"/>
        <v>5.9127765154505857E-8</v>
      </c>
      <c r="AX323" s="13">
        <f t="shared" si="541"/>
        <v>6.6408353167238731E-5</v>
      </c>
      <c r="AY323" s="13">
        <f t="shared" si="542"/>
        <v>6.1665120647562199E-5</v>
      </c>
      <c r="AZ323" s="13">
        <f t="shared" si="543"/>
        <v>2.8630337322943384E-5</v>
      </c>
      <c r="BA323" s="13">
        <f t="shared" si="544"/>
        <v>8.8618028756793924E-6</v>
      </c>
      <c r="BB323" s="13">
        <f t="shared" si="545"/>
        <v>2.0572116210572989E-6</v>
      </c>
      <c r="BC323" s="13">
        <f t="shared" si="546"/>
        <v>3.8205495772675903E-7</v>
      </c>
      <c r="BD323" s="13">
        <f t="shared" si="547"/>
        <v>1.5741600716186736E-4</v>
      </c>
      <c r="BE323" s="13">
        <f t="shared" si="548"/>
        <v>1.2658864088588967E-4</v>
      </c>
      <c r="BF323" s="13">
        <f t="shared" si="549"/>
        <v>5.0899156605017035E-5</v>
      </c>
      <c r="BG323" s="13">
        <f t="shared" si="550"/>
        <v>1.3643794708970748E-5</v>
      </c>
      <c r="BH323" s="13">
        <f t="shared" si="551"/>
        <v>2.7429698222473495E-6</v>
      </c>
      <c r="BI323" s="13">
        <f t="shared" si="552"/>
        <v>4.4116075366116337E-7</v>
      </c>
      <c r="BJ323" s="14">
        <f t="shared" si="553"/>
        <v>0.29768474088094732</v>
      </c>
      <c r="BK323" s="14">
        <f t="shared" si="554"/>
        <v>0.33567086019266351</v>
      </c>
      <c r="BL323" s="14">
        <f t="shared" si="555"/>
        <v>0.34303906728369798</v>
      </c>
      <c r="BM323" s="14">
        <f t="shared" si="556"/>
        <v>0.25136950808690989</v>
      </c>
      <c r="BN323" s="14">
        <f t="shared" si="557"/>
        <v>0.74855635575242052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1.2963</v>
      </c>
      <c r="F324" s="10">
        <f>VLOOKUP(B324,home!$B$2:$E$405,3,FALSE)</f>
        <v>1.35</v>
      </c>
      <c r="G324" s="10">
        <f>VLOOKUP(C324,away!$B$2:$E$405,4,FALSE)</f>
        <v>1.3886000000000001</v>
      </c>
      <c r="H324" s="10">
        <f>VLOOKUP(A324,away!$A$2:$E$405,3,FALSE)</f>
        <v>1.1852</v>
      </c>
      <c r="I324" s="10">
        <f>VLOOKUP(C324,away!$B$2:$E$405,3,FALSE)</f>
        <v>1.0125</v>
      </c>
      <c r="J324" s="10">
        <f>VLOOKUP(B324,home!$B$2:$E$405,4,FALSE)</f>
        <v>0.84370000000000001</v>
      </c>
      <c r="K324" s="12">
        <f t="shared" si="502"/>
        <v>2.4300569430000003</v>
      </c>
      <c r="L324" s="12">
        <f t="shared" si="503"/>
        <v>1.0124526555</v>
      </c>
      <c r="M324" s="13">
        <f t="shared" si="504"/>
        <v>3.1984316730295621E-2</v>
      </c>
      <c r="N324" s="13">
        <f t="shared" si="505"/>
        <v>7.7723710937565943E-2</v>
      </c>
      <c r="O324" s="13">
        <f t="shared" si="506"/>
        <v>3.2382606407940877E-2</v>
      </c>
      <c r="P324" s="13">
        <f t="shared" si="507"/>
        <v>7.8691577534053023E-2</v>
      </c>
      <c r="Q324" s="13">
        <f t="shared" si="508"/>
        <v>9.4436521699778619E-2</v>
      </c>
      <c r="R324" s="13">
        <f t="shared" si="509"/>
        <v>1.6392927924865526E-2</v>
      </c>
      <c r="S324" s="13">
        <f t="shared" si="510"/>
        <v>4.8401568392208751E-2</v>
      </c>
      <c r="T324" s="13">
        <f t="shared" si="511"/>
        <v>9.5612507171124225E-2</v>
      </c>
      <c r="U324" s="13">
        <f t="shared" si="512"/>
        <v>3.9835748319918061E-2</v>
      </c>
      <c r="V324" s="13">
        <f t="shared" si="513"/>
        <v>1.3231470091428919E-2</v>
      </c>
      <c r="W324" s="13">
        <f t="shared" si="514"/>
        <v>7.6495375076439068E-2</v>
      </c>
      <c r="X324" s="13">
        <f t="shared" si="515"/>
        <v>7.7447945629609244E-2</v>
      </c>
      <c r="Y324" s="13">
        <f t="shared" si="516"/>
        <v>3.9206189107858745E-2</v>
      </c>
      <c r="Z324" s="13">
        <f t="shared" si="517"/>
        <v>5.5323544696500686E-3</v>
      </c>
      <c r="AA324" s="13">
        <f t="shared" si="518"/>
        <v>1.3443936390110232E-2</v>
      </c>
      <c r="AB324" s="13">
        <f t="shared" si="519"/>
        <v>1.6334765483018869E-2</v>
      </c>
      <c r="AC324" s="13">
        <f t="shared" si="520"/>
        <v>2.0346011753374243E-3</v>
      </c>
      <c r="AD324" s="13">
        <f t="shared" si="521"/>
        <v>4.6472029327972487E-2</v>
      </c>
      <c r="AE324" s="13">
        <f t="shared" si="522"/>
        <v>4.705072949957962E-2</v>
      </c>
      <c r="AF324" s="13">
        <f t="shared" si="523"/>
        <v>2.3818318012530783E-2</v>
      </c>
      <c r="AG324" s="13">
        <f t="shared" si="524"/>
        <v>8.0383064404434233E-3</v>
      </c>
      <c r="AH324" s="13">
        <f t="shared" si="525"/>
        <v>1.4003117434911265E-3</v>
      </c>
      <c r="AI324" s="13">
        <f t="shared" si="526"/>
        <v>3.4028372746350475E-3</v>
      </c>
      <c r="AJ324" s="13">
        <f t="shared" si="527"/>
        <v>4.1345441725630493E-3</v>
      </c>
      <c r="AK324" s="13">
        <f t="shared" si="528"/>
        <v>3.3490592575590094E-3</v>
      </c>
      <c r="AL324" s="13">
        <f t="shared" si="529"/>
        <v>2.0023060362991913E-4</v>
      </c>
      <c r="AM324" s="13">
        <f t="shared" si="530"/>
        <v>2.2585935504747828E-2</v>
      </c>
      <c r="AN324" s="13">
        <f t="shared" si="531"/>
        <v>2.2867190378733668E-2</v>
      </c>
      <c r="AO324" s="13">
        <f t="shared" si="532"/>
        <v>1.1575973811386475E-2</v>
      </c>
      <c r="AP324" s="13">
        <f t="shared" si="533"/>
        <v>3.9067084751122309E-3</v>
      </c>
      <c r="AQ324" s="13">
        <f t="shared" si="534"/>
        <v>9.8883934247293351E-4</v>
      </c>
      <c r="AR324" s="13">
        <f t="shared" si="535"/>
        <v>2.8354986864508524E-4</v>
      </c>
      <c r="AS324" s="13">
        <f t="shared" si="536"/>
        <v>6.8904232698772754E-4</v>
      </c>
      <c r="AT324" s="13">
        <f t="shared" si="537"/>
        <v>8.372060453587021E-4</v>
      </c>
      <c r="AU324" s="13">
        <f t="shared" si="538"/>
        <v>6.7815278774849567E-4</v>
      </c>
      <c r="AV324" s="13">
        <f t="shared" si="539"/>
        <v>4.1198747257075943E-4</v>
      </c>
      <c r="AW324" s="13">
        <f t="shared" si="540"/>
        <v>1.3684191087826926E-5</v>
      </c>
      <c r="AX324" s="13">
        <f t="shared" si="541"/>
        <v>9.1475182312437814E-3</v>
      </c>
      <c r="AY324" s="13">
        <f t="shared" si="542"/>
        <v>9.2614291244574286E-3</v>
      </c>
      <c r="AZ324" s="13">
        <f t="shared" si="543"/>
        <v>4.6883792553909813E-3</v>
      </c>
      <c r="BA324" s="13">
        <f t="shared" si="544"/>
        <v>1.5822540090372371E-3</v>
      </c>
      <c r="BB324" s="13">
        <f t="shared" si="545"/>
        <v>4.0048931828131799E-4</v>
      </c>
      <c r="BC324" s="13">
        <f t="shared" si="546"/>
        <v>8.1095294758661037E-5</v>
      </c>
      <c r="BD324" s="13">
        <f t="shared" si="547"/>
        <v>4.7846802912732098E-5</v>
      </c>
      <c r="BE324" s="13">
        <f t="shared" si="548"/>
        <v>1.1627045561843728E-4</v>
      </c>
      <c r="BF324" s="13">
        <f t="shared" si="549"/>
        <v>1.4127191397067849E-4</v>
      </c>
      <c r="BG324" s="13">
        <f t="shared" si="550"/>
        <v>1.1443293179844865E-4</v>
      </c>
      <c r="BH324" s="13">
        <f t="shared" si="551"/>
        <v>6.9519635106166425E-5</v>
      </c>
      <c r="BI324" s="13">
        <f t="shared" si="552"/>
        <v>3.3787334392913242E-5</v>
      </c>
      <c r="BJ324" s="14">
        <f t="shared" si="553"/>
        <v>0.67338744564852471</v>
      </c>
      <c r="BK324" s="14">
        <f t="shared" si="554"/>
        <v>0.1838051936514111</v>
      </c>
      <c r="BL324" s="14">
        <f t="shared" si="555"/>
        <v>0.13409980454921194</v>
      </c>
      <c r="BM324" s="14">
        <f t="shared" si="556"/>
        <v>0.65596539215092897</v>
      </c>
      <c r="BN324" s="14">
        <f t="shared" si="557"/>
        <v>0.33161166123449959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1.2907</v>
      </c>
      <c r="F325" s="10">
        <f>VLOOKUP(B325,home!$B$2:$E$405,3,FALSE)</f>
        <v>1.1879999999999999</v>
      </c>
      <c r="G325" s="10">
        <f>VLOOKUP(C325,away!$B$2:$E$405,4,FALSE)</f>
        <v>0.71940000000000004</v>
      </c>
      <c r="H325" s="10">
        <f>VLOOKUP(A325,away!$A$2:$E$405,3,FALSE)</f>
        <v>1.1246</v>
      </c>
      <c r="I325" s="10">
        <f>VLOOKUP(C325,away!$B$2:$E$405,3,FALSE)</f>
        <v>0.82569999999999999</v>
      </c>
      <c r="J325" s="10">
        <f>VLOOKUP(B325,home!$B$2:$E$405,4,FALSE)</f>
        <v>1.3633999999999999</v>
      </c>
      <c r="K325" s="12">
        <f t="shared" si="502"/>
        <v>1.10309314104</v>
      </c>
      <c r="L325" s="12">
        <f t="shared" si="503"/>
        <v>1.266028998748</v>
      </c>
      <c r="M325" s="13">
        <f t="shared" si="504"/>
        <v>9.356282531871507E-2</v>
      </c>
      <c r="N325" s="13">
        <f t="shared" si="505"/>
        <v>0.10320851086539823</v>
      </c>
      <c r="O325" s="13">
        <f t="shared" si="506"/>
        <v>0.11845325005828686</v>
      </c>
      <c r="P325" s="13">
        <f t="shared" si="507"/>
        <v>0.13066496767319219</v>
      </c>
      <c r="Q325" s="13">
        <f t="shared" si="508"/>
        <v>5.6924300216286562E-2</v>
      </c>
      <c r="R325" s="13">
        <f t="shared" si="509"/>
        <v>7.4982624784869709E-2</v>
      </c>
      <c r="S325" s="13">
        <f t="shared" si="510"/>
        <v>4.5619971711193211E-2</v>
      </c>
      <c r="T325" s="13">
        <f t="shared" si="511"/>
        <v>7.2067814807255839E-2</v>
      </c>
      <c r="U325" s="13">
        <f t="shared" si="512"/>
        <v>8.2712819097365678E-2</v>
      </c>
      <c r="V325" s="13">
        <f t="shared" si="513"/>
        <v>7.0789417681999187E-3</v>
      </c>
      <c r="W325" s="13">
        <f t="shared" si="514"/>
        <v>2.0930935042362497E-2</v>
      </c>
      <c r="X325" s="13">
        <f t="shared" si="515"/>
        <v>2.6499170734541617E-2</v>
      </c>
      <c r="Y325" s="13">
        <f t="shared" si="516"/>
        <v>1.6774359296352018E-2</v>
      </c>
      <c r="Z325" s="13">
        <f t="shared" si="517"/>
        <v>3.164339245996186E-2</v>
      </c>
      <c r="AA325" s="13">
        <f t="shared" si="518"/>
        <v>3.4905609181820778E-2</v>
      </c>
      <c r="AB325" s="13">
        <f t="shared" si="519"/>
        <v>1.9252069036144678E-2</v>
      </c>
      <c r="AC325" s="13">
        <f t="shared" si="520"/>
        <v>6.1788008094521615E-4</v>
      </c>
      <c r="AD325" s="13">
        <f t="shared" si="521"/>
        <v>5.7721927201959651E-3</v>
      </c>
      <c r="AE325" s="13">
        <f t="shared" si="522"/>
        <v>7.3077633701301922E-3</v>
      </c>
      <c r="AF325" s="13">
        <f t="shared" si="523"/>
        <v>4.6259201712866198E-3</v>
      </c>
      <c r="AG325" s="13">
        <f t="shared" si="524"/>
        <v>1.9521830275807258E-3</v>
      </c>
      <c r="AH325" s="13">
        <f t="shared" si="525"/>
        <v>1.0015363118268878E-2</v>
      </c>
      <c r="AI325" s="13">
        <f t="shared" si="526"/>
        <v>1.1047878360787385E-2</v>
      </c>
      <c r="AJ325" s="13">
        <f t="shared" si="527"/>
        <v>6.0934194214144026E-3</v>
      </c>
      <c r="AK325" s="13">
        <f t="shared" si="528"/>
        <v>2.2405363897473841E-3</v>
      </c>
      <c r="AL325" s="13">
        <f t="shared" si="529"/>
        <v>3.4515965300362393E-5</v>
      </c>
      <c r="AM325" s="13">
        <f t="shared" si="530"/>
        <v>1.2734532396818364E-3</v>
      </c>
      <c r="AN325" s="13">
        <f t="shared" si="531"/>
        <v>1.6122287299867922E-3</v>
      </c>
      <c r="AO325" s="13">
        <f t="shared" si="532"/>
        <v>1.0205641623889693E-3</v>
      </c>
      <c r="AP325" s="13">
        <f t="shared" si="533"/>
        <v>4.3068794155579944E-4</v>
      </c>
      <c r="AQ325" s="13">
        <f t="shared" si="534"/>
        <v>1.3631585585518143E-4</v>
      </c>
      <c r="AR325" s="13">
        <f t="shared" si="535"/>
        <v>2.5359480281439183E-3</v>
      </c>
      <c r="AS325" s="13">
        <f t="shared" si="536"/>
        <v>2.7973868758794686E-3</v>
      </c>
      <c r="AT325" s="13">
        <f t="shared" si="537"/>
        <v>1.5428891378089782E-3</v>
      </c>
      <c r="AU325" s="13">
        <f t="shared" si="538"/>
        <v>5.6731680843406763E-4</v>
      </c>
      <c r="AV325" s="13">
        <f t="shared" si="539"/>
        <v>1.5645082004508097E-4</v>
      </c>
      <c r="AW325" s="13">
        <f t="shared" si="540"/>
        <v>1.3389777506949028E-6</v>
      </c>
      <c r="AX325" s="13">
        <f t="shared" si="541"/>
        <v>2.3412292235470039E-4</v>
      </c>
      <c r="AY325" s="13">
        <f t="shared" si="542"/>
        <v>2.964064089726771E-4</v>
      </c>
      <c r="AZ325" s="13">
        <f t="shared" si="543"/>
        <v>1.8762955458708435E-4</v>
      </c>
      <c r="BA325" s="13">
        <f t="shared" si="544"/>
        <v>7.9181485709806549E-5</v>
      </c>
      <c r="BB325" s="13">
        <f t="shared" si="545"/>
        <v>2.5061514268141353E-5</v>
      </c>
      <c r="BC325" s="13">
        <f t="shared" si="546"/>
        <v>6.3457207632007401E-6</v>
      </c>
      <c r="BD325" s="13">
        <f t="shared" si="547"/>
        <v>5.3509729049133422E-4</v>
      </c>
      <c r="BE325" s="13">
        <f t="shared" si="548"/>
        <v>5.9026215093007913E-4</v>
      </c>
      <c r="BF325" s="13">
        <f t="shared" si="549"/>
        <v>3.2555706505324385E-4</v>
      </c>
      <c r="BG325" s="13">
        <f t="shared" si="550"/>
        <v>1.1970658849244878E-4</v>
      </c>
      <c r="BH325" s="13">
        <f t="shared" si="551"/>
        <v>3.3011879175829522E-5</v>
      </c>
      <c r="BI325" s="13">
        <f t="shared" si="552"/>
        <v>7.2830354983397426E-6</v>
      </c>
      <c r="BJ325" s="14">
        <f t="shared" si="553"/>
        <v>0.32136514778751429</v>
      </c>
      <c r="BK325" s="14">
        <f t="shared" si="554"/>
        <v>0.27787550892651858</v>
      </c>
      <c r="BL325" s="14">
        <f t="shared" si="555"/>
        <v>0.36891447912865855</v>
      </c>
      <c r="BM325" s="14">
        <f t="shared" si="556"/>
        <v>0.42170698195468276</v>
      </c>
      <c r="BN325" s="14">
        <f t="shared" si="557"/>
        <v>0.57779647891674857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1.2907</v>
      </c>
      <c r="F326" s="10">
        <f>VLOOKUP(B326,home!$B$2:$E$405,3,FALSE)</f>
        <v>0.66410000000000002</v>
      </c>
      <c r="G326" s="10">
        <f>VLOOKUP(C326,away!$B$2:$E$405,4,FALSE)</f>
        <v>0.94079999999999997</v>
      </c>
      <c r="H326" s="10">
        <f>VLOOKUP(A326,away!$A$2:$E$405,3,FALSE)</f>
        <v>1.1246</v>
      </c>
      <c r="I326" s="10">
        <f>VLOOKUP(C326,away!$B$2:$E$405,3,FALSE)</f>
        <v>1.8419000000000001</v>
      </c>
      <c r="J326" s="10">
        <f>VLOOKUP(B326,home!$B$2:$E$405,4,FALSE)</f>
        <v>1.3973</v>
      </c>
      <c r="K326" s="12">
        <f t="shared" si="502"/>
        <v>0.80641036089599993</v>
      </c>
      <c r="L326" s="12">
        <f t="shared" si="503"/>
        <v>2.8943682540019999</v>
      </c>
      <c r="M326" s="13">
        <f t="shared" si="504"/>
        <v>2.4704283856563512E-2</v>
      </c>
      <c r="N326" s="13">
        <f t="shared" si="505"/>
        <v>1.9921790460448608E-2</v>
      </c>
      <c r="O326" s="13">
        <f t="shared" si="506"/>
        <v>7.1503294932291531E-2</v>
      </c>
      <c r="P326" s="13">
        <f t="shared" si="507"/>
        <v>5.7660997871602337E-2</v>
      </c>
      <c r="Q326" s="13">
        <f t="shared" si="508"/>
        <v>8.0325691174524226E-3</v>
      </c>
      <c r="R326" s="13">
        <f t="shared" si="509"/>
        <v>0.10347843345428336</v>
      </c>
      <c r="S326" s="13">
        <f t="shared" si="510"/>
        <v>3.3645892093585095E-2</v>
      </c>
      <c r="T326" s="13">
        <f t="shared" si="511"/>
        <v>2.3249213051631155E-2</v>
      </c>
      <c r="U326" s="13">
        <f t="shared" si="512"/>
        <v>8.3446080866821357E-2</v>
      </c>
      <c r="V326" s="13">
        <f t="shared" si="513"/>
        <v>8.7256828440524896E-3</v>
      </c>
      <c r="W326" s="13">
        <f t="shared" si="514"/>
        <v>2.1591823203089577E-3</v>
      </c>
      <c r="X326" s="13">
        <f t="shared" si="515"/>
        <v>6.2494687625046248E-3</v>
      </c>
      <c r="Y326" s="13">
        <f t="shared" si="516"/>
        <v>9.0441319952852765E-3</v>
      </c>
      <c r="Z326" s="13">
        <f t="shared" si="517"/>
        <v>9.9834897587978755E-2</v>
      </c>
      <c r="AA326" s="13">
        <f t="shared" si="518"/>
        <v>8.0507895793937134E-2</v>
      </c>
      <c r="AB326" s="13">
        <f t="shared" si="519"/>
        <v>3.2461200651083197E-2</v>
      </c>
      <c r="AC326" s="13">
        <f t="shared" si="520"/>
        <v>1.2728854609296689E-3</v>
      </c>
      <c r="AD326" s="13">
        <f t="shared" si="521"/>
        <v>4.3529674854015223E-4</v>
      </c>
      <c r="AE326" s="13">
        <f t="shared" si="522"/>
        <v>1.2599090900449082E-3</v>
      </c>
      <c r="AF326" s="13">
        <f t="shared" si="523"/>
        <v>1.8233204365772648E-3</v>
      </c>
      <c r="AG326" s="13">
        <f t="shared" si="524"/>
        <v>1.7591202628341009E-3</v>
      </c>
      <c r="AH326" s="13">
        <f t="shared" si="525"/>
        <v>7.2239739555046631E-2</v>
      </c>
      <c r="AI326" s="13">
        <f t="shared" si="526"/>
        <v>5.82548744456182E-2</v>
      </c>
      <c r="AJ326" s="13">
        <f t="shared" si="527"/>
        <v>2.3488667162821063E-2</v>
      </c>
      <c r="AK326" s="13">
        <f t="shared" si="528"/>
        <v>6.3138348545788529E-3</v>
      </c>
      <c r="AL326" s="13">
        <f t="shared" si="529"/>
        <v>1.1883905848816443E-4</v>
      </c>
      <c r="AM326" s="13">
        <f t="shared" si="530"/>
        <v>7.0205561617423909E-5</v>
      </c>
      <c r="AN326" s="13">
        <f t="shared" si="531"/>
        <v>2.0320074879985308E-4</v>
      </c>
      <c r="AO326" s="13">
        <f t="shared" si="532"/>
        <v>2.9406889825786493E-4</v>
      </c>
      <c r="AP326" s="13">
        <f t="shared" si="533"/>
        <v>2.8371456120230274E-4</v>
      </c>
      <c r="AQ326" s="13">
        <f t="shared" si="534"/>
        <v>2.0529360478551315E-4</v>
      </c>
      <c r="AR326" s="13">
        <f t="shared" si="535"/>
        <v>4.1817681769099897E-2</v>
      </c>
      <c r="AS326" s="13">
        <f t="shared" si="536"/>
        <v>3.3722211847253929E-2</v>
      </c>
      <c r="AT326" s="13">
        <f t="shared" si="537"/>
        <v>1.3596970512977698E-2</v>
      </c>
      <c r="AU326" s="13">
        <f t="shared" si="538"/>
        <v>3.6549126328208723E-3</v>
      </c>
      <c r="AV326" s="13">
        <f t="shared" si="539"/>
        <v>7.368398538191072E-4</v>
      </c>
      <c r="AW326" s="13">
        <f t="shared" si="540"/>
        <v>7.7048925539652272E-6</v>
      </c>
      <c r="AX326" s="13">
        <f t="shared" si="541"/>
        <v>9.43574871346886E-6</v>
      </c>
      <c r="AY326" s="13">
        <f t="shared" si="542"/>
        <v>2.7310531529004483E-5</v>
      </c>
      <c r="AZ326" s="13">
        <f t="shared" si="543"/>
        <v>3.952336772873564E-5</v>
      </c>
      <c r="BA326" s="13">
        <f t="shared" si="544"/>
        <v>3.813172694843319E-5</v>
      </c>
      <c r="BB326" s="13">
        <f t="shared" si="545"/>
        <v>2.7591814987454395E-5</v>
      </c>
      <c r="BC326" s="13">
        <f t="shared" si="546"/>
        <v>1.5972174673996915E-5</v>
      </c>
      <c r="BD326" s="13">
        <f t="shared" si="547"/>
        <v>2.0172628428073467E-2</v>
      </c>
      <c r="BE326" s="13">
        <f t="shared" si="548"/>
        <v>1.6267416570903633E-2</v>
      </c>
      <c r="BF326" s="13">
        <f t="shared" si="549"/>
        <v>6.5591066338939828E-3</v>
      </c>
      <c r="BG326" s="13">
        <f t="shared" si="550"/>
        <v>1.763110515931265E-3</v>
      </c>
      <c r="BH326" s="13">
        <f t="shared" si="551"/>
        <v>3.5544764686291599E-4</v>
      </c>
      <c r="BI326" s="13">
        <f t="shared" si="552"/>
        <v>5.7327333037271611E-5</v>
      </c>
      <c r="BJ326" s="14">
        <f t="shared" si="553"/>
        <v>7.5148450984871509E-2</v>
      </c>
      <c r="BK326" s="14">
        <f t="shared" si="554"/>
        <v>0.12615589171675029</v>
      </c>
      <c r="BL326" s="14">
        <f t="shared" si="555"/>
        <v>0.67039767546115536</v>
      </c>
      <c r="BM326" s="14">
        <f t="shared" si="556"/>
        <v>0.68621594041913925</v>
      </c>
      <c r="BN326" s="14">
        <f t="shared" si="557"/>
        <v>0.28530136969264175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1.2907</v>
      </c>
      <c r="F327" s="10">
        <f>VLOOKUP(B327,home!$B$2:$E$405,3,FALSE)</f>
        <v>1.1068</v>
      </c>
      <c r="G327" s="10">
        <f>VLOOKUP(C327,away!$B$2:$E$405,4,FALSE)</f>
        <v>0.83009999999999995</v>
      </c>
      <c r="H327" s="10">
        <f>VLOOKUP(A327,away!$A$2:$E$405,3,FALSE)</f>
        <v>1.1246</v>
      </c>
      <c r="I327" s="10">
        <f>VLOOKUP(C327,away!$B$2:$E$405,3,FALSE)</f>
        <v>0.76219999999999999</v>
      </c>
      <c r="J327" s="10">
        <f>VLOOKUP(B327,home!$B$2:$E$405,4,FALSE)</f>
        <v>0.5716</v>
      </c>
      <c r="K327" s="12">
        <f t="shared" si="502"/>
        <v>1.1858366654759998</v>
      </c>
      <c r="L327" s="12">
        <f t="shared" si="503"/>
        <v>0.489958440592</v>
      </c>
      <c r="M327" s="13">
        <f t="shared" si="504"/>
        <v>0.18715930880369766</v>
      </c>
      <c r="N327" s="13">
        <f t="shared" si="505"/>
        <v>0.22194037066456976</v>
      </c>
      <c r="O327" s="13">
        <f t="shared" si="506"/>
        <v>9.1700283083736275E-2</v>
      </c>
      <c r="P327" s="13">
        <f t="shared" si="507"/>
        <v>0.10874155791522307</v>
      </c>
      <c r="Q327" s="13">
        <f t="shared" si="508"/>
        <v>0.13159251454169038</v>
      </c>
      <c r="R327" s="13">
        <f t="shared" si="509"/>
        <v>2.2464663850776188E-2</v>
      </c>
      <c r="S327" s="13">
        <f t="shared" si="510"/>
        <v>1.5795001719941422E-2</v>
      </c>
      <c r="T327" s="13">
        <f t="shared" si="511"/>
        <v>6.4474863218426701E-2</v>
      </c>
      <c r="U327" s="13">
        <f t="shared" si="512"/>
        <v>2.6639422071843669E-2</v>
      </c>
      <c r="V327" s="13">
        <f t="shared" si="513"/>
        <v>1.0196738604243995E-3</v>
      </c>
      <c r="W327" s="13">
        <f t="shared" si="514"/>
        <v>5.2015742881906711E-2</v>
      </c>
      <c r="X327" s="13">
        <f t="shared" si="515"/>
        <v>2.5485552268653434E-2</v>
      </c>
      <c r="Y327" s="13">
        <f t="shared" si="516"/>
        <v>6.2434307235876719E-3</v>
      </c>
      <c r="Z327" s="13">
        <f t="shared" si="517"/>
        <v>3.668917222916593E-3</v>
      </c>
      <c r="AA327" s="13">
        <f t="shared" si="518"/>
        <v>4.3507365655308782E-3</v>
      </c>
      <c r="AB327" s="13">
        <f t="shared" si="519"/>
        <v>2.5796314706168196E-3</v>
      </c>
      <c r="AC327" s="13">
        <f t="shared" si="520"/>
        <v>3.7027587906499941E-5</v>
      </c>
      <c r="AD327" s="13">
        <f t="shared" si="521"/>
        <v>1.5420543772834316E-2</v>
      </c>
      <c r="AE327" s="13">
        <f t="shared" si="522"/>
        <v>7.5554255800185776E-3</v>
      </c>
      <c r="AF327" s="13">
        <f t="shared" si="523"/>
        <v>1.8509222675974044E-3</v>
      </c>
      <c r="AG327" s="13">
        <f t="shared" si="524"/>
        <v>3.0229166262967769E-4</v>
      </c>
      <c r="AH327" s="13">
        <f t="shared" si="525"/>
        <v>4.4940424030033609E-4</v>
      </c>
      <c r="AI327" s="13">
        <f t="shared" si="526"/>
        <v>5.3292002576852543E-4</v>
      </c>
      <c r="AJ327" s="13">
        <f t="shared" si="527"/>
        <v>3.15978053161366E-4</v>
      </c>
      <c r="AK327" s="13">
        <f t="shared" si="528"/>
        <v>1.2489945364149081E-4</v>
      </c>
      <c r="AL327" s="13">
        <f t="shared" si="529"/>
        <v>8.6053696618826727E-7</v>
      </c>
      <c r="AM327" s="13">
        <f t="shared" si="530"/>
        <v>3.6572492414809073E-3</v>
      </c>
      <c r="AN327" s="13">
        <f t="shared" si="531"/>
        <v>1.7919001352122601E-3</v>
      </c>
      <c r="AO327" s="13">
        <f t="shared" si="532"/>
        <v>4.3897829797259638E-4</v>
      </c>
      <c r="AP327" s="13">
        <f t="shared" si="533"/>
        <v>7.1693707442794564E-5</v>
      </c>
      <c r="AQ327" s="13">
        <f t="shared" si="534"/>
        <v>8.7817342747326688E-6</v>
      </c>
      <c r="AR327" s="13">
        <f t="shared" si="535"/>
        <v>4.4037880154597017E-5</v>
      </c>
      <c r="AS327" s="13">
        <f t="shared" si="536"/>
        <v>5.2221732957159037E-5</v>
      </c>
      <c r="AT327" s="13">
        <f t="shared" si="537"/>
        <v>3.096322283764779E-5</v>
      </c>
      <c r="AU327" s="13">
        <f t="shared" si="538"/>
        <v>1.2239108307395527E-5</v>
      </c>
      <c r="AV327" s="13">
        <f t="shared" si="539"/>
        <v>3.628395845910382E-6</v>
      </c>
      <c r="AW327" s="13">
        <f t="shared" si="540"/>
        <v>1.3888365856321415E-8</v>
      </c>
      <c r="AX327" s="13">
        <f t="shared" si="541"/>
        <v>7.2281670755539008E-4</v>
      </c>
      <c r="AY327" s="13">
        <f t="shared" si="542"/>
        <v>3.5415014686768258E-4</v>
      </c>
      <c r="AZ327" s="13">
        <f t="shared" si="543"/>
        <v>8.6759426847358756E-5</v>
      </c>
      <c r="BA327" s="13">
        <f t="shared" si="544"/>
        <v>1.4169504494929203E-5</v>
      </c>
      <c r="BB327" s="13">
        <f t="shared" si="545"/>
        <v>1.7356170815742108E-6</v>
      </c>
      <c r="BC327" s="13">
        <f t="shared" si="546"/>
        <v>1.7007604775058769E-7</v>
      </c>
      <c r="BD327" s="13">
        <f t="shared" si="547"/>
        <v>3.5961218479206244E-6</v>
      </c>
      <c r="BE327" s="13">
        <f t="shared" si="548"/>
        <v>4.2644131407835834E-6</v>
      </c>
      <c r="BF327" s="13">
        <f t="shared" si="549"/>
        <v>2.5284487295394197E-6</v>
      </c>
      <c r="BG327" s="13">
        <f t="shared" si="550"/>
        <v>9.9944240342135113E-7</v>
      </c>
      <c r="BH327" s="13">
        <f t="shared" si="551"/>
        <v>2.9629386175212369E-7</v>
      </c>
      <c r="BI327" s="13">
        <f t="shared" si="552"/>
        <v>7.027122500422904E-8</v>
      </c>
      <c r="BJ327" s="14">
        <f t="shared" si="553"/>
        <v>0.53403006217719251</v>
      </c>
      <c r="BK327" s="14">
        <f t="shared" si="554"/>
        <v>0.31310758057102694</v>
      </c>
      <c r="BL327" s="14">
        <f t="shared" si="555"/>
        <v>0.14931278414668664</v>
      </c>
      <c r="BM327" s="14">
        <f t="shared" si="556"/>
        <v>0.2361665089996276</v>
      </c>
      <c r="BN327" s="14">
        <f t="shared" si="557"/>
        <v>0.76359869885969334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1.2907</v>
      </c>
      <c r="F328" s="10">
        <f>VLOOKUP(B328,home!$B$2:$E$405,3,FALSE)</f>
        <v>0.77480000000000004</v>
      </c>
      <c r="G328" s="10">
        <f>VLOOKUP(C328,away!$B$2:$E$405,4,FALSE)</f>
        <v>0.60880000000000001</v>
      </c>
      <c r="H328" s="10">
        <f>VLOOKUP(A328,away!$A$2:$E$405,3,FALSE)</f>
        <v>1.1246</v>
      </c>
      <c r="I328" s="10">
        <f>VLOOKUP(C328,away!$B$2:$E$405,3,FALSE)</f>
        <v>1.0162</v>
      </c>
      <c r="J328" s="10">
        <f>VLOOKUP(B328,home!$B$2:$E$405,4,FALSE)</f>
        <v>1.4608000000000001</v>
      </c>
      <c r="K328" s="12">
        <f t="shared" si="502"/>
        <v>0.60882091836800012</v>
      </c>
      <c r="L328" s="12">
        <f t="shared" si="503"/>
        <v>1.6694292940160003</v>
      </c>
      <c r="M328" s="13">
        <f t="shared" si="504"/>
        <v>0.10246333902980828</v>
      </c>
      <c r="N328" s="13">
        <f t="shared" si="505"/>
        <v>6.2381824167179627E-2</v>
      </c>
      <c r="O328" s="13">
        <f t="shared" si="506"/>
        <v>0.17105529973905489</v>
      </c>
      <c r="P328" s="13">
        <f t="shared" si="507"/>
        <v>0.10414204467884493</v>
      </c>
      <c r="Q328" s="13">
        <f t="shared" si="508"/>
        <v>1.8989679739466699E-2</v>
      </c>
      <c r="R328" s="13">
        <f t="shared" si="509"/>
        <v>0.14278236414053289</v>
      </c>
      <c r="S328" s="13">
        <f t="shared" si="510"/>
        <v>2.6462063340370406E-2</v>
      </c>
      <c r="T328" s="13">
        <f t="shared" si="511"/>
        <v>3.1701927641047831E-2</v>
      </c>
      <c r="U328" s="13">
        <f t="shared" si="512"/>
        <v>8.6928890062793446E-2</v>
      </c>
      <c r="V328" s="13">
        <f t="shared" si="513"/>
        <v>2.9884004353613169E-3</v>
      </c>
      <c r="W328" s="13">
        <f t="shared" si="514"/>
        <v>3.8537714194987736E-3</v>
      </c>
      <c r="X328" s="13">
        <f t="shared" si="515"/>
        <v>6.4335989001528754E-3</v>
      </c>
      <c r="Y328" s="13">
        <f t="shared" si="516"/>
        <v>5.3702192349321665E-3</v>
      </c>
      <c r="Z328" s="13">
        <f t="shared" si="517"/>
        <v>7.9455020455021744E-2</v>
      </c>
      <c r="AA328" s="13">
        <f t="shared" si="518"/>
        <v>4.8373878522374576E-2</v>
      </c>
      <c r="AB328" s="13">
        <f t="shared" si="519"/>
        <v>1.4725514573507079E-2</v>
      </c>
      <c r="AC328" s="13">
        <f t="shared" si="520"/>
        <v>1.8983505137331339E-4</v>
      </c>
      <c r="AD328" s="13">
        <f t="shared" si="521"/>
        <v>5.8656416369989872E-4</v>
      </c>
      <c r="AE328" s="13">
        <f t="shared" si="522"/>
        <v>9.792273977006073E-4</v>
      </c>
      <c r="AF328" s="13">
        <f t="shared" si="523"/>
        <v>8.1737545161222522E-4</v>
      </c>
      <c r="AG328" s="13">
        <f t="shared" si="524"/>
        <v>4.5485017437700207E-4</v>
      </c>
      <c r="AH328" s="13">
        <f t="shared" si="525"/>
        <v>3.3161134676063471E-2</v>
      </c>
      <c r="AI328" s="13">
        <f t="shared" si="526"/>
        <v>2.0189192467605897E-2</v>
      </c>
      <c r="AJ328" s="13">
        <f t="shared" si="527"/>
        <v>6.1458013496180647E-3</v>
      </c>
      <c r="AK328" s="13">
        <f t="shared" si="528"/>
        <v>1.2472308072605885E-3</v>
      </c>
      <c r="AL328" s="13">
        <f t="shared" si="529"/>
        <v>7.7178083747511176E-6</v>
      </c>
      <c r="AM328" s="13">
        <f t="shared" si="530"/>
        <v>7.1422506565106087E-5</v>
      </c>
      <c r="AN328" s="13">
        <f t="shared" si="531"/>
        <v>1.1923482471183819E-4</v>
      </c>
      <c r="AO328" s="13">
        <f t="shared" si="532"/>
        <v>9.9527054620402803E-5</v>
      </c>
      <c r="AP328" s="13">
        <f t="shared" si="533"/>
        <v>5.5384460176810303E-5</v>
      </c>
      <c r="AQ328" s="13">
        <f t="shared" si="534"/>
        <v>2.311511006310744E-5</v>
      </c>
      <c r="AR328" s="13">
        <f t="shared" si="535"/>
        <v>1.1072033930206029E-2</v>
      </c>
      <c r="AS328" s="13">
        <f t="shared" si="536"/>
        <v>6.7408858655896913E-3</v>
      </c>
      <c r="AT328" s="13">
        <f t="shared" si="537"/>
        <v>2.0519961616510935E-3</v>
      </c>
      <c r="AU328" s="13">
        <f t="shared" si="538"/>
        <v>4.1643272920801E-4</v>
      </c>
      <c r="AV328" s="13">
        <f t="shared" si="539"/>
        <v>6.3383239158728343E-5</v>
      </c>
      <c r="AW328" s="13">
        <f t="shared" si="540"/>
        <v>2.1789591395878842E-7</v>
      </c>
      <c r="AX328" s="13">
        <f t="shared" si="541"/>
        <v>7.247252673185395E-6</v>
      </c>
      <c r="AY328" s="13">
        <f t="shared" si="542"/>
        <v>1.2098775913751464E-5</v>
      </c>
      <c r="AZ328" s="13">
        <f t="shared" si="543"/>
        <v>1.0099025466075948E-5</v>
      </c>
      <c r="BA328" s="13">
        <f t="shared" si="544"/>
        <v>5.6198696513602587E-6</v>
      </c>
      <c r="BB328" s="13">
        <f t="shared" si="545"/>
        <v>2.345493756133077E-6</v>
      </c>
      <c r="BC328" s="13">
        <f t="shared" si="546"/>
        <v>7.8312719708403578E-7</v>
      </c>
      <c r="BD328" s="13">
        <f t="shared" si="547"/>
        <v>3.0806629645708408E-3</v>
      </c>
      <c r="BE328" s="13">
        <f t="shared" si="548"/>
        <v>1.875572055272305E-3</v>
      </c>
      <c r="BF328" s="13">
        <f t="shared" si="549"/>
        <v>5.70943750578121E-4</v>
      </c>
      <c r="BG328" s="13">
        <f t="shared" si="550"/>
        <v>1.1586749952114735E-4</v>
      </c>
      <c r="BH328" s="13">
        <f t="shared" si="551"/>
        <v>1.7635639366867186E-5</v>
      </c>
      <c r="BI328" s="13">
        <f t="shared" si="552"/>
        <v>2.147389231068588E-6</v>
      </c>
      <c r="BJ328" s="14">
        <f t="shared" si="553"/>
        <v>0.13197591579046256</v>
      </c>
      <c r="BK328" s="14">
        <f t="shared" si="554"/>
        <v>0.23626549912004674</v>
      </c>
      <c r="BL328" s="14">
        <f t="shared" si="555"/>
        <v>0.55061686756316508</v>
      </c>
      <c r="BM328" s="14">
        <f t="shared" si="556"/>
        <v>0.39648687055380866</v>
      </c>
      <c r="BN328" s="14">
        <f t="shared" si="557"/>
        <v>0.60181455149488727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1.2907</v>
      </c>
      <c r="F329" s="10">
        <f>VLOOKUP(B329,home!$B$2:$E$405,3,FALSE)</f>
        <v>0.99609999999999999</v>
      </c>
      <c r="G329" s="10">
        <f>VLOOKUP(C329,away!$B$2:$E$405,4,FALSE)</f>
        <v>0.77480000000000004</v>
      </c>
      <c r="H329" s="10">
        <f>VLOOKUP(A329,away!$A$2:$E$405,3,FALSE)</f>
        <v>1.1246</v>
      </c>
      <c r="I329" s="10">
        <f>VLOOKUP(C329,away!$B$2:$E$405,3,FALSE)</f>
        <v>1.2068000000000001</v>
      </c>
      <c r="J329" s="10">
        <f>VLOOKUP(B329,home!$B$2:$E$405,4,FALSE)</f>
        <v>0.82569999999999999</v>
      </c>
      <c r="K329" s="12">
        <f t="shared" si="502"/>
        <v>0.99613422599599999</v>
      </c>
      <c r="L329" s="12">
        <f t="shared" si="503"/>
        <v>1.1206130230960001</v>
      </c>
      <c r="M329" s="13">
        <f t="shared" si="504"/>
        <v>0.12042269717976425</v>
      </c>
      <c r="N329" s="13">
        <f t="shared" si="505"/>
        <v>0.11995717024751512</v>
      </c>
      <c r="O329" s="13">
        <f t="shared" si="506"/>
        <v>0.13494724273598976</v>
      </c>
      <c r="P329" s="13">
        <f t="shared" si="507"/>
        <v>0.13442556719310947</v>
      </c>
      <c r="Q329" s="13">
        <f t="shared" si="508"/>
        <v>5.9746721468589441E-2</v>
      </c>
      <c r="R329" s="13">
        <f t="shared" si="509"/>
        <v>7.5611818820423629E-2</v>
      </c>
      <c r="S329" s="13">
        <f t="shared" si="510"/>
        <v>3.7514176186019085E-2</v>
      </c>
      <c r="T329" s="13">
        <f t="shared" si="511"/>
        <v>6.6952954164990697E-2</v>
      </c>
      <c r="U329" s="13">
        <f t="shared" si="512"/>
        <v>7.5319520616832475E-2</v>
      </c>
      <c r="V329" s="13">
        <f t="shared" si="513"/>
        <v>4.6529290663351935E-3</v>
      </c>
      <c r="W329" s="13">
        <f t="shared" si="514"/>
        <v>1.9838584715303982E-2</v>
      </c>
      <c r="X329" s="13">
        <f t="shared" si="515"/>
        <v>2.2231376391762894E-2</v>
      </c>
      <c r="Y329" s="13">
        <f t="shared" si="516"/>
        <v>1.2456384952979235E-2</v>
      </c>
      <c r="Z329" s="13">
        <f t="shared" si="517"/>
        <v>2.8243862956713977E-2</v>
      </c>
      <c r="AA329" s="13">
        <f t="shared" si="518"/>
        <v>2.8134678565523367E-2</v>
      </c>
      <c r="AB329" s="13">
        <f t="shared" si="519"/>
        <v>1.4012958128256935E-2</v>
      </c>
      <c r="AC329" s="13">
        <f t="shared" si="520"/>
        <v>3.2462351548942362E-4</v>
      </c>
      <c r="AD329" s="13">
        <f t="shared" si="521"/>
        <v>4.9404733075588507E-3</v>
      </c>
      <c r="AE329" s="13">
        <f t="shared" si="522"/>
        <v>5.5363587287086177E-3</v>
      </c>
      <c r="AF329" s="13">
        <f t="shared" si="523"/>
        <v>3.102057845961047E-3</v>
      </c>
      <c r="AG329" s="13">
        <f t="shared" si="524"/>
        <v>1.1587354735270246E-3</v>
      </c>
      <c r="AH329" s="13">
        <f t="shared" si="525"/>
        <v>7.9126101629580971E-3</v>
      </c>
      <c r="AI329" s="13">
        <f t="shared" si="526"/>
        <v>7.8820218002863453E-3</v>
      </c>
      <c r="AJ329" s="13">
        <f t="shared" si="527"/>
        <v>3.9257758426559184E-3</v>
      </c>
      <c r="AK329" s="13">
        <f t="shared" si="528"/>
        <v>1.3035332268192829E-3</v>
      </c>
      <c r="AL329" s="13">
        <f t="shared" si="529"/>
        <v>1.4494842323202772E-5</v>
      </c>
      <c r="AM329" s="13">
        <f t="shared" si="530"/>
        <v>9.8427491085580705E-4</v>
      </c>
      <c r="AN329" s="13">
        <f t="shared" si="531"/>
        <v>1.1029912834116719E-3</v>
      </c>
      <c r="AO329" s="13">
        <f t="shared" si="532"/>
        <v>6.1801319827624551E-4</v>
      </c>
      <c r="AP329" s="13">
        <f t="shared" si="533"/>
        <v>2.3085121281119029E-4</v>
      </c>
      <c r="AQ329" s="13">
        <f t="shared" si="534"/>
        <v>6.467371886843152E-5</v>
      </c>
      <c r="AR329" s="13">
        <f t="shared" si="535"/>
        <v>1.7733947990585211E-3</v>
      </c>
      <c r="AS329" s="13">
        <f t="shared" si="536"/>
        <v>1.7665392555454916E-3</v>
      </c>
      <c r="AT329" s="13">
        <f t="shared" si="537"/>
        <v>8.7985510700717918E-4</v>
      </c>
      <c r="AU329" s="13">
        <f t="shared" si="538"/>
        <v>2.9215126200240809E-4</v>
      </c>
      <c r="AV329" s="13">
        <f t="shared" si="539"/>
        <v>7.2755467812130834E-5</v>
      </c>
      <c r="AW329" s="13">
        <f t="shared" si="540"/>
        <v>4.494532468415949E-7</v>
      </c>
      <c r="AX329" s="13">
        <f t="shared" si="541"/>
        <v>1.6341165441543848E-4</v>
      </c>
      <c r="AY329" s="13">
        <f t="shared" si="542"/>
        <v>1.8312122806360333E-4</v>
      </c>
      <c r="AZ329" s="13">
        <f t="shared" si="543"/>
        <v>1.0260401648670334E-4</v>
      </c>
      <c r="BA329" s="13">
        <f t="shared" si="544"/>
        <v>3.832646569898547E-5</v>
      </c>
      <c r="BB329" s="13">
        <f t="shared" si="545"/>
        <v>1.0737284147881318E-5</v>
      </c>
      <c r="BC329" s="13">
        <f t="shared" si="546"/>
        <v>2.4064680897596085E-6</v>
      </c>
      <c r="BD329" s="13">
        <f t="shared" si="547"/>
        <v>3.3121488448594865E-4</v>
      </c>
      <c r="BE329" s="13">
        <f t="shared" si="548"/>
        <v>3.2993448259576493E-4</v>
      </c>
      <c r="BF329" s="13">
        <f t="shared" si="549"/>
        <v>1.643295152249615E-4</v>
      </c>
      <c r="BG329" s="13">
        <f t="shared" si="550"/>
        <v>5.456475148563832E-5</v>
      </c>
      <c r="BH329" s="13">
        <f t="shared" si="551"/>
        <v>1.3588454121952602E-5</v>
      </c>
      <c r="BI329" s="13">
        <f t="shared" si="552"/>
        <v>2.7071848458506829E-6</v>
      </c>
      <c r="BJ329" s="14">
        <f t="shared" si="553"/>
        <v>0.31942222873802256</v>
      </c>
      <c r="BK329" s="14">
        <f t="shared" si="554"/>
        <v>0.29753760921110417</v>
      </c>
      <c r="BL329" s="14">
        <f t="shared" si="555"/>
        <v>0.35473119506393169</v>
      </c>
      <c r="BM329" s="14">
        <f t="shared" si="556"/>
        <v>0.35464100654956393</v>
      </c>
      <c r="BN329" s="14">
        <f t="shared" si="557"/>
        <v>0.6451112176453917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1.2907</v>
      </c>
      <c r="F330" s="10">
        <f>VLOOKUP(B330,home!$B$2:$E$405,3,FALSE)</f>
        <v>1.0329999999999999</v>
      </c>
      <c r="G330" s="10">
        <f>VLOOKUP(C330,away!$B$2:$E$405,4,FALSE)</f>
        <v>1.5495000000000001</v>
      </c>
      <c r="H330" s="10">
        <f>VLOOKUP(A330,away!$A$2:$E$405,3,FALSE)</f>
        <v>1.1246</v>
      </c>
      <c r="I330" s="10">
        <f>VLOOKUP(C330,away!$B$2:$E$405,3,FALSE)</f>
        <v>0.82989999999999997</v>
      </c>
      <c r="J330" s="10">
        <f>VLOOKUP(B330,home!$B$2:$E$405,4,FALSE)</f>
        <v>1.1856</v>
      </c>
      <c r="K330" s="12">
        <f t="shared" si="502"/>
        <v>2.0659376584499998</v>
      </c>
      <c r="L330" s="12">
        <f t="shared" si="503"/>
        <v>1.1065270482239999</v>
      </c>
      <c r="M330" s="13">
        <f t="shared" si="504"/>
        <v>4.1900198831895663E-2</v>
      </c>
      <c r="N330" s="13">
        <f t="shared" si="505"/>
        <v>8.6563198663355947E-2</v>
      </c>
      <c r="O330" s="13">
        <f t="shared" si="506"/>
        <v>4.6363703333456199E-2</v>
      </c>
      <c r="P330" s="13">
        <f t="shared" si="507"/>
        <v>9.5784520701790957E-2</v>
      </c>
      <c r="Q330" s="13">
        <f t="shared" si="508"/>
        <v>8.9417085977257879E-2</v>
      </c>
      <c r="R330" s="13">
        <f t="shared" si="509"/>
        <v>2.5651345897151262E-2</v>
      </c>
      <c r="S330" s="13">
        <f t="shared" si="510"/>
        <v>5.4741234301063695E-2</v>
      </c>
      <c r="T330" s="13">
        <f t="shared" si="511"/>
        <v>9.8942424207206781E-2</v>
      </c>
      <c r="U330" s="13">
        <f t="shared" si="512"/>
        <v>5.29940814788517E-2</v>
      </c>
      <c r="V330" s="13">
        <f t="shared" si="513"/>
        <v>1.3904370216020232E-2</v>
      </c>
      <c r="W330" s="13">
        <f t="shared" si="514"/>
        <v>6.1576708409759484E-2</v>
      </c>
      <c r="X330" s="13">
        <f t="shared" si="515"/>
        <v>6.8136293396001121E-2</v>
      </c>
      <c r="Y330" s="13">
        <f t="shared" si="516"/>
        <v>3.7697325804200779E-2</v>
      </c>
      <c r="Z330" s="13">
        <f t="shared" si="517"/>
        <v>9.4613026861825305E-3</v>
      </c>
      <c r="AA330" s="13">
        <f t="shared" si="518"/>
        <v>1.9546461517378631E-2</v>
      </c>
      <c r="AB330" s="13">
        <f t="shared" si="519"/>
        <v>2.0190885469098124E-2</v>
      </c>
      <c r="AC330" s="13">
        <f t="shared" si="520"/>
        <v>1.9866007112297008E-3</v>
      </c>
      <c r="AD330" s="13">
        <f t="shared" si="521"/>
        <v>3.1803410196779236E-2</v>
      </c>
      <c r="AE330" s="13">
        <f t="shared" si="522"/>
        <v>3.5191333608499194E-2</v>
      </c>
      <c r="AF330" s="13">
        <f t="shared" si="523"/>
        <v>1.9470081250439333E-2</v>
      </c>
      <c r="AG330" s="13">
        <f t="shared" si="524"/>
        <v>7.1813905115766918E-3</v>
      </c>
      <c r="AH330" s="13">
        <f t="shared" si="525"/>
        <v>2.6172968334238406E-3</v>
      </c>
      <c r="AI330" s="13">
        <f t="shared" si="526"/>
        <v>5.4071720915122501E-3</v>
      </c>
      <c r="AJ330" s="13">
        <f t="shared" si="527"/>
        <v>5.5854402247875034E-3</v>
      </c>
      <c r="AK330" s="13">
        <f t="shared" si="528"/>
        <v>3.8463904331366445E-3</v>
      </c>
      <c r="AL330" s="13">
        <f t="shared" si="529"/>
        <v>1.8165603243497963E-4</v>
      </c>
      <c r="AM330" s="13">
        <f t="shared" si="530"/>
        <v>1.3140772558531775E-2</v>
      </c>
      <c r="AN330" s="13">
        <f t="shared" si="531"/>
        <v>1.4540620270575105E-2</v>
      </c>
      <c r="AO330" s="13">
        <f t="shared" si="532"/>
        <v>8.0447948136727673E-3</v>
      </c>
      <c r="AP330" s="13">
        <f t="shared" si="533"/>
        <v>2.9672610195803561E-3</v>
      </c>
      <c r="AQ330" s="13">
        <f t="shared" si="534"/>
        <v>8.2083864432659745E-4</v>
      </c>
      <c r="AR330" s="13">
        <f t="shared" si="535"/>
        <v>5.7922194788289998E-4</v>
      </c>
      <c r="AS330" s="13">
        <f t="shared" si="536"/>
        <v>1.1966364347320462E-3</v>
      </c>
      <c r="AT330" s="13">
        <f t="shared" si="537"/>
        <v>1.2360881369931399E-3</v>
      </c>
      <c r="AU330" s="13">
        <f t="shared" si="538"/>
        <v>8.512270104591434E-4</v>
      </c>
      <c r="AV330" s="13">
        <f t="shared" si="539"/>
        <v>4.3964548419933916E-4</v>
      </c>
      <c r="AW330" s="13">
        <f t="shared" si="540"/>
        <v>1.1535238286087853E-5</v>
      </c>
      <c r="AX330" s="13">
        <f t="shared" si="541"/>
        <v>4.5246694816328623E-3</v>
      </c>
      <c r="AY330" s="13">
        <f t="shared" si="542"/>
        <v>5.0066691657004274E-3</v>
      </c>
      <c r="AZ330" s="13">
        <f t="shared" si="543"/>
        <v>2.7700074266783061E-3</v>
      </c>
      <c r="BA330" s="13">
        <f t="shared" si="544"/>
        <v>1.0216960471336343E-3</v>
      </c>
      <c r="BB330" s="13">
        <f t="shared" si="545"/>
        <v>2.8263357780422744E-4</v>
      </c>
      <c r="BC330" s="13">
        <f t="shared" si="546"/>
        <v>6.2548339715339895E-5</v>
      </c>
      <c r="BD330" s="13">
        <f t="shared" si="547"/>
        <v>1.0682079204290358E-4</v>
      </c>
      <c r="BE330" s="13">
        <f t="shared" si="548"/>
        <v>2.2068509698689061E-4</v>
      </c>
      <c r="BF330" s="13">
        <f t="shared" si="549"/>
        <v>2.2796082626195396E-4</v>
      </c>
      <c r="BG330" s="13">
        <f t="shared" si="550"/>
        <v>1.5698428520864946E-4</v>
      </c>
      <c r="BH330" s="13">
        <f t="shared" si="551"/>
        <v>8.1079936649351071E-5</v>
      </c>
      <c r="BI330" s="13">
        <f t="shared" si="552"/>
        <v>3.3501218893726898E-5</v>
      </c>
      <c r="BJ330" s="14">
        <f t="shared" si="553"/>
        <v>0.58916176337042803</v>
      </c>
      <c r="BK330" s="14">
        <f t="shared" si="554"/>
        <v>0.21350524996013562</v>
      </c>
      <c r="BL330" s="14">
        <f t="shared" si="555"/>
        <v>0.1873326284491062</v>
      </c>
      <c r="BM330" s="14">
        <f t="shared" si="556"/>
        <v>0.60878575713353</v>
      </c>
      <c r="BN330" s="14">
        <f t="shared" si="557"/>
        <v>0.38568005340490785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1.2907</v>
      </c>
      <c r="F331" s="10">
        <f>VLOOKUP(B331,home!$B$2:$E$405,3,FALSE)</f>
        <v>0.61980000000000002</v>
      </c>
      <c r="G331" s="10">
        <f>VLOOKUP(C331,away!$B$2:$E$405,4,FALSE)</f>
        <v>0.41320000000000001</v>
      </c>
      <c r="H331" s="10">
        <f>VLOOKUP(A331,away!$A$2:$E$405,3,FALSE)</f>
        <v>1.1246</v>
      </c>
      <c r="I331" s="10">
        <f>VLOOKUP(C331,away!$B$2:$E$405,3,FALSE)</f>
        <v>2.0154999999999998</v>
      </c>
      <c r="J331" s="10">
        <f>VLOOKUP(B331,home!$B$2:$E$405,4,FALSE)</f>
        <v>1.0669999999999999</v>
      </c>
      <c r="K331" s="12">
        <f t="shared" si="502"/>
        <v>0.33055002535200001</v>
      </c>
      <c r="L331" s="12">
        <f t="shared" si="503"/>
        <v>2.4184955970999997</v>
      </c>
      <c r="M331" s="13">
        <f t="shared" si="504"/>
        <v>6.3988901645313831E-2</v>
      </c>
      <c r="N331" s="13">
        <f t="shared" si="505"/>
        <v>2.1151533061105128E-2</v>
      </c>
      <c r="O331" s="13">
        <f t="shared" si="506"/>
        <v>0.1547568768924564</v>
      </c>
      <c r="P331" s="13">
        <f t="shared" si="507"/>
        <v>5.1154889580197815E-2</v>
      </c>
      <c r="Q331" s="13">
        <f t="shared" si="508"/>
        <v>3.4958198947909825E-3</v>
      </c>
      <c r="R331" s="13">
        <f t="shared" si="509"/>
        <v>0.18713941269267631</v>
      </c>
      <c r="S331" s="13">
        <f t="shared" si="510"/>
        <v>1.0223736697603842E-2</v>
      </c>
      <c r="T331" s="13">
        <f t="shared" si="511"/>
        <v>8.4546250238065734E-3</v>
      </c>
      <c r="U331" s="13">
        <f t="shared" si="512"/>
        <v>6.1858937609922553E-2</v>
      </c>
      <c r="V331" s="13">
        <f t="shared" si="513"/>
        <v>9.0813338705004782E-4</v>
      </c>
      <c r="W331" s="13">
        <f t="shared" si="514"/>
        <v>3.851811182830619E-4</v>
      </c>
      <c r="X331" s="13">
        <f t="shared" si="515"/>
        <v>9.3155883865363924E-4</v>
      </c>
      <c r="Y331" s="13">
        <f t="shared" si="516"/>
        <v>1.1264854748617081E-3</v>
      </c>
      <c r="Z331" s="13">
        <f t="shared" si="517"/>
        <v>0.15086528188037249</v>
      </c>
      <c r="AA331" s="13">
        <f t="shared" si="518"/>
        <v>4.9868522750293763E-2</v>
      </c>
      <c r="AB331" s="13">
        <f t="shared" si="519"/>
        <v>8.2420207296881945E-3</v>
      </c>
      <c r="AC331" s="13">
        <f t="shared" si="520"/>
        <v>4.5374531700176417E-5</v>
      </c>
      <c r="AD331" s="13">
        <f t="shared" si="521"/>
        <v>3.1830407103394437E-5</v>
      </c>
      <c r="AE331" s="13">
        <f t="shared" si="522"/>
        <v>7.6981699433459989E-5</v>
      </c>
      <c r="AF331" s="13">
        <f t="shared" si="523"/>
        <v>9.3089950568549292E-5</v>
      </c>
      <c r="AG331" s="13">
        <f t="shared" si="524"/>
        <v>7.5045878528097693E-5</v>
      </c>
      <c r="AH331" s="13">
        <f t="shared" si="525"/>
        <v>9.1216754995732799E-2</v>
      </c>
      <c r="AI331" s="13">
        <f t="shared" si="526"/>
        <v>3.0151700676366654E-2</v>
      </c>
      <c r="AJ331" s="13">
        <f t="shared" si="527"/>
        <v>4.983322711489456E-3</v>
      </c>
      <c r="AK331" s="13">
        <f t="shared" si="528"/>
        <v>5.4907914954001259E-4</v>
      </c>
      <c r="AL331" s="13">
        <f t="shared" si="529"/>
        <v>1.4509573374092731E-6</v>
      </c>
      <c r="AM331" s="13">
        <f t="shared" si="530"/>
        <v>2.1043083749983033E-6</v>
      </c>
      <c r="AN331" s="13">
        <f t="shared" si="531"/>
        <v>5.0892605398740497E-6</v>
      </c>
      <c r="AO331" s="13">
        <f t="shared" si="532"/>
        <v>6.1541771040900805E-6</v>
      </c>
      <c r="AP331" s="13">
        <f t="shared" si="533"/>
        <v>4.9612834100051627E-6</v>
      </c>
      <c r="AQ331" s="13">
        <f t="shared" si="534"/>
        <v>2.9997105207656889E-6</v>
      </c>
      <c r="AR331" s="13">
        <f t="shared" si="535"/>
        <v>4.4121464067785832E-2</v>
      </c>
      <c r="AS331" s="13">
        <f t="shared" si="536"/>
        <v>1.4584351066173966E-2</v>
      </c>
      <c r="AT331" s="13">
        <f t="shared" si="537"/>
        <v>2.4104288073331357E-3</v>
      </c>
      <c r="AU331" s="13">
        <f t="shared" si="538"/>
        <v>2.6558910112438653E-4</v>
      </c>
      <c r="AV331" s="13">
        <f t="shared" si="539"/>
        <v>2.1947621027470201E-5</v>
      </c>
      <c r="AW331" s="13">
        <f t="shared" si="540"/>
        <v>3.2220675283906346E-8</v>
      </c>
      <c r="AX331" s="13">
        <f t="shared" si="541"/>
        <v>1.1592986445068587E-7</v>
      </c>
      <c r="AY331" s="13">
        <f t="shared" si="542"/>
        <v>2.8037586674638348E-7</v>
      </c>
      <c r="AZ331" s="13">
        <f t="shared" si="543"/>
        <v>3.3904389962961241E-7</v>
      </c>
      <c r="BA331" s="13">
        <f t="shared" si="544"/>
        <v>2.7332539282594398E-7</v>
      </c>
      <c r="BB331" s="13">
        <f t="shared" si="545"/>
        <v>1.6525906478129332E-7</v>
      </c>
      <c r="BC331" s="13">
        <f t="shared" si="546"/>
        <v>7.9935664110884296E-8</v>
      </c>
      <c r="BD331" s="13">
        <f t="shared" si="547"/>
        <v>1.7784594430924307E-2</v>
      </c>
      <c r="BE331" s="13">
        <f t="shared" si="548"/>
        <v>5.878698140017069E-3</v>
      </c>
      <c r="BF331" s="13">
        <f t="shared" si="549"/>
        <v>9.7160190960969854E-4</v>
      </c>
      <c r="BG331" s="13">
        <f t="shared" si="550"/>
        <v>1.0705434528451254E-4</v>
      </c>
      <c r="BH331" s="13">
        <f t="shared" si="551"/>
        <v>8.8467041369593412E-6</v>
      </c>
      <c r="BI331" s="13">
        <f t="shared" si="552"/>
        <v>5.8485565535071079E-7</v>
      </c>
      <c r="BJ331" s="14">
        <f t="shared" si="553"/>
        <v>3.5844713956836874E-2</v>
      </c>
      <c r="BK331" s="14">
        <f t="shared" si="554"/>
        <v>0.12632276717506985</v>
      </c>
      <c r="BL331" s="14">
        <f t="shared" si="555"/>
        <v>0.67492178925723878</v>
      </c>
      <c r="BM331" s="14">
        <f t="shared" si="556"/>
        <v>0.50626687034778584</v>
      </c>
      <c r="BN331" s="14">
        <f t="shared" si="557"/>
        <v>0.48168743376654044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1.2907</v>
      </c>
      <c r="F332" s="10">
        <f>VLOOKUP(B332,home!$B$2:$E$405,3,FALSE)</f>
        <v>1.2912999999999999</v>
      </c>
      <c r="G332" s="10">
        <f>VLOOKUP(C332,away!$B$2:$E$405,4,FALSE)</f>
        <v>0.82320000000000004</v>
      </c>
      <c r="H332" s="10">
        <f>VLOOKUP(A332,away!$A$2:$E$405,3,FALSE)</f>
        <v>1.1246</v>
      </c>
      <c r="I332" s="10">
        <f>VLOOKUP(C332,away!$B$2:$E$405,3,FALSE)</f>
        <v>0.94479999999999997</v>
      </c>
      <c r="J332" s="10">
        <f>VLOOKUP(B332,home!$B$2:$E$405,4,FALSE)</f>
        <v>0.65210000000000001</v>
      </c>
      <c r="K332" s="12">
        <f t="shared" si="502"/>
        <v>1.3720117251119999</v>
      </c>
      <c r="L332" s="12">
        <f t="shared" si="503"/>
        <v>0.69287064836799994</v>
      </c>
      <c r="M332" s="13">
        <f t="shared" si="504"/>
        <v>0.12683320863955017</v>
      </c>
      <c r="N332" s="13">
        <f t="shared" si="505"/>
        <v>0.17401664938703945</v>
      </c>
      <c r="O332" s="13">
        <f t="shared" si="506"/>
        <v>8.7879007504678947E-2</v>
      </c>
      <c r="P332" s="13">
        <f t="shared" si="507"/>
        <v>0.12057102868762494</v>
      </c>
      <c r="Q332" s="13">
        <f t="shared" si="508"/>
        <v>0.11937644166186104</v>
      </c>
      <c r="R332" s="13">
        <f t="shared" si="509"/>
        <v>3.044439245385161E-2</v>
      </c>
      <c r="S332" s="13">
        <f t="shared" si="510"/>
        <v>2.8654508379004521E-2</v>
      </c>
      <c r="T332" s="13">
        <f t="shared" si="511"/>
        <v>8.2712432534118377E-2</v>
      </c>
      <c r="U332" s="13">
        <f t="shared" si="512"/>
        <v>4.1770063410595699E-2</v>
      </c>
      <c r="V332" s="13">
        <f t="shared" si="513"/>
        <v>3.0266377121514697E-3</v>
      </c>
      <c r="W332" s="13">
        <f t="shared" si="514"/>
        <v>5.4595292554073992E-2</v>
      </c>
      <c r="X332" s="13">
        <f t="shared" si="515"/>
        <v>3.7827475749781882E-2</v>
      </c>
      <c r="Y332" s="13">
        <f t="shared" si="516"/>
        <v>1.3104773824438082E-2</v>
      </c>
      <c r="Z332" s="13">
        <f t="shared" si="517"/>
        <v>7.0313419795566701E-3</v>
      </c>
      <c r="AA332" s="13">
        <f t="shared" si="518"/>
        <v>9.6470836392239714E-3</v>
      </c>
      <c r="AB332" s="13">
        <f t="shared" si="519"/>
        <v>6.6179559330757165E-3</v>
      </c>
      <c r="AC332" s="13">
        <f t="shared" si="520"/>
        <v>1.7982515498757783E-4</v>
      </c>
      <c r="AD332" s="13">
        <f t="shared" si="521"/>
        <v>1.8726345380027352E-2</v>
      </c>
      <c r="AE332" s="13">
        <f t="shared" si="522"/>
        <v>1.2974935065022652E-2</v>
      </c>
      <c r="AF332" s="13">
        <f t="shared" si="523"/>
        <v>4.4949758355174703E-3</v>
      </c>
      <c r="AG332" s="13">
        <f t="shared" si="524"/>
        <v>1.038145607184494E-3</v>
      </c>
      <c r="AH332" s="13">
        <f t="shared" si="525"/>
        <v>1.2179526190681416E-3</v>
      </c>
      <c r="AI332" s="13">
        <f t="shared" si="526"/>
        <v>1.6710452739923593E-3</v>
      </c>
      <c r="AJ332" s="13">
        <f t="shared" si="527"/>
        <v>1.1463468545552559E-3</v>
      </c>
      <c r="AK332" s="13">
        <f t="shared" si="528"/>
        <v>5.2426710849835714E-4</v>
      </c>
      <c r="AL332" s="13">
        <f t="shared" si="529"/>
        <v>6.8378634123753898E-6</v>
      </c>
      <c r="AM332" s="13">
        <f t="shared" si="530"/>
        <v>5.1385530859788921E-3</v>
      </c>
      <c r="AN332" s="13">
        <f t="shared" si="531"/>
        <v>3.5603526083555818E-3</v>
      </c>
      <c r="AO332" s="13">
        <f t="shared" si="532"/>
        <v>1.2334319100850157E-3</v>
      </c>
      <c r="AP332" s="13">
        <f t="shared" si="533"/>
        <v>2.848695890861285E-4</v>
      </c>
      <c r="AQ332" s="13">
        <f t="shared" si="534"/>
        <v>4.934444422260789E-5</v>
      </c>
      <c r="AR332" s="13">
        <f t="shared" si="535"/>
        <v>1.6877672417104945E-4</v>
      </c>
      <c r="AS332" s="13">
        <f t="shared" si="536"/>
        <v>2.3156364448867372E-4</v>
      </c>
      <c r="AT332" s="13">
        <f t="shared" si="537"/>
        <v>1.5885401767406357E-4</v>
      </c>
      <c r="AU332" s="13">
        <f t="shared" si="538"/>
        <v>7.2649858276654692E-5</v>
      </c>
      <c r="AV332" s="13">
        <f t="shared" si="539"/>
        <v>2.4919114345823835E-5</v>
      </c>
      <c r="AW332" s="13">
        <f t="shared" si="540"/>
        <v>1.8056264480880143E-7</v>
      </c>
      <c r="AX332" s="13">
        <f t="shared" si="541"/>
        <v>1.1750258473455814E-3</v>
      </c>
      <c r="AY332" s="13">
        <f t="shared" si="542"/>
        <v>8.1414092069949145E-4</v>
      </c>
      <c r="AZ332" s="13">
        <f t="shared" si="543"/>
        <v>2.8204717379398848E-4</v>
      </c>
      <c r="BA332" s="13">
        <f t="shared" si="544"/>
        <v>6.514073605900093E-5</v>
      </c>
      <c r="BB332" s="13">
        <f t="shared" si="545"/>
        <v>1.1283526007092181E-5</v>
      </c>
      <c r="BC332" s="13">
        <f t="shared" si="546"/>
        <v>1.5636047960822304E-6</v>
      </c>
      <c r="BD332" s="13">
        <f t="shared" si="547"/>
        <v>1.9490073050970341E-5</v>
      </c>
      <c r="BE332" s="13">
        <f t="shared" si="548"/>
        <v>2.6740608749220714E-5</v>
      </c>
      <c r="BF332" s="13">
        <f t="shared" si="549"/>
        <v>1.8344214370281681E-5</v>
      </c>
      <c r="BG332" s="13">
        <f t="shared" si="550"/>
        <v>8.3894924013315013E-6</v>
      </c>
      <c r="BH332" s="13">
        <f t="shared" si="551"/>
        <v>2.8776204855912132E-6</v>
      </c>
      <c r="BI332" s="13">
        <f t="shared" si="552"/>
        <v>7.896258093307264E-7</v>
      </c>
      <c r="BJ332" s="14">
        <f t="shared" si="553"/>
        <v>0.5314832210454945</v>
      </c>
      <c r="BK332" s="14">
        <f t="shared" si="554"/>
        <v>0.28008618735743052</v>
      </c>
      <c r="BL332" s="14">
        <f t="shared" si="555"/>
        <v>0.18165150979136302</v>
      </c>
      <c r="BM332" s="14">
        <f t="shared" si="556"/>
        <v>0.34031757148118386</v>
      </c>
      <c r="BN332" s="14">
        <f t="shared" si="557"/>
        <v>0.65912072833460611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1.2907</v>
      </c>
      <c r="F333" s="10">
        <f>VLOOKUP(B333,home!$B$2:$E$405,3,FALSE)</f>
        <v>0.56820000000000004</v>
      </c>
      <c r="G333" s="10">
        <f>VLOOKUP(C333,away!$B$2:$E$405,4,FALSE)</f>
        <v>0.67149999999999999</v>
      </c>
      <c r="H333" s="10">
        <f>VLOOKUP(A333,away!$A$2:$E$405,3,FALSE)</f>
        <v>1.1246</v>
      </c>
      <c r="I333" s="10">
        <f>VLOOKUP(C333,away!$B$2:$E$405,3,FALSE)</f>
        <v>1.2448999999999999</v>
      </c>
      <c r="J333" s="10">
        <f>VLOOKUP(B333,home!$B$2:$E$405,4,FALSE)</f>
        <v>0.71140000000000003</v>
      </c>
      <c r="K333" s="12">
        <f t="shared" si="502"/>
        <v>0.49246180941000001</v>
      </c>
      <c r="L333" s="12">
        <f t="shared" si="503"/>
        <v>0.99597034375600002</v>
      </c>
      <c r="M333" s="13">
        <f t="shared" si="504"/>
        <v>0.22572628248790336</v>
      </c>
      <c r="N333" s="13">
        <f t="shared" si="505"/>
        <v>0.11116157350538568</v>
      </c>
      <c r="O333" s="13">
        <f t="shared" si="506"/>
        <v>0.22481668316424108</v>
      </c>
      <c r="P333" s="13">
        <f t="shared" si="507"/>
        <v>0.11071363057661684</v>
      </c>
      <c r="Q333" s="13">
        <f t="shared" si="508"/>
        <v>2.7371414812662472E-2</v>
      </c>
      <c r="R333" s="13">
        <f t="shared" si="509"/>
        <v>0.11195537460658647</v>
      </c>
      <c r="S333" s="13">
        <f t="shared" si="510"/>
        <v>1.3575632244012686E-2</v>
      </c>
      <c r="T333" s="13">
        <f t="shared" si="511"/>
        <v>2.7261117420055513E-2</v>
      </c>
      <c r="U333" s="13">
        <f t="shared" si="512"/>
        <v>5.5133746351933938E-2</v>
      </c>
      <c r="V333" s="13">
        <f t="shared" si="513"/>
        <v>7.3983780342862086E-4</v>
      </c>
      <c r="W333" s="13">
        <f t="shared" si="514"/>
        <v>4.4931254882518137E-3</v>
      </c>
      <c r="X333" s="13">
        <f t="shared" si="515"/>
        <v>4.4750197370730044E-3</v>
      </c>
      <c r="Y333" s="13">
        <f t="shared" si="516"/>
        <v>2.2284934729237425E-3</v>
      </c>
      <c r="Z333" s="13">
        <f t="shared" si="517"/>
        <v>3.7168077644084564E-2</v>
      </c>
      <c r="AA333" s="13">
        <f t="shared" si="518"/>
        <v>1.8303858768897254E-2</v>
      </c>
      <c r="AB333" s="13">
        <f t="shared" si="519"/>
        <v>4.5069757042581178E-3</v>
      </c>
      <c r="AC333" s="13">
        <f t="shared" si="520"/>
        <v>2.2679605680112121E-5</v>
      </c>
      <c r="AD333" s="13">
        <f t="shared" si="521"/>
        <v>5.5317317696266925E-4</v>
      </c>
      <c r="AE333" s="13">
        <f t="shared" si="522"/>
        <v>5.5094407921610833E-4</v>
      </c>
      <c r="AF333" s="13">
        <f t="shared" si="523"/>
        <v>2.7436198198360016E-4</v>
      </c>
      <c r="AG333" s="13">
        <f t="shared" si="524"/>
        <v>9.1085465836594586E-5</v>
      </c>
      <c r="AH333" s="13">
        <f t="shared" si="525"/>
        <v>9.2545757669821472E-3</v>
      </c>
      <c r="AI333" s="13">
        <f t="shared" si="526"/>
        <v>4.5575251275299673E-3</v>
      </c>
      <c r="AJ333" s="13">
        <f t="shared" si="527"/>
        <v>1.1222035353674741E-3</v>
      </c>
      <c r="AK333" s="13">
        <f t="shared" si="528"/>
        <v>1.8421412785112182E-4</v>
      </c>
      <c r="AL333" s="13">
        <f t="shared" si="529"/>
        <v>4.4495332261998974E-7</v>
      </c>
      <c r="AM333" s="13">
        <f t="shared" si="530"/>
        <v>5.448333272882284E-5</v>
      </c>
      <c r="AN333" s="13">
        <f t="shared" si="531"/>
        <v>5.4263783626898212E-5</v>
      </c>
      <c r="AO333" s="13">
        <f t="shared" si="532"/>
        <v>2.7022559616191511E-5</v>
      </c>
      <c r="AP333" s="13">
        <f t="shared" si="533"/>
        <v>8.9712226633684216E-6</v>
      </c>
      <c r="AQ333" s="13">
        <f t="shared" si="534"/>
        <v>2.2337679299866656E-6</v>
      </c>
      <c r="AR333" s="13">
        <f t="shared" si="535"/>
        <v>1.8434566015914321E-3</v>
      </c>
      <c r="AS333" s="13">
        <f t="shared" si="536"/>
        <v>9.078319735885261E-4</v>
      </c>
      <c r="AT333" s="13">
        <f t="shared" si="537"/>
        <v>2.2353628817682841E-4</v>
      </c>
      <c r="AU333" s="13">
        <f t="shared" si="538"/>
        <v>3.6694361648118717E-5</v>
      </c>
      <c r="AV333" s="13">
        <f t="shared" si="539"/>
        <v>4.5176429330943607E-6</v>
      </c>
      <c r="AW333" s="13">
        <f t="shared" si="540"/>
        <v>6.0622091648922095E-9</v>
      </c>
      <c r="AX333" s="13">
        <f t="shared" si="541"/>
        <v>4.4718267697205304E-6</v>
      </c>
      <c r="AY333" s="13">
        <f t="shared" si="542"/>
        <v>4.4538068450558396E-6</v>
      </c>
      <c r="AZ333" s="13">
        <f t="shared" si="543"/>
        <v>2.2179297672465451E-6</v>
      </c>
      <c r="BA333" s="13">
        <f t="shared" si="544"/>
        <v>7.3633075757040239E-7</v>
      </c>
      <c r="BB333" s="13">
        <f t="shared" si="545"/>
        <v>1.8334089943387733E-7</v>
      </c>
      <c r="BC333" s="13">
        <f t="shared" si="546"/>
        <v>3.6520419726738615E-8</v>
      </c>
      <c r="BD333" s="13">
        <f t="shared" si="547"/>
        <v>3.0600468419771429E-4</v>
      </c>
      <c r="BE333" s="13">
        <f t="shared" si="548"/>
        <v>1.5069562046794201E-4</v>
      </c>
      <c r="BF333" s="13">
        <f t="shared" si="549"/>
        <v>3.7105918962902673E-5</v>
      </c>
      <c r="BG333" s="13">
        <f t="shared" si="550"/>
        <v>6.0910826640972951E-6</v>
      </c>
      <c r="BH333" s="13">
        <f t="shared" si="551"/>
        <v>7.4990639750680896E-7</v>
      </c>
      <c r="BI333" s="13">
        <f t="shared" si="552"/>
        <v>7.3860052280867567E-8</v>
      </c>
      <c r="BJ333" s="14">
        <f t="shared" si="553"/>
        <v>0.17861938356237514</v>
      </c>
      <c r="BK333" s="14">
        <f t="shared" si="554"/>
        <v>0.3507829614778093</v>
      </c>
      <c r="BL333" s="14">
        <f t="shared" si="555"/>
        <v>0.43335191509432786</v>
      </c>
      <c r="BM333" s="14">
        <f t="shared" si="556"/>
        <v>0.18817293088056525</v>
      </c>
      <c r="BN333" s="14">
        <f t="shared" si="557"/>
        <v>0.81174495915339595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1.2907</v>
      </c>
      <c r="F334" s="10">
        <f>VLOOKUP(B334,home!$B$2:$E$405,3,FALSE)</f>
        <v>0.61980000000000002</v>
      </c>
      <c r="G334" s="10">
        <f>VLOOKUP(C334,away!$B$2:$E$405,4,FALSE)</f>
        <v>0.72309999999999997</v>
      </c>
      <c r="H334" s="10">
        <f>VLOOKUP(A334,away!$A$2:$E$405,3,FALSE)</f>
        <v>1.1246</v>
      </c>
      <c r="I334" s="10">
        <f>VLOOKUP(C334,away!$B$2:$E$405,3,FALSE)</f>
        <v>0.59279999999999999</v>
      </c>
      <c r="J334" s="10">
        <f>VLOOKUP(B334,home!$B$2:$E$405,4,FALSE)</f>
        <v>1.0669999999999999</v>
      </c>
      <c r="K334" s="12">
        <f t="shared" si="502"/>
        <v>0.57846254436599998</v>
      </c>
      <c r="L334" s="12">
        <f t="shared" si="503"/>
        <v>0.71132929296000003</v>
      </c>
      <c r="M334" s="13">
        <f t="shared" si="504"/>
        <v>0.27532809015642357</v>
      </c>
      <c r="N334" s="13">
        <f t="shared" si="505"/>
        <v>0.15926698756731619</v>
      </c>
      <c r="O334" s="13">
        <f t="shared" si="506"/>
        <v>0.19584893570299591</v>
      </c>
      <c r="P334" s="13">
        <f t="shared" si="507"/>
        <v>0.11329127365812816</v>
      </c>
      <c r="Q334" s="13">
        <f t="shared" si="508"/>
        <v>4.6064993430848911E-2</v>
      </c>
      <c r="R334" s="13">
        <f t="shared" si="509"/>
        <v>6.9656542480290282E-2</v>
      </c>
      <c r="S334" s="13">
        <f t="shared" si="510"/>
        <v>1.1654198341866349E-2</v>
      </c>
      <c r="T334" s="13">
        <f t="shared" si="511"/>
        <v>3.2767379207372799E-2</v>
      </c>
      <c r="U334" s="13">
        <f t="shared" si="512"/>
        <v>4.0293700794887082E-2</v>
      </c>
      <c r="V334" s="13">
        <f t="shared" si="513"/>
        <v>5.3282652015651771E-4</v>
      </c>
      <c r="W334" s="13">
        <f t="shared" si="514"/>
        <v>8.8822911020706458E-3</v>
      </c>
      <c r="X334" s="13">
        <f t="shared" si="515"/>
        <v>6.3182338495008129E-3</v>
      </c>
      <c r="Y334" s="13">
        <f t="shared" si="516"/>
        <v>2.2471724084606758E-3</v>
      </c>
      <c r="Z334" s="13">
        <f t="shared" si="517"/>
        <v>1.6516246370847702E-2</v>
      </c>
      <c r="AA334" s="13">
        <f t="shared" si="518"/>
        <v>9.5540298990562742E-3</v>
      </c>
      <c r="AB334" s="13">
        <f t="shared" si="519"/>
        <v>2.763324222178465E-3</v>
      </c>
      <c r="AC334" s="13">
        <f t="shared" si="520"/>
        <v>1.3702877872238013E-5</v>
      </c>
      <c r="AD334" s="13">
        <f t="shared" si="521"/>
        <v>1.2845181776758167E-3</v>
      </c>
      <c r="AE334" s="13">
        <f t="shared" si="522"/>
        <v>9.1371540712040645E-4</v>
      </c>
      <c r="AF334" s="13">
        <f t="shared" si="523"/>
        <v>3.2497626725680863E-4</v>
      </c>
      <c r="AG334" s="13">
        <f t="shared" si="524"/>
        <v>7.7055046138855228E-5</v>
      </c>
      <c r="AH334" s="13">
        <f t="shared" si="525"/>
        <v>2.937122463332064E-3</v>
      </c>
      <c r="AI334" s="13">
        <f t="shared" si="526"/>
        <v>1.6990153332535993E-3</v>
      </c>
      <c r="AJ334" s="13">
        <f t="shared" si="527"/>
        <v>4.9140836629536224E-4</v>
      </c>
      <c r="AK334" s="13">
        <f t="shared" si="528"/>
        <v>9.4753777963318202E-5</v>
      </c>
      <c r="AL334" s="13">
        <f t="shared" si="529"/>
        <v>2.255369564428597E-7</v>
      </c>
      <c r="AM334" s="13">
        <f t="shared" si="530"/>
        <v>1.4860913066854615E-4</v>
      </c>
      <c r="AN334" s="13">
        <f t="shared" si="531"/>
        <v>1.0571002784585719E-4</v>
      </c>
      <c r="AO334" s="13">
        <f t="shared" si="532"/>
        <v>3.7597319683187744E-5</v>
      </c>
      <c r="AP334" s="13">
        <f t="shared" si="533"/>
        <v>8.9146916091443453E-6</v>
      </c>
      <c r="AQ334" s="13">
        <f t="shared" si="534"/>
        <v>1.5853203198222725E-6</v>
      </c>
      <c r="AR334" s="13">
        <f t="shared" si="535"/>
        <v>4.1785224903578632E-4</v>
      </c>
      <c r="AS334" s="13">
        <f t="shared" si="536"/>
        <v>2.4171187514629642E-4</v>
      </c>
      <c r="AT334" s="13">
        <f t="shared" si="537"/>
        <v>6.9910633150301773E-5</v>
      </c>
      <c r="AU334" s="13">
        <f t="shared" si="538"/>
        <v>1.3480227576787198E-5</v>
      </c>
      <c r="AV334" s="13">
        <f t="shared" si="539"/>
        <v>1.9494516856752599E-6</v>
      </c>
      <c r="AW334" s="13">
        <f t="shared" si="540"/>
        <v>2.5778708269541974E-9</v>
      </c>
      <c r="AX334" s="13">
        <f t="shared" si="541"/>
        <v>1.4327469307091092E-5</v>
      </c>
      <c r="AY334" s="13">
        <f t="shared" si="542"/>
        <v>1.0191548612119208E-5</v>
      </c>
      <c r="AZ334" s="13">
        <f t="shared" si="543"/>
        <v>3.6247735342131126E-6</v>
      </c>
      <c r="BA334" s="13">
        <f t="shared" si="544"/>
        <v>8.594691984106447E-7</v>
      </c>
      <c r="BB334" s="13">
        <f t="shared" si="545"/>
        <v>1.528414043065854E-7</v>
      </c>
      <c r="BC334" s="13">
        <f t="shared" si="546"/>
        <v>2.1744113612083387E-8</v>
      </c>
      <c r="BD334" s="13">
        <f t="shared" si="547"/>
        <v>4.9538424144728609E-5</v>
      </c>
      <c r="BE334" s="13">
        <f t="shared" si="548"/>
        <v>2.8656122874641795E-5</v>
      </c>
      <c r="BF334" s="13">
        <f t="shared" si="549"/>
        <v>8.2882468748650139E-6</v>
      </c>
      <c r="BG334" s="13">
        <f t="shared" si="550"/>
        <v>1.5981467918559882E-6</v>
      </c>
      <c r="BH334" s="13">
        <f t="shared" si="551"/>
        <v>2.3111701487184372E-7</v>
      </c>
      <c r="BI334" s="13">
        <f t="shared" si="552"/>
        <v>2.6738507293808277E-8</v>
      </c>
      <c r="BJ334" s="14">
        <f t="shared" si="553"/>
        <v>0.25847891680005824</v>
      </c>
      <c r="BK334" s="14">
        <f t="shared" si="554"/>
        <v>0.4008305086400154</v>
      </c>
      <c r="BL334" s="14">
        <f t="shared" si="555"/>
        <v>0.3241720762730555</v>
      </c>
      <c r="BM334" s="14">
        <f t="shared" si="556"/>
        <v>0.14053073611723246</v>
      </c>
      <c r="BN334" s="14">
        <f t="shared" si="557"/>
        <v>0.85945682299600301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1.5146999999999999</v>
      </c>
      <c r="F335" s="10">
        <f>VLOOKUP(B335,home!$B$2:$E$405,3,FALSE)</f>
        <v>1.4854000000000001</v>
      </c>
      <c r="G335" s="10">
        <f>VLOOKUP(C335,away!$B$2:$E$405,4,FALSE)</f>
        <v>0.66020000000000001</v>
      </c>
      <c r="H335" s="10">
        <f>VLOOKUP(A335,away!$A$2:$E$405,3,FALSE)</f>
        <v>1.0882000000000001</v>
      </c>
      <c r="I335" s="10">
        <f>VLOOKUP(C335,away!$B$2:$E$405,3,FALSE)</f>
        <v>0.61260000000000003</v>
      </c>
      <c r="J335" s="10">
        <f>VLOOKUP(B335,home!$B$2:$E$405,4,FALSE)</f>
        <v>0.22969999999999999</v>
      </c>
      <c r="K335" s="12">
        <f t="shared" si="502"/>
        <v>1.4854073378760002</v>
      </c>
      <c r="L335" s="12">
        <f t="shared" si="503"/>
        <v>0.15312521420399999</v>
      </c>
      <c r="M335" s="13">
        <f t="shared" si="504"/>
        <v>0.19426490686131478</v>
      </c>
      <c r="N335" s="13">
        <f t="shared" si="505"/>
        <v>0.28856251814359474</v>
      </c>
      <c r="O335" s="13">
        <f t="shared" si="506"/>
        <v>2.9746855475458932E-2</v>
      </c>
      <c r="P335" s="13">
        <f t="shared" si="507"/>
        <v>4.4186197401983568E-2</v>
      </c>
      <c r="Q335" s="13">
        <f t="shared" si="508"/>
        <v>0.21431644094323607</v>
      </c>
      <c r="R335" s="13">
        <f t="shared" si="509"/>
        <v>2.2774968082875393E-3</v>
      </c>
      <c r="S335" s="13">
        <f t="shared" si="510"/>
        <v>2.5125742888818408E-3</v>
      </c>
      <c r="T335" s="13">
        <f t="shared" si="511"/>
        <v>3.2817250926871933E-2</v>
      </c>
      <c r="U335" s="13">
        <f t="shared" si="512"/>
        <v>3.3830104710194809E-3</v>
      </c>
      <c r="V335" s="13">
        <f t="shared" si="513"/>
        <v>6.3499261743735664E-5</v>
      </c>
      <c r="W335" s="13">
        <f t="shared" si="514"/>
        <v>0.10611573800151709</v>
      </c>
      <c r="X335" s="13">
        <f t="shared" si="515"/>
        <v>1.6248995111897844E-2</v>
      </c>
      <c r="Y335" s="13">
        <f t="shared" si="516"/>
        <v>1.2440654285545531E-3</v>
      </c>
      <c r="Z335" s="13">
        <f t="shared" si="517"/>
        <v>1.1624739553931857E-4</v>
      </c>
      <c r="AA335" s="13">
        <f t="shared" si="518"/>
        <v>1.7267473434307761E-4</v>
      </c>
      <c r="AB335" s="13">
        <f t="shared" si="519"/>
        <v>1.2824615872949826E-4</v>
      </c>
      <c r="AC335" s="13">
        <f t="shared" si="520"/>
        <v>9.0269485609281091E-7</v>
      </c>
      <c r="AD335" s="13">
        <f t="shared" si="521"/>
        <v>3.9406273972895138E-2</v>
      </c>
      <c r="AE335" s="13">
        <f t="shared" si="522"/>
        <v>6.0340941430810768E-3</v>
      </c>
      <c r="AF335" s="13">
        <f t="shared" si="523"/>
        <v>4.6198597909319578E-4</v>
      </c>
      <c r="AG335" s="13">
        <f t="shared" si="524"/>
        <v>2.358056733596342E-5</v>
      </c>
      <c r="AH335" s="13">
        <f t="shared" si="525"/>
        <v>4.4501018356538171E-6</v>
      </c>
      <c r="AI335" s="13">
        <f t="shared" si="526"/>
        <v>6.6102139209756375E-6</v>
      </c>
      <c r="AJ335" s="13">
        <f t="shared" si="527"/>
        <v>4.9094301315736506E-6</v>
      </c>
      <c r="AK335" s="13">
        <f t="shared" si="528"/>
        <v>2.4308345140763458E-6</v>
      </c>
      <c r="AL335" s="13">
        <f t="shared" si="529"/>
        <v>8.2128375627919404E-9</v>
      </c>
      <c r="AM335" s="13">
        <f t="shared" si="530"/>
        <v>1.1706873703538099E-2</v>
      </c>
      <c r="AN335" s="13">
        <f t="shared" si="531"/>
        <v>1.7926175435134457E-3</v>
      </c>
      <c r="AO335" s="13">
        <f t="shared" si="532"/>
        <v>1.3724747266817233E-4</v>
      </c>
      <c r="AP335" s="13">
        <f t="shared" si="533"/>
        <v>7.0053495504238392E-6</v>
      </c>
      <c r="AQ335" s="13">
        <f t="shared" si="534"/>
        <v>2.6817391262063634E-7</v>
      </c>
      <c r="AR335" s="13">
        <f t="shared" si="535"/>
        <v>1.3628455936282079E-7</v>
      </c>
      <c r="AS335" s="13">
        <f t="shared" si="536"/>
        <v>2.0243808451673135E-7</v>
      </c>
      <c r="AT335" s="13">
        <f t="shared" si="537"/>
        <v>1.5035150810335735E-7</v>
      </c>
      <c r="AU335" s="13">
        <f t="shared" si="538"/>
        <v>7.4444411132483308E-8</v>
      </c>
      <c r="AV335" s="13">
        <f t="shared" si="539"/>
        <v>2.7645068640012112E-8</v>
      </c>
      <c r="AW335" s="13">
        <f t="shared" si="540"/>
        <v>5.1889920664852725E-11</v>
      </c>
      <c r="AX335" s="13">
        <f t="shared" si="541"/>
        <v>2.8982460171371829E-3</v>
      </c>
      <c r="AY335" s="13">
        <f t="shared" si="542"/>
        <v>4.4379454219002087E-4</v>
      </c>
      <c r="AZ335" s="13">
        <f t="shared" si="543"/>
        <v>3.3978067167706529E-5</v>
      </c>
      <c r="BA335" s="13">
        <f t="shared" si="544"/>
        <v>1.734299604430987E-6</v>
      </c>
      <c r="BB335" s="13">
        <f t="shared" si="545"/>
        <v>6.6391249605601828E-8</v>
      </c>
      <c r="BC335" s="13">
        <f t="shared" si="546"/>
        <v>2.0332348634258009E-9</v>
      </c>
      <c r="BD335" s="13">
        <f t="shared" si="547"/>
        <v>3.4781003908549471E-9</v>
      </c>
      <c r="BE335" s="13">
        <f t="shared" si="548"/>
        <v>5.1663958424453224E-9</v>
      </c>
      <c r="BF335" s="13">
        <f t="shared" si="549"/>
        <v>3.8371011473701718E-9</v>
      </c>
      <c r="BG335" s="13">
        <f t="shared" si="550"/>
        <v>1.8998860668253575E-9</v>
      </c>
      <c r="BH335" s="13">
        <f t="shared" si="551"/>
        <v>7.0552617619768935E-10</v>
      </c>
      <c r="BI335" s="13">
        <f t="shared" si="552"/>
        <v>2.0959875183752879E-10</v>
      </c>
      <c r="BJ335" s="14">
        <f t="shared" si="553"/>
        <v>0.7222527768118443</v>
      </c>
      <c r="BK335" s="14">
        <f t="shared" si="554"/>
        <v>0.24147188326380759</v>
      </c>
      <c r="BL335" s="14">
        <f t="shared" si="555"/>
        <v>3.5727290688480948E-2</v>
      </c>
      <c r="BM335" s="14">
        <f t="shared" si="556"/>
        <v>0.22576998803549617</v>
      </c>
      <c r="BN335" s="14">
        <f t="shared" si="557"/>
        <v>0.77335441563387575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1.2639</v>
      </c>
      <c r="F336" s="10">
        <f>VLOOKUP(B336,home!$B$2:$E$405,3,FALSE)</f>
        <v>2.1758000000000002</v>
      </c>
      <c r="G336" s="10">
        <f>VLOOKUP(C336,away!$B$2:$E$405,4,FALSE)</f>
        <v>0.79120000000000001</v>
      </c>
      <c r="H336" s="10">
        <f>VLOOKUP(A336,away!$A$2:$E$405,3,FALSE)</f>
        <v>0.81940000000000002</v>
      </c>
      <c r="I336" s="10">
        <f>VLOOKUP(C336,away!$B$2:$E$405,3,FALSE)</f>
        <v>0.9153</v>
      </c>
      <c r="J336" s="10">
        <f>VLOOKUP(B336,home!$B$2:$E$405,4,FALSE)</f>
        <v>0</v>
      </c>
      <c r="K336" s="12">
        <f t="shared" si="502"/>
        <v>2.1757949521440003</v>
      </c>
      <c r="L336" s="12">
        <f t="shared" si="503"/>
        <v>0</v>
      </c>
      <c r="M336" s="13">
        <f t="shared" si="504"/>
        <v>0.11351787651319145</v>
      </c>
      <c r="N336" s="13">
        <f t="shared" si="505"/>
        <v>0.2469916226955079</v>
      </c>
      <c r="O336" s="13">
        <f t="shared" si="506"/>
        <v>0</v>
      </c>
      <c r="P336" s="13">
        <f t="shared" si="507"/>
        <v>0</v>
      </c>
      <c r="Q336" s="13">
        <f t="shared" si="508"/>
        <v>0.26870156294137088</v>
      </c>
      <c r="R336" s="13">
        <f t="shared" si="509"/>
        <v>0</v>
      </c>
      <c r="S336" s="13">
        <f t="shared" si="510"/>
        <v>0</v>
      </c>
      <c r="T336" s="13">
        <f t="shared" si="511"/>
        <v>0</v>
      </c>
      <c r="U336" s="13">
        <f t="shared" si="512"/>
        <v>0</v>
      </c>
      <c r="V336" s="13">
        <f t="shared" si="513"/>
        <v>0</v>
      </c>
      <c r="W336" s="13">
        <f t="shared" si="514"/>
        <v>0.19487983476034604</v>
      </c>
      <c r="X336" s="13">
        <f t="shared" si="515"/>
        <v>0</v>
      </c>
      <c r="Y336" s="13">
        <f t="shared" si="516"/>
        <v>0</v>
      </c>
      <c r="Z336" s="13">
        <f t="shared" si="517"/>
        <v>0</v>
      </c>
      <c r="AA336" s="13">
        <f t="shared" si="518"/>
        <v>0</v>
      </c>
      <c r="AB336" s="13">
        <f t="shared" si="519"/>
        <v>0</v>
      </c>
      <c r="AC336" s="13">
        <f t="shared" si="520"/>
        <v>0</v>
      </c>
      <c r="AD336" s="13">
        <f t="shared" si="521"/>
        <v>0.10600464018655451</v>
      </c>
      <c r="AE336" s="13">
        <f t="shared" si="522"/>
        <v>0</v>
      </c>
      <c r="AF336" s="13">
        <f t="shared" si="523"/>
        <v>0</v>
      </c>
      <c r="AG336" s="13">
        <f t="shared" si="524"/>
        <v>0</v>
      </c>
      <c r="AH336" s="13">
        <f t="shared" si="525"/>
        <v>0</v>
      </c>
      <c r="AI336" s="13">
        <f t="shared" si="526"/>
        <v>0</v>
      </c>
      <c r="AJ336" s="13">
        <f t="shared" si="527"/>
        <v>0</v>
      </c>
      <c r="AK336" s="13">
        <f t="shared" si="528"/>
        <v>0</v>
      </c>
      <c r="AL336" s="13">
        <f t="shared" si="529"/>
        <v>0</v>
      </c>
      <c r="AM336" s="13">
        <f t="shared" si="530"/>
        <v>4.6128872204349219E-2</v>
      </c>
      <c r="AN336" s="13">
        <f t="shared" si="531"/>
        <v>0</v>
      </c>
      <c r="AO336" s="13">
        <f t="shared" si="532"/>
        <v>0</v>
      </c>
      <c r="AP336" s="13">
        <f t="shared" si="533"/>
        <v>0</v>
      </c>
      <c r="AQ336" s="13">
        <f t="shared" si="534"/>
        <v>0</v>
      </c>
      <c r="AR336" s="13">
        <f t="shared" si="535"/>
        <v>0</v>
      </c>
      <c r="AS336" s="13">
        <f t="shared" si="536"/>
        <v>0</v>
      </c>
      <c r="AT336" s="13">
        <f t="shared" si="537"/>
        <v>0</v>
      </c>
      <c r="AU336" s="13">
        <f t="shared" si="538"/>
        <v>0</v>
      </c>
      <c r="AV336" s="13">
        <f t="shared" si="539"/>
        <v>0</v>
      </c>
      <c r="AW336" s="13">
        <f t="shared" si="540"/>
        <v>0</v>
      </c>
      <c r="AX336" s="13">
        <f t="shared" si="541"/>
        <v>1.6727827881719792E-2</v>
      </c>
      <c r="AY336" s="13">
        <f t="shared" si="542"/>
        <v>0</v>
      </c>
      <c r="AZ336" s="13">
        <f t="shared" si="543"/>
        <v>0</v>
      </c>
      <c r="BA336" s="13">
        <f t="shared" si="544"/>
        <v>0</v>
      </c>
      <c r="BB336" s="13">
        <f t="shared" si="545"/>
        <v>0</v>
      </c>
      <c r="BC336" s="13">
        <f t="shared" si="546"/>
        <v>0</v>
      </c>
      <c r="BD336" s="13">
        <f t="shared" si="547"/>
        <v>0</v>
      </c>
      <c r="BE336" s="13">
        <f t="shared" si="548"/>
        <v>0</v>
      </c>
      <c r="BF336" s="13">
        <f t="shared" si="549"/>
        <v>0</v>
      </c>
      <c r="BG336" s="13">
        <f t="shared" si="550"/>
        <v>0</v>
      </c>
      <c r="BH336" s="13">
        <f t="shared" si="551"/>
        <v>0</v>
      </c>
      <c r="BI336" s="13">
        <f t="shared" si="552"/>
        <v>0</v>
      </c>
      <c r="BJ336" s="14">
        <f t="shared" si="553"/>
        <v>0.87943436066984826</v>
      </c>
      <c r="BK336" s="14">
        <f t="shared" si="554"/>
        <v>0.11351787651319145</v>
      </c>
      <c r="BL336" s="14">
        <f t="shared" si="555"/>
        <v>0</v>
      </c>
      <c r="BM336" s="14">
        <f t="shared" si="556"/>
        <v>0.36374117503296954</v>
      </c>
      <c r="BN336" s="14">
        <f t="shared" si="557"/>
        <v>0.62921106215007017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1.2639</v>
      </c>
      <c r="F337" s="10">
        <f>VLOOKUP(B337,home!$B$2:$E$405,3,FALSE)</f>
        <v>1.1076999999999999</v>
      </c>
      <c r="G337" s="10">
        <f>VLOOKUP(C337,away!$B$2:$E$405,4,FALSE)</f>
        <v>1.7802</v>
      </c>
      <c r="H337" s="10">
        <f>VLOOKUP(A337,away!$A$2:$E$405,3,FALSE)</f>
        <v>0.81940000000000002</v>
      </c>
      <c r="I337" s="10">
        <f>VLOOKUP(C337,away!$B$2:$E$405,3,FALSE)</f>
        <v>1.2203999999999999</v>
      </c>
      <c r="J337" s="10">
        <f>VLOOKUP(B337,home!$B$2:$E$405,4,FALSE)</f>
        <v>0.73219999999999996</v>
      </c>
      <c r="K337" s="12">
        <f t="shared" si="502"/>
        <v>2.4923192178060001</v>
      </c>
      <c r="L337" s="12">
        <f t="shared" si="503"/>
        <v>0.73219689547199995</v>
      </c>
      <c r="M337" s="13">
        <f t="shared" si="504"/>
        <v>3.977502352613535E-2</v>
      </c>
      <c r="N337" s="13">
        <f t="shared" si="505"/>
        <v>9.9132055522872908E-2</v>
      </c>
      <c r="O337" s="13">
        <f t="shared" si="506"/>
        <v>2.9123148743162065E-2</v>
      </c>
      <c r="P337" s="13">
        <f t="shared" si="507"/>
        <v>7.2584183295605467E-2</v>
      </c>
      <c r="Q337" s="13">
        <f t="shared" si="508"/>
        <v>0.12353436354013382</v>
      </c>
      <c r="R337" s="13">
        <f t="shared" si="509"/>
        <v>1.0661939548056269E-2</v>
      </c>
      <c r="S337" s="13">
        <f t="shared" si="510"/>
        <v>3.311414549653411E-2</v>
      </c>
      <c r="T337" s="13">
        <f t="shared" si="511"/>
        <v>9.0451477468195415E-2</v>
      </c>
      <c r="U337" s="13">
        <f t="shared" si="512"/>
        <v>2.6572956834706458E-2</v>
      </c>
      <c r="V337" s="13">
        <f t="shared" si="513"/>
        <v>6.7143286116012205E-3</v>
      </c>
      <c r="W337" s="13">
        <f t="shared" si="514"/>
        <v>0.10262902277016946</v>
      </c>
      <c r="X337" s="13">
        <f t="shared" si="515"/>
        <v>7.5144651857643269E-2</v>
      </c>
      <c r="Y337" s="13">
        <f t="shared" si="516"/>
        <v>2.7510340400745324E-2</v>
      </c>
      <c r="Z337" s="13">
        <f t="shared" si="517"/>
        <v>2.6022130122656463E-3</v>
      </c>
      <c r="AA337" s="13">
        <f t="shared" si="518"/>
        <v>6.4855454992945108E-3</v>
      </c>
      <c r="AB337" s="13">
        <f t="shared" si="519"/>
        <v>8.0820248429234621E-3</v>
      </c>
      <c r="AC337" s="13">
        <f t="shared" si="520"/>
        <v>7.6579787930728836E-4</v>
      </c>
      <c r="AD337" s="13">
        <f t="shared" si="521"/>
        <v>6.3946071438685748E-2</v>
      </c>
      <c r="AE337" s="13">
        <f t="shared" si="522"/>
        <v>4.6821114985036431E-2</v>
      </c>
      <c r="AF337" s="13">
        <f t="shared" si="523"/>
        <v>1.7141137517290603E-2</v>
      </c>
      <c r="AG337" s="13">
        <f t="shared" si="524"/>
        <v>4.183562558339602E-3</v>
      </c>
      <c r="AH337" s="13">
        <f t="shared" si="525"/>
        <v>4.7633307223443681E-4</v>
      </c>
      <c r="AI337" s="13">
        <f t="shared" si="526"/>
        <v>1.1871740700064605E-3</v>
      </c>
      <c r="AJ337" s="13">
        <f t="shared" si="527"/>
        <v>1.479408374779034E-3</v>
      </c>
      <c r="AK337" s="13">
        <f t="shared" si="528"/>
        <v>1.2290526411483091E-3</v>
      </c>
      <c r="AL337" s="13">
        <f t="shared" si="529"/>
        <v>5.5899213839561931E-5</v>
      </c>
      <c r="AM337" s="13">
        <f t="shared" si="530"/>
        <v>3.1874804549966357E-2</v>
      </c>
      <c r="AN337" s="13">
        <f t="shared" si="531"/>
        <v>2.3338632935262147E-2</v>
      </c>
      <c r="AO337" s="13">
        <f t="shared" si="532"/>
        <v>8.5442372898797553E-3</v>
      </c>
      <c r="AP337" s="13">
        <f t="shared" si="533"/>
        <v>2.0853546726086838E-3</v>
      </c>
      <c r="AQ337" s="13">
        <f t="shared" si="534"/>
        <v>3.8172255431052671E-4</v>
      </c>
      <c r="AR337" s="13">
        <f t="shared" si="535"/>
        <v>6.9753919340138923E-5</v>
      </c>
      <c r="AS337" s="13">
        <f t="shared" si="536"/>
        <v>1.7384903368871787E-4</v>
      </c>
      <c r="AT337" s="13">
        <f t="shared" si="537"/>
        <v>2.1664364382969722E-4</v>
      </c>
      <c r="AU337" s="13">
        <f t="shared" si="538"/>
        <v>1.7998170564409086E-4</v>
      </c>
      <c r="AV337" s="13">
        <f t="shared" si="539"/>
        <v>1.1214296595756761E-4</v>
      </c>
      <c r="AW337" s="13">
        <f t="shared" si="540"/>
        <v>2.8335752381732831E-6</v>
      </c>
      <c r="AX337" s="13">
        <f t="shared" si="541"/>
        <v>1.3240364657281883E-2</v>
      </c>
      <c r="AY337" s="13">
        <f t="shared" si="542"/>
        <v>9.6945538969789857E-3</v>
      </c>
      <c r="AZ337" s="13">
        <f t="shared" si="543"/>
        <v>3.5491611331769954E-3</v>
      </c>
      <c r="BA337" s="13">
        <f t="shared" si="544"/>
        <v>8.662282544140272E-4</v>
      </c>
      <c r="BB337" s="13">
        <f t="shared" si="545"/>
        <v>1.5856240966302009E-4</v>
      </c>
      <c r="BC337" s="13">
        <f t="shared" si="546"/>
        <v>2.3219780818764557E-5</v>
      </c>
      <c r="BD337" s="13">
        <f t="shared" si="547"/>
        <v>8.5122671979756669E-6</v>
      </c>
      <c r="BE337" s="13">
        <f t="shared" si="548"/>
        <v>2.1215287124614387E-5</v>
      </c>
      <c r="BF337" s="13">
        <f t="shared" si="549"/>
        <v>2.6437633905974327E-5</v>
      </c>
      <c r="BG337" s="13">
        <f t="shared" si="550"/>
        <v>2.1963674352393102E-5</v>
      </c>
      <c r="BH337" s="13">
        <f t="shared" si="551"/>
        <v>1.3685121920525527E-5</v>
      </c>
      <c r="BI337" s="13">
        <f t="shared" si="552"/>
        <v>6.8215384721087815E-6</v>
      </c>
      <c r="BJ337" s="14">
        <f t="shared" si="553"/>
        <v>0.74425064019347398</v>
      </c>
      <c r="BK337" s="14">
        <f t="shared" si="554"/>
        <v>0.16270393192000199</v>
      </c>
      <c r="BL337" s="14">
        <f t="shared" si="555"/>
        <v>8.6148590417744822E-2</v>
      </c>
      <c r="BM337" s="14">
        <f t="shared" si="556"/>
        <v>0.61120294104577977</v>
      </c>
      <c r="BN337" s="14">
        <f t="shared" si="557"/>
        <v>0.3748107141759659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1.4218999999999999</v>
      </c>
      <c r="F338" s="10">
        <f>VLOOKUP(B338,home!$B$2:$E$405,3,FALSE)</f>
        <v>1.4066000000000001</v>
      </c>
      <c r="G338" s="10">
        <f>VLOOKUP(C338,away!$B$2:$E$405,4,FALSE)</f>
        <v>1.641</v>
      </c>
      <c r="H338" s="10">
        <f>VLOOKUP(A338,away!$A$2:$E$405,3,FALSE)</f>
        <v>1.2968999999999999</v>
      </c>
      <c r="I338" s="10">
        <f>VLOOKUP(C338,away!$B$2:$E$405,3,FALSE)</f>
        <v>0</v>
      </c>
      <c r="J338" s="10">
        <f>VLOOKUP(B338,home!$B$2:$E$405,4,FALSE)</f>
        <v>0.38550000000000001</v>
      </c>
      <c r="K338" s="12">
        <f t="shared" si="502"/>
        <v>3.2820730901400004</v>
      </c>
      <c r="L338" s="12">
        <f t="shared" si="503"/>
        <v>0</v>
      </c>
      <c r="M338" s="13">
        <f t="shared" si="504"/>
        <v>3.7550330840688789E-2</v>
      </c>
      <c r="N338" s="13">
        <f t="shared" si="505"/>
        <v>0.1232429303780788</v>
      </c>
      <c r="O338" s="13">
        <f t="shared" si="506"/>
        <v>0</v>
      </c>
      <c r="P338" s="13">
        <f t="shared" si="507"/>
        <v>0</v>
      </c>
      <c r="Q338" s="13">
        <f t="shared" si="508"/>
        <v>0.20224615267194507</v>
      </c>
      <c r="R338" s="13">
        <f t="shared" si="509"/>
        <v>0</v>
      </c>
      <c r="S338" s="13">
        <f t="shared" si="510"/>
        <v>0</v>
      </c>
      <c r="T338" s="13">
        <f t="shared" si="511"/>
        <v>0</v>
      </c>
      <c r="U338" s="13">
        <f t="shared" si="512"/>
        <v>0</v>
      </c>
      <c r="V338" s="13">
        <f t="shared" si="513"/>
        <v>0</v>
      </c>
      <c r="W338" s="13">
        <f t="shared" si="514"/>
        <v>0.22126221842297902</v>
      </c>
      <c r="X338" s="13">
        <f t="shared" si="515"/>
        <v>0</v>
      </c>
      <c r="Y338" s="13">
        <f t="shared" si="516"/>
        <v>0</v>
      </c>
      <c r="Z338" s="13">
        <f t="shared" si="517"/>
        <v>0</v>
      </c>
      <c r="AA338" s="13">
        <f t="shared" si="518"/>
        <v>0</v>
      </c>
      <c r="AB338" s="13">
        <f t="shared" si="519"/>
        <v>0</v>
      </c>
      <c r="AC338" s="13">
        <f t="shared" si="520"/>
        <v>0</v>
      </c>
      <c r="AD338" s="13">
        <f t="shared" si="521"/>
        <v>0.18154969323768461</v>
      </c>
      <c r="AE338" s="13">
        <f t="shared" si="522"/>
        <v>0</v>
      </c>
      <c r="AF338" s="13">
        <f t="shared" si="523"/>
        <v>0</v>
      </c>
      <c r="AG338" s="13">
        <f t="shared" si="524"/>
        <v>0</v>
      </c>
      <c r="AH338" s="13">
        <f t="shared" si="525"/>
        <v>0</v>
      </c>
      <c r="AI338" s="13">
        <f t="shared" si="526"/>
        <v>0</v>
      </c>
      <c r="AJ338" s="13">
        <f t="shared" si="527"/>
        <v>0</v>
      </c>
      <c r="AK338" s="13">
        <f t="shared" si="528"/>
        <v>0</v>
      </c>
      <c r="AL338" s="13">
        <f t="shared" si="529"/>
        <v>0</v>
      </c>
      <c r="AM338" s="13">
        <f t="shared" si="530"/>
        <v>0.11917187253971526</v>
      </c>
      <c r="AN338" s="13">
        <f t="shared" si="531"/>
        <v>0</v>
      </c>
      <c r="AO338" s="13">
        <f t="shared" si="532"/>
        <v>0</v>
      </c>
      <c r="AP338" s="13">
        <f t="shared" si="533"/>
        <v>0</v>
      </c>
      <c r="AQ338" s="13">
        <f t="shared" si="534"/>
        <v>0</v>
      </c>
      <c r="AR338" s="13">
        <f t="shared" si="535"/>
        <v>0</v>
      </c>
      <c r="AS338" s="13">
        <f t="shared" si="536"/>
        <v>0</v>
      </c>
      <c r="AT338" s="13">
        <f t="shared" si="537"/>
        <v>0</v>
      </c>
      <c r="AU338" s="13">
        <f t="shared" si="538"/>
        <v>0</v>
      </c>
      <c r="AV338" s="13">
        <f t="shared" si="539"/>
        <v>0</v>
      </c>
      <c r="AW338" s="13">
        <f t="shared" si="540"/>
        <v>0</v>
      </c>
      <c r="AX338" s="13">
        <f t="shared" si="541"/>
        <v>6.518846599403226E-2</v>
      </c>
      <c r="AY338" s="13">
        <f t="shared" si="542"/>
        <v>0</v>
      </c>
      <c r="AZ338" s="13">
        <f t="shared" si="543"/>
        <v>0</v>
      </c>
      <c r="BA338" s="13">
        <f t="shared" si="544"/>
        <v>0</v>
      </c>
      <c r="BB338" s="13">
        <f t="shared" si="545"/>
        <v>0</v>
      </c>
      <c r="BC338" s="13">
        <f t="shared" si="546"/>
        <v>0</v>
      </c>
      <c r="BD338" s="13">
        <f t="shared" si="547"/>
        <v>0</v>
      </c>
      <c r="BE338" s="13">
        <f t="shared" si="548"/>
        <v>0</v>
      </c>
      <c r="BF338" s="13">
        <f t="shared" si="549"/>
        <v>0</v>
      </c>
      <c r="BG338" s="13">
        <f t="shared" si="550"/>
        <v>0</v>
      </c>
      <c r="BH338" s="13">
        <f t="shared" si="551"/>
        <v>0</v>
      </c>
      <c r="BI338" s="13">
        <f t="shared" si="552"/>
        <v>0</v>
      </c>
      <c r="BJ338" s="14">
        <f t="shared" si="553"/>
        <v>0.9126613332444351</v>
      </c>
      <c r="BK338" s="14">
        <f t="shared" si="554"/>
        <v>3.7550330840688789E-2</v>
      </c>
      <c r="BL338" s="14">
        <f t="shared" si="555"/>
        <v>0</v>
      </c>
      <c r="BM338" s="14">
        <f t="shared" si="556"/>
        <v>0.58717225019441122</v>
      </c>
      <c r="BN338" s="14">
        <f t="shared" si="557"/>
        <v>0.36303941389071265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1.4867999999999999</v>
      </c>
      <c r="F339" s="10">
        <f>VLOOKUP(B339,home!$B$2:$E$405,3,FALSE)</f>
        <v>1.1957</v>
      </c>
      <c r="G339" s="10">
        <f>VLOOKUP(C339,away!$B$2:$E$405,4,FALSE)</f>
        <v>0.74729999999999996</v>
      </c>
      <c r="H339" s="10">
        <f>VLOOKUP(A339,away!$A$2:$E$405,3,FALSE)</f>
        <v>1.0461</v>
      </c>
      <c r="I339" s="10">
        <f>VLOOKUP(C339,away!$B$2:$E$405,3,FALSE)</f>
        <v>1.0621</v>
      </c>
      <c r="J339" s="10">
        <f>VLOOKUP(B339,home!$B$2:$E$405,4,FALSE)</f>
        <v>0.84970000000000001</v>
      </c>
      <c r="K339" s="12">
        <f t="shared" si="502"/>
        <v>1.3285250997479998</v>
      </c>
      <c r="L339" s="12">
        <f t="shared" si="503"/>
        <v>0.94407006965700013</v>
      </c>
      <c r="M339" s="13">
        <f t="shared" si="504"/>
        <v>0.1030444150722476</v>
      </c>
      <c r="N339" s="13">
        <f t="shared" si="505"/>
        <v>0.13689709181233203</v>
      </c>
      <c r="O339" s="13">
        <f t="shared" si="506"/>
        <v>9.7281148115021601E-2</v>
      </c>
      <c r="P339" s="13">
        <f t="shared" si="507"/>
        <v>0.12924044700310905</v>
      </c>
      <c r="Q339" s="13">
        <f t="shared" si="508"/>
        <v>9.0935611277594766E-2</v>
      </c>
      <c r="R339" s="13">
        <f t="shared" si="509"/>
        <v>4.592011013863069E-2</v>
      </c>
      <c r="S339" s="13">
        <f t="shared" si="510"/>
        <v>4.0524013673745411E-2</v>
      </c>
      <c r="T339" s="13">
        <f t="shared" si="511"/>
        <v>8.5849588873140772E-2</v>
      </c>
      <c r="U339" s="13">
        <f t="shared" si="512"/>
        <v>6.1006018902363485E-2</v>
      </c>
      <c r="V339" s="13">
        <f t="shared" si="513"/>
        <v>5.6473400198706111E-3</v>
      </c>
      <c r="W339" s="13">
        <f t="shared" si="514"/>
        <v>4.0270080681070637E-2</v>
      </c>
      <c r="X339" s="13">
        <f t="shared" si="515"/>
        <v>3.8017777873671367E-2</v>
      </c>
      <c r="Y339" s="13">
        <f t="shared" si="516"/>
        <v>1.794572310270064E-2</v>
      </c>
      <c r="Z339" s="13">
        <f t="shared" si="517"/>
        <v>1.4450600525744735E-2</v>
      </c>
      <c r="AA339" s="13">
        <f t="shared" si="518"/>
        <v>1.9197985504883525E-2</v>
      </c>
      <c r="AB339" s="13">
        <f t="shared" si="519"/>
        <v>1.2752502803918021E-2</v>
      </c>
      <c r="AC339" s="13">
        <f t="shared" si="520"/>
        <v>4.4268820151175444E-4</v>
      </c>
      <c r="AD339" s="13">
        <f t="shared" si="521"/>
        <v>1.3374953238419836E-2</v>
      </c>
      <c r="AE339" s="13">
        <f t="shared" si="522"/>
        <v>1.2626893035454133E-2</v>
      </c>
      <c r="AF339" s="13">
        <f t="shared" si="523"/>
        <v>5.9603358937663359E-3</v>
      </c>
      <c r="AG339" s="13">
        <f t="shared" si="524"/>
        <v>1.8756582408023679E-3</v>
      </c>
      <c r="AH339" s="13">
        <f t="shared" si="525"/>
        <v>3.4105948612313287E-3</v>
      </c>
      <c r="AI339" s="13">
        <f t="shared" si="526"/>
        <v>4.5310608782173668E-3</v>
      </c>
      <c r="AJ339" s="13">
        <f t="shared" si="527"/>
        <v>3.0098140525989937E-3</v>
      </c>
      <c r="AK339" s="13">
        <f t="shared" si="528"/>
        <v>1.332871171484003E-3</v>
      </c>
      <c r="AL339" s="13">
        <f t="shared" si="529"/>
        <v>2.2209149717145796E-5</v>
      </c>
      <c r="AM339" s="13">
        <f t="shared" si="530"/>
        <v>3.5537922170393076E-3</v>
      </c>
      <c r="AN339" s="13">
        <f t="shared" si="531"/>
        <v>3.3550288658868036E-3</v>
      </c>
      <c r="AO339" s="13">
        <f t="shared" si="532"/>
        <v>1.5836911675595003E-3</v>
      </c>
      <c r="AP339" s="13">
        <f t="shared" si="533"/>
        <v>4.9837181029102455E-4</v>
      </c>
      <c r="AQ339" s="13">
        <f t="shared" si="534"/>
        <v>1.1762447741413318E-4</v>
      </c>
      <c r="AR339" s="13">
        <f t="shared" si="535"/>
        <v>6.439681056428936E-4</v>
      </c>
      <c r="AS339" s="13">
        <f t="shared" si="536"/>
        <v>8.5552779178375577E-4</v>
      </c>
      <c r="AT339" s="13">
        <f t="shared" si="537"/>
        <v>5.682950724583501E-4</v>
      </c>
      <c r="AU339" s="13">
        <f t="shared" si="538"/>
        <v>2.516647559413421E-4</v>
      </c>
      <c r="AV339" s="13">
        <f t="shared" si="539"/>
        <v>8.3585736247506842E-5</v>
      </c>
      <c r="AW339" s="13">
        <f t="shared" si="540"/>
        <v>7.7375492106174305E-7</v>
      </c>
      <c r="AX339" s="13">
        <f t="shared" si="541"/>
        <v>7.8688369327096889E-4</v>
      </c>
      <c r="AY339" s="13">
        <f t="shared" si="542"/>
        <v>7.4287334311828098E-4</v>
      </c>
      <c r="AZ339" s="13">
        <f t="shared" si="543"/>
        <v>3.5066224439200204E-4</v>
      </c>
      <c r="BA339" s="13">
        <f t="shared" si="544"/>
        <v>1.1034990982974581E-4</v>
      </c>
      <c r="BB339" s="13">
        <f t="shared" si="545"/>
        <v>2.6044511764902953E-5</v>
      </c>
      <c r="BC339" s="13">
        <f t="shared" si="546"/>
        <v>4.9175688072148984E-6</v>
      </c>
      <c r="BD339" s="13">
        <f t="shared" si="547"/>
        <v>1.0132516905852877E-4</v>
      </c>
      <c r="BE339" s="13">
        <f t="shared" si="548"/>
        <v>1.346130303304649E-4</v>
      </c>
      <c r="BF339" s="13">
        <f t="shared" si="549"/>
        <v>8.9418394773580704E-5</v>
      </c>
      <c r="BG339" s="13">
        <f t="shared" si="550"/>
        <v>3.9598193945292439E-5</v>
      </c>
      <c r="BH339" s="13">
        <f t="shared" si="551"/>
        <v>1.3151798640252565E-5</v>
      </c>
      <c r="BI339" s="13">
        <f t="shared" si="552"/>
        <v>3.4944989200814275E-6</v>
      </c>
      <c r="BJ339" s="14">
        <f t="shared" si="553"/>
        <v>0.4548839538383268</v>
      </c>
      <c r="BK339" s="14">
        <f t="shared" si="554"/>
        <v>0.27966398646331986</v>
      </c>
      <c r="BL339" s="14">
        <f t="shared" si="555"/>
        <v>0.25122674897609099</v>
      </c>
      <c r="BM339" s="14">
        <f t="shared" si="556"/>
        <v>0.39616436679634948</v>
      </c>
      <c r="BN339" s="14">
        <f t="shared" si="557"/>
        <v>0.60331882341893583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1.4867999999999999</v>
      </c>
      <c r="F340" s="10">
        <f>VLOOKUP(B340,home!$B$2:$E$405,3,FALSE)</f>
        <v>0.74729999999999996</v>
      </c>
      <c r="G340" s="10">
        <f>VLOOKUP(C340,away!$B$2:$E$405,4,FALSE)</f>
        <v>1.4124000000000001</v>
      </c>
      <c r="H340" s="10">
        <f>VLOOKUP(A340,away!$A$2:$E$405,3,FALSE)</f>
        <v>1.0461</v>
      </c>
      <c r="I340" s="10">
        <f>VLOOKUP(C340,away!$B$2:$E$405,3,FALSE)</f>
        <v>1.0515000000000001</v>
      </c>
      <c r="J340" s="10">
        <f>VLOOKUP(B340,home!$B$2:$E$405,4,FALSE)</f>
        <v>1.1684000000000001</v>
      </c>
      <c r="K340" s="12">
        <f t="shared" si="502"/>
        <v>1.5692973579359997</v>
      </c>
      <c r="L340" s="12">
        <f t="shared" si="503"/>
        <v>1.2852097968600003</v>
      </c>
      <c r="M340" s="13">
        <f t="shared" si="504"/>
        <v>5.7584194222490982E-2</v>
      </c>
      <c r="N340" s="13">
        <f t="shared" si="505"/>
        <v>9.0366723852228548E-2</v>
      </c>
      <c r="O340" s="13">
        <f t="shared" si="506"/>
        <v>7.400777055903443E-2</v>
      </c>
      <c r="P340" s="13">
        <f t="shared" si="507"/>
        <v>0.11614019880502639</v>
      </c>
      <c r="Q340" s="13">
        <f t="shared" si="508"/>
        <v>7.0906130493317177E-2</v>
      </c>
      <c r="R340" s="13">
        <f t="shared" si="509"/>
        <v>4.7557755883119085E-2</v>
      </c>
      <c r="S340" s="13">
        <f t="shared" si="510"/>
        <v>5.8560104732709631E-2</v>
      </c>
      <c r="T340" s="13">
        <f t="shared" si="511"/>
        <v>9.1129253567444848E-2</v>
      </c>
      <c r="U340" s="13">
        <f t="shared" si="512"/>
        <v>7.4632260656744026E-2</v>
      </c>
      <c r="V340" s="13">
        <f t="shared" si="513"/>
        <v>1.3123165513520354E-2</v>
      </c>
      <c r="W340" s="13">
        <f t="shared" si="514"/>
        <v>3.7090934414875959E-2</v>
      </c>
      <c r="X340" s="13">
        <f t="shared" si="515"/>
        <v>4.7669632284690323E-2</v>
      </c>
      <c r="Y340" s="13">
        <f t="shared" si="516"/>
        <v>3.0632739212498889E-2</v>
      </c>
      <c r="Z340" s="13">
        <f t="shared" si="517"/>
        <v>2.0373897925886987E-2</v>
      </c>
      <c r="AA340" s="13">
        <f t="shared" si="518"/>
        <v>3.1972704185952189E-2</v>
      </c>
      <c r="AB340" s="13">
        <f t="shared" si="519"/>
        <v>2.508734010254203E-2</v>
      </c>
      <c r="AC340" s="13">
        <f t="shared" si="520"/>
        <v>1.6542376257392283E-3</v>
      </c>
      <c r="AD340" s="13">
        <f t="shared" si="521"/>
        <v>1.4551676345160575E-2</v>
      </c>
      <c r="AE340" s="13">
        <f t="shared" si="522"/>
        <v>1.8701956999536293E-2</v>
      </c>
      <c r="AF340" s="13">
        <f t="shared" si="523"/>
        <v>1.2017969178129251E-2</v>
      </c>
      <c r="AG340" s="13">
        <f t="shared" si="524"/>
        <v>5.14853724203108E-3</v>
      </c>
      <c r="AH340" s="13">
        <f t="shared" si="525"/>
        <v>6.5461833036439014E-3</v>
      </c>
      <c r="AI340" s="13">
        <f t="shared" si="526"/>
        <v>1.0272908162973129E-2</v>
      </c>
      <c r="AJ340" s="13">
        <f t="shared" si="527"/>
        <v>8.0606238192364489E-3</v>
      </c>
      <c r="AK340" s="13">
        <f t="shared" si="528"/>
        <v>4.2165052209479159E-3</v>
      </c>
      <c r="AL340" s="13">
        <f t="shared" si="529"/>
        <v>1.334557090313992E-4</v>
      </c>
      <c r="AM340" s="13">
        <f t="shared" si="530"/>
        <v>4.5671814484000524E-3</v>
      </c>
      <c r="AN340" s="13">
        <f t="shared" si="531"/>
        <v>5.8697863415209921E-3</v>
      </c>
      <c r="AO340" s="13">
        <f t="shared" si="532"/>
        <v>3.7719534557989001E-3</v>
      </c>
      <c r="AP340" s="13">
        <f t="shared" si="533"/>
        <v>1.6159171782308935E-3</v>
      </c>
      <c r="AQ340" s="13">
        <f t="shared" si="534"/>
        <v>5.191981470941781E-4</v>
      </c>
      <c r="AR340" s="13">
        <f t="shared" si="535"/>
        <v>1.6826437827768979E-3</v>
      </c>
      <c r="AS340" s="13">
        <f t="shared" si="536"/>
        <v>2.640568442659222E-3</v>
      </c>
      <c r="AT340" s="13">
        <f t="shared" si="537"/>
        <v>2.0719185402571475E-3</v>
      </c>
      <c r="AU340" s="13">
        <f t="shared" si="538"/>
        <v>1.0838187636947184E-3</v>
      </c>
      <c r="AV340" s="13">
        <f t="shared" si="539"/>
        <v>4.252084805868958E-4</v>
      </c>
      <c r="AW340" s="13">
        <f t="shared" si="540"/>
        <v>7.4767683832582776E-6</v>
      </c>
      <c r="AX340" s="13">
        <f t="shared" si="541"/>
        <v>1.1945442966980857E-3</v>
      </c>
      <c r="AY340" s="13">
        <f t="shared" si="542"/>
        <v>1.5352400328996186E-3</v>
      </c>
      <c r="AZ340" s="13">
        <f t="shared" si="543"/>
        <v>9.8655276540712974E-4</v>
      </c>
      <c r="BA340" s="13">
        <f t="shared" si="544"/>
        <v>4.226424264068562E-4</v>
      </c>
      <c r="BB340" s="13">
        <f t="shared" si="545"/>
        <v>1.3579604674669339E-4</v>
      </c>
      <c r="BC340" s="13">
        <f t="shared" si="546"/>
        <v>3.4905281930741718E-5</v>
      </c>
      <c r="BD340" s="13">
        <f t="shared" si="547"/>
        <v>3.6042504570840705E-4</v>
      </c>
      <c r="BE340" s="13">
        <f t="shared" si="548"/>
        <v>5.6561407196416508E-4</v>
      </c>
      <c r="BF340" s="13">
        <f t="shared" si="549"/>
        <v>4.438083343723934E-4</v>
      </c>
      <c r="BG340" s="13">
        <f t="shared" si="550"/>
        <v>2.3215574885352458E-4</v>
      </c>
      <c r="BH340" s="13">
        <f t="shared" si="551"/>
        <v>9.1080350826372417E-5</v>
      </c>
      <c r="BI340" s="13">
        <f t="shared" si="552"/>
        <v>2.8586430782342019E-5</v>
      </c>
      <c r="BJ340" s="14">
        <f t="shared" si="553"/>
        <v>0.43886927101104711</v>
      </c>
      <c r="BK340" s="14">
        <f t="shared" si="554"/>
        <v>0.24873059664141764</v>
      </c>
      <c r="BL340" s="14">
        <f t="shared" si="555"/>
        <v>0.29197987988667529</v>
      </c>
      <c r="BM340" s="14">
        <f t="shared" si="556"/>
        <v>0.54186310838529439</v>
      </c>
      <c r="BN340" s="14">
        <f t="shared" si="557"/>
        <v>0.45656277381521659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1.6108</v>
      </c>
      <c r="F341" s="10">
        <f>VLOOKUP(B341,home!$B$2:$E$405,3,FALSE)</f>
        <v>0.82769999999999999</v>
      </c>
      <c r="G341" s="10">
        <f>VLOOKUP(C341,away!$B$2:$E$405,4,FALSE)</f>
        <v>0.87949999999999995</v>
      </c>
      <c r="H341" s="10">
        <f>VLOOKUP(A341,away!$A$2:$E$405,3,FALSE)</f>
        <v>1.1347</v>
      </c>
      <c r="I341" s="10">
        <f>VLOOKUP(C341,away!$B$2:$E$405,3,FALSE)</f>
        <v>0.88129999999999997</v>
      </c>
      <c r="J341" s="10">
        <f>VLOOKUP(B341,home!$B$2:$E$405,4,FALSE)</f>
        <v>1.3954</v>
      </c>
      <c r="K341" s="12">
        <f t="shared" si="502"/>
        <v>1.1726014312199999</v>
      </c>
      <c r="L341" s="12">
        <f t="shared" si="503"/>
        <v>1.3954155028939998</v>
      </c>
      <c r="M341" s="13">
        <f t="shared" si="504"/>
        <v>7.6687471042575936E-2</v>
      </c>
      <c r="N341" s="13">
        <f t="shared" si="505"/>
        <v>8.9923838301166847E-2</v>
      </c>
      <c r="O341" s="13">
        <f t="shared" si="506"/>
        <v>0.10701088597054516</v>
      </c>
      <c r="P341" s="13">
        <f t="shared" si="507"/>
        <v>0.12548111804518147</v>
      </c>
      <c r="Q341" s="13">
        <f t="shared" si="508"/>
        <v>5.2722410746372052E-2</v>
      </c>
      <c r="R341" s="13">
        <f t="shared" si="509"/>
        <v>7.466232463086038E-2</v>
      </c>
      <c r="S341" s="13">
        <f t="shared" si="510"/>
        <v>5.1330128545792886E-2</v>
      </c>
      <c r="T341" s="13">
        <f t="shared" si="511"/>
        <v>7.356966930543278E-2</v>
      </c>
      <c r="U341" s="13">
        <f t="shared" si="512"/>
        <v>8.7549148720359141E-2</v>
      </c>
      <c r="V341" s="13">
        <f t="shared" si="513"/>
        <v>9.3321950215788218E-3</v>
      </c>
      <c r="W341" s="13">
        <f t="shared" si="514"/>
        <v>2.0607458099521522E-2</v>
      </c>
      <c r="X341" s="13">
        <f t="shared" si="515"/>
        <v>2.8755966507310854E-2</v>
      </c>
      <c r="Y341" s="13">
        <f t="shared" si="516"/>
        <v>2.0063260732501101E-2</v>
      </c>
      <c r="Z341" s="13">
        <f t="shared" si="517"/>
        <v>3.4728321757335714E-2</v>
      </c>
      <c r="AA341" s="13">
        <f t="shared" si="518"/>
        <v>4.0722479796520522E-2</v>
      </c>
      <c r="AB341" s="13">
        <f t="shared" si="519"/>
        <v>2.3875619046113749E-2</v>
      </c>
      <c r="AC341" s="13">
        <f t="shared" si="520"/>
        <v>9.5437221459002553E-4</v>
      </c>
      <c r="AD341" s="13">
        <f t="shared" si="521"/>
        <v>6.0410837153262792E-3</v>
      </c>
      <c r="AE341" s="13">
        <f t="shared" si="522"/>
        <v>8.4298218706467722E-3</v>
      </c>
      <c r="AF341" s="13">
        <f t="shared" si="523"/>
        <v>5.8815520624677037E-3</v>
      </c>
      <c r="AG341" s="13">
        <f t="shared" si="524"/>
        <v>2.7357363096818716E-3</v>
      </c>
      <c r="AH341" s="13">
        <f t="shared" si="525"/>
        <v>1.2115109642419306E-2</v>
      </c>
      <c r="AI341" s="13">
        <f t="shared" si="526"/>
        <v>1.4206194906088099E-2</v>
      </c>
      <c r="AJ341" s="13">
        <f t="shared" si="527"/>
        <v>8.3291022395345898E-3</v>
      </c>
      <c r="AK341" s="13">
        <f t="shared" si="528"/>
        <v>3.2555724022853218E-3</v>
      </c>
      <c r="AL341" s="13">
        <f t="shared" si="529"/>
        <v>6.2464280482805523E-5</v>
      </c>
      <c r="AM341" s="13">
        <f t="shared" si="530"/>
        <v>1.4167566821422864E-3</v>
      </c>
      <c r="AN341" s="13">
        <f t="shared" si="531"/>
        <v>1.9769642380900133E-3</v>
      </c>
      <c r="AO341" s="13">
        <f t="shared" si="532"/>
        <v>1.3793432732489149E-3</v>
      </c>
      <c r="AP341" s="13">
        <f t="shared" si="533"/>
        <v>6.415856624346969E-4</v>
      </c>
      <c r="AQ341" s="13">
        <f t="shared" si="534"/>
        <v>2.2381964494897302E-4</v>
      </c>
      <c r="AR341" s="13">
        <f t="shared" si="535"/>
        <v>3.3811223628584957E-3</v>
      </c>
      <c r="AS341" s="13">
        <f t="shared" si="536"/>
        <v>3.9647089218178199E-3</v>
      </c>
      <c r="AT341" s="13">
        <f t="shared" si="537"/>
        <v>2.3245116780471397E-3</v>
      </c>
      <c r="AU341" s="13">
        <f t="shared" si="538"/>
        <v>9.085752401885597E-4</v>
      </c>
      <c r="AV341" s="13">
        <f t="shared" si="539"/>
        <v>2.6634915675404012E-4</v>
      </c>
      <c r="AW341" s="13">
        <f t="shared" si="540"/>
        <v>2.8391164402992597E-6</v>
      </c>
      <c r="AX341" s="13">
        <f t="shared" si="541"/>
        <v>2.768818188617567E-4</v>
      </c>
      <c r="AY341" s="13">
        <f t="shared" si="542"/>
        <v>3.8636518250918361E-4</v>
      </c>
      <c r="AZ341" s="13">
        <f t="shared" si="543"/>
        <v>2.695699827258923E-4</v>
      </c>
      <c r="BA341" s="13">
        <f t="shared" si="544"/>
        <v>1.2538737767019264E-4</v>
      </c>
      <c r="BB341" s="13">
        <f t="shared" si="545"/>
        <v>4.3741872667052912E-5</v>
      </c>
      <c r="BC341" s="13">
        <f t="shared" si="546"/>
        <v>1.2207617449044186E-5</v>
      </c>
      <c r="BD341" s="13">
        <f t="shared" si="547"/>
        <v>7.8634509371905599E-4</v>
      </c>
      <c r="BE341" s="13">
        <f t="shared" si="548"/>
        <v>9.2206938232779006E-4</v>
      </c>
      <c r="BF341" s="13">
        <f t="shared" si="549"/>
        <v>5.4060993870085408E-4</v>
      </c>
      <c r="BG341" s="13">
        <f t="shared" si="550"/>
        <v>2.1130666261745925E-4</v>
      </c>
      <c r="BH341" s="13">
        <f t="shared" si="551"/>
        <v>6.1944623752888602E-5</v>
      </c>
      <c r="BI341" s="13">
        <f t="shared" si="552"/>
        <v>1.452727089380432E-5</v>
      </c>
      <c r="BJ341" s="14">
        <f t="shared" si="553"/>
        <v>0.31548342100317578</v>
      </c>
      <c r="BK341" s="14">
        <f t="shared" si="554"/>
        <v>0.26423411433271116</v>
      </c>
      <c r="BL341" s="14">
        <f t="shared" si="555"/>
        <v>0.38510850768640414</v>
      </c>
      <c r="BM341" s="14">
        <f t="shared" si="556"/>
        <v>0.47268278997685609</v>
      </c>
      <c r="BN341" s="14">
        <f t="shared" si="557"/>
        <v>0.52648804873670185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1.6108</v>
      </c>
      <c r="F342" s="10">
        <f>VLOOKUP(B342,home!$B$2:$E$405,3,FALSE)</f>
        <v>1.1852</v>
      </c>
      <c r="G342" s="10">
        <f>VLOOKUP(C342,away!$B$2:$E$405,4,FALSE)</f>
        <v>0.7641</v>
      </c>
      <c r="H342" s="10">
        <f>VLOOKUP(A342,away!$A$2:$E$405,3,FALSE)</f>
        <v>1.1347</v>
      </c>
      <c r="I342" s="10">
        <f>VLOOKUP(C342,away!$B$2:$E$405,3,FALSE)</f>
        <v>0.94910000000000005</v>
      </c>
      <c r="J342" s="10">
        <f>VLOOKUP(B342,home!$B$2:$E$405,4,FALSE)</f>
        <v>0.64090000000000003</v>
      </c>
      <c r="K342" s="12">
        <f t="shared" si="502"/>
        <v>1.4587587142560001</v>
      </c>
      <c r="L342" s="12">
        <f t="shared" si="503"/>
        <v>0.69021326219300017</v>
      </c>
      <c r="M342" s="13">
        <f t="shared" si="504"/>
        <v>0.1166039678042215</v>
      </c>
      <c r="N342" s="13">
        <f t="shared" si="505"/>
        <v>0.17009705415123422</v>
      </c>
      <c r="O342" s="13">
        <f t="shared" si="506"/>
        <v>8.0481605002799272E-2</v>
      </c>
      <c r="P342" s="13">
        <f t="shared" si="507"/>
        <v>0.11740324263514275</v>
      </c>
      <c r="Q342" s="13">
        <f t="shared" si="508"/>
        <v>0.12406528000619384</v>
      </c>
      <c r="R342" s="13">
        <f t="shared" si="509"/>
        <v>2.7774735567755282E-2</v>
      </c>
      <c r="S342" s="13">
        <f t="shared" si="510"/>
        <v>2.955199904601185E-2</v>
      </c>
      <c r="T342" s="13">
        <f t="shared" si="511"/>
        <v>8.5631501637963042E-2</v>
      </c>
      <c r="U342" s="13">
        <f t="shared" si="512"/>
        <v>4.05166375456191E-2</v>
      </c>
      <c r="V342" s="13">
        <f t="shared" si="513"/>
        <v>3.3060629445948765E-3</v>
      </c>
      <c r="W342" s="13">
        <f t="shared" si="514"/>
        <v>6.0327102781881969E-2</v>
      </c>
      <c r="X342" s="13">
        <f t="shared" si="515"/>
        <v>4.1638566409735164E-2</v>
      </c>
      <c r="Y342" s="13">
        <f t="shared" si="516"/>
        <v>1.4369745377351592E-2</v>
      </c>
      <c r="Z342" s="13">
        <f t="shared" si="517"/>
        <v>6.3901636142561094E-3</v>
      </c>
      <c r="AA342" s="13">
        <f t="shared" si="518"/>
        <v>9.3217068578177187E-3</v>
      </c>
      <c r="AB342" s="13">
        <f t="shared" si="519"/>
        <v>6.7990605552907578E-3</v>
      </c>
      <c r="AC342" s="13">
        <f t="shared" si="520"/>
        <v>2.0804529498463307E-4</v>
      </c>
      <c r="AD342" s="13">
        <f t="shared" si="521"/>
        <v>2.2000671722221928E-2</v>
      </c>
      <c r="AE342" s="13">
        <f t="shared" si="522"/>
        <v>1.5185155399832085E-2</v>
      </c>
      <c r="AF342" s="13">
        <f t="shared" si="523"/>
        <v>5.2404978227128772E-3</v>
      </c>
      <c r="AG342" s="13">
        <f t="shared" si="524"/>
        <v>1.2056870325766569E-3</v>
      </c>
      <c r="AH342" s="13">
        <f t="shared" si="525"/>
        <v>1.1026439185356802E-3</v>
      </c>
      <c r="AI342" s="13">
        <f t="shared" si="526"/>
        <v>1.6084914248853069E-3</v>
      </c>
      <c r="AJ342" s="13">
        <f t="shared" si="527"/>
        <v>1.1732004414287461E-3</v>
      </c>
      <c r="AK342" s="13">
        <f t="shared" si="528"/>
        <v>5.7047212250105632E-4</v>
      </c>
      <c r="AL342" s="13">
        <f t="shared" si="529"/>
        <v>8.3788545814120898E-6</v>
      </c>
      <c r="AM342" s="13">
        <f t="shared" si="530"/>
        <v>6.4187343188553602E-3</v>
      </c>
      <c r="AN342" s="13">
        <f t="shared" si="531"/>
        <v>4.4302955533673223E-3</v>
      </c>
      <c r="AO342" s="13">
        <f t="shared" si="532"/>
        <v>1.5289243731844012E-3</v>
      </c>
      <c r="AP342" s="13">
        <f t="shared" si="533"/>
        <v>3.5176129308733128E-4</v>
      </c>
      <c r="AQ342" s="13">
        <f t="shared" si="534"/>
        <v>6.0697577403758729E-5</v>
      </c>
      <c r="AR342" s="13">
        <f t="shared" si="535"/>
        <v>1.5221189120995696E-4</v>
      </c>
      <c r="AS342" s="13">
        <f t="shared" si="536"/>
        <v>2.22040422715911E-4</v>
      </c>
      <c r="AT342" s="13">
        <f t="shared" si="537"/>
        <v>1.6195170077696057E-4</v>
      </c>
      <c r="AU342" s="13">
        <f t="shared" si="538"/>
        <v>7.874948493232379E-5</v>
      </c>
      <c r="AV342" s="13">
        <f t="shared" si="539"/>
        <v>2.8719124347049724E-5</v>
      </c>
      <c r="AW342" s="13">
        <f t="shared" si="540"/>
        <v>2.3434134359765003E-7</v>
      </c>
      <c r="AX342" s="13">
        <f t="shared" si="541"/>
        <v>1.5605641036873865E-3</v>
      </c>
      <c r="AY342" s="13">
        <f t="shared" si="542"/>
        <v>1.0771220408673662E-3</v>
      </c>
      <c r="AZ342" s="13">
        <f t="shared" si="543"/>
        <v>3.7172195880352343E-4</v>
      </c>
      <c r="BA342" s="13">
        <f t="shared" si="544"/>
        <v>8.5522475271517331E-5</v>
      </c>
      <c r="BB342" s="13">
        <f t="shared" si="545"/>
        <v>1.4757186661993538E-5</v>
      </c>
      <c r="BC342" s="13">
        <f t="shared" si="546"/>
        <v>2.0371211893531183E-6</v>
      </c>
      <c r="BD342" s="13">
        <f t="shared" si="547"/>
        <v>1.750977766276507E-5</v>
      </c>
      <c r="BE342" s="13">
        <f t="shared" si="548"/>
        <v>2.5542540750243608E-5</v>
      </c>
      <c r="BF342" s="13">
        <f t="shared" si="549"/>
        <v>1.8630201951828429E-5</v>
      </c>
      <c r="BG342" s="13">
        <f t="shared" si="550"/>
        <v>9.0589898151929507E-6</v>
      </c>
      <c r="BH342" s="13">
        <f t="shared" si="551"/>
        <v>3.3037200838172673E-6</v>
      </c>
      <c r="BI342" s="13">
        <f t="shared" si="552"/>
        <v>9.6386609234620039E-7</v>
      </c>
      <c r="BJ342" s="14">
        <f t="shared" si="553"/>
        <v>0.55566340034408268</v>
      </c>
      <c r="BK342" s="14">
        <f t="shared" si="554"/>
        <v>0.26815881862040442</v>
      </c>
      <c r="BL342" s="14">
        <f t="shared" si="555"/>
        <v>0.17006723515697131</v>
      </c>
      <c r="BM342" s="14">
        <f t="shared" si="556"/>
        <v>0.36277684486884382</v>
      </c>
      <c r="BN342" s="14">
        <f t="shared" si="557"/>
        <v>0.63642588516734677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1.6108</v>
      </c>
      <c r="F343" s="10">
        <f>VLOOKUP(B343,home!$B$2:$E$405,3,FALSE)</f>
        <v>1.0027999999999999</v>
      </c>
      <c r="G343" s="10">
        <f>VLOOKUP(C343,away!$B$2:$E$405,4,FALSE)</f>
        <v>1.0347</v>
      </c>
      <c r="H343" s="10">
        <f>VLOOKUP(A343,away!$A$2:$E$405,3,FALSE)</f>
        <v>1.1347</v>
      </c>
      <c r="I343" s="10">
        <f>VLOOKUP(C343,away!$B$2:$E$405,3,FALSE)</f>
        <v>1.0282</v>
      </c>
      <c r="J343" s="10">
        <f>VLOOKUP(B343,home!$B$2:$E$405,4,FALSE)</f>
        <v>1.0168999999999999</v>
      </c>
      <c r="K343" s="12">
        <f t="shared" si="502"/>
        <v>1.6713615053279998</v>
      </c>
      <c r="L343" s="12">
        <f t="shared" si="503"/>
        <v>1.186415745326</v>
      </c>
      <c r="M343" s="13">
        <f t="shared" si="504"/>
        <v>5.7396195941208566E-2</v>
      </c>
      <c r="N343" s="13">
        <f t="shared" si="505"/>
        <v>9.5929792448399179E-2</v>
      </c>
      <c r="O343" s="13">
        <f t="shared" si="506"/>
        <v>6.8095750586466094E-2</v>
      </c>
      <c r="P343" s="13">
        <f t="shared" si="507"/>
        <v>0.11381261620663601</v>
      </c>
      <c r="Q343" s="13">
        <f t="shared" si="508"/>
        <v>8.0166681156179531E-2</v>
      </c>
      <c r="R343" s="13">
        <f t="shared" si="509"/>
        <v>4.0394935342787791E-2</v>
      </c>
      <c r="S343" s="13">
        <f t="shared" si="510"/>
        <v>5.6420601554618789E-2</v>
      </c>
      <c r="T343" s="13">
        <f t="shared" si="511"/>
        <v>9.5111012774220544E-2</v>
      </c>
      <c r="U343" s="13">
        <f t="shared" si="512"/>
        <v>6.7514539942149024E-2</v>
      </c>
      <c r="V343" s="13">
        <f t="shared" si="513"/>
        <v>1.2430897912663127E-2</v>
      </c>
      <c r="W343" s="13">
        <f t="shared" si="514"/>
        <v>4.4662501631447339E-2</v>
      </c>
      <c r="X343" s="13">
        <f t="shared" si="515"/>
        <v>5.2988295161197289E-2</v>
      </c>
      <c r="Y343" s="13">
        <f t="shared" si="516"/>
        <v>3.1433073848612984E-2</v>
      </c>
      <c r="Z343" s="13">
        <f t="shared" si="517"/>
        <v>1.5975062440703056E-2</v>
      </c>
      <c r="AA343" s="13">
        <f t="shared" si="518"/>
        <v>2.6700104408602252E-2</v>
      </c>
      <c r="AB343" s="13">
        <f t="shared" si="519"/>
        <v>2.2312763348388113E-2</v>
      </c>
      <c r="AC343" s="13">
        <f t="shared" si="520"/>
        <v>1.5405997188025604E-3</v>
      </c>
      <c r="AD343" s="13">
        <f t="shared" si="521"/>
        <v>1.8661796489612525E-2</v>
      </c>
      <c r="AE343" s="13">
        <f t="shared" si="522"/>
        <v>2.2140649191345778E-2</v>
      </c>
      <c r="AF343" s="13">
        <f t="shared" si="523"/>
        <v>1.3134007406176E-2</v>
      </c>
      <c r="AG343" s="13">
        <f t="shared" si="524"/>
        <v>5.1941310619718359E-3</v>
      </c>
      <c r="AH343" s="13">
        <f t="shared" si="525"/>
        <v>4.7382664030540247E-3</v>
      </c>
      <c r="AI343" s="13">
        <f t="shared" si="526"/>
        <v>7.9193560680534611E-3</v>
      </c>
      <c r="AJ343" s="13">
        <f t="shared" si="527"/>
        <v>6.6180534395651322E-3</v>
      </c>
      <c r="AK343" s="13">
        <f t="shared" si="528"/>
        <v>3.6870532530309088E-3</v>
      </c>
      <c r="AL343" s="13">
        <f t="shared" si="529"/>
        <v>1.2219603173961485E-4</v>
      </c>
      <c r="AM343" s="13">
        <f t="shared" si="530"/>
        <v>6.2381216546007088E-3</v>
      </c>
      <c r="AN343" s="13">
        <f t="shared" si="531"/>
        <v>7.4010057522773606E-3</v>
      </c>
      <c r="AO343" s="13">
        <f t="shared" si="532"/>
        <v>4.3903348778750791E-3</v>
      </c>
      <c r="AP343" s="13">
        <f t="shared" si="533"/>
        <v>1.7362541421216322E-3</v>
      </c>
      <c r="AQ343" s="13">
        <f t="shared" si="534"/>
        <v>5.1497981302514758E-4</v>
      </c>
      <c r="AR343" s="13">
        <f t="shared" si="535"/>
        <v>1.1243107732264964E-3</v>
      </c>
      <c r="AS343" s="13">
        <f t="shared" si="536"/>
        <v>1.8791297463963245E-3</v>
      </c>
      <c r="AT343" s="13">
        <f t="shared" si="537"/>
        <v>1.5703525608217919E-3</v>
      </c>
      <c r="AU343" s="13">
        <f t="shared" si="538"/>
        <v>8.7487560665026323E-4</v>
      </c>
      <c r="AV343" s="13">
        <f t="shared" si="539"/>
        <v>3.655583527264329E-4</v>
      </c>
      <c r="AW343" s="13">
        <f t="shared" si="540"/>
        <v>6.7307258077406303E-6</v>
      </c>
      <c r="AX343" s="13">
        <f t="shared" si="541"/>
        <v>1.7376927331754382E-3</v>
      </c>
      <c r="AY343" s="13">
        <f t="shared" si="542"/>
        <v>2.0616260191779114E-3</v>
      </c>
      <c r="AZ343" s="13">
        <f t="shared" si="543"/>
        <v>1.2229727850632183E-3</v>
      </c>
      <c r="BA343" s="13">
        <f t="shared" si="544"/>
        <v>4.8365138943473081E-4</v>
      </c>
      <c r="BB343" s="13">
        <f t="shared" si="545"/>
        <v>1.4345290591854035E-4</v>
      </c>
      <c r="BC343" s="13">
        <f t="shared" si="546"/>
        <v>3.40389572589051E-5</v>
      </c>
      <c r="BD343" s="13">
        <f t="shared" si="547"/>
        <v>2.2231666733259434E-4</v>
      </c>
      <c r="BE343" s="13">
        <f t="shared" si="548"/>
        <v>3.7157151977250906E-4</v>
      </c>
      <c r="BF343" s="13">
        <f t="shared" si="549"/>
        <v>3.105151673119967E-4</v>
      </c>
      <c r="BG343" s="13">
        <f t="shared" si="550"/>
        <v>1.7299436582191819E-4</v>
      </c>
      <c r="BH343" s="13">
        <f t="shared" si="551"/>
        <v>7.2284030918345996E-5</v>
      </c>
      <c r="BI343" s="13">
        <f t="shared" si="552"/>
        <v>2.4162549345372465E-5</v>
      </c>
      <c r="BJ343" s="14">
        <f t="shared" si="553"/>
        <v>0.48538607219909174</v>
      </c>
      <c r="BK343" s="14">
        <f t="shared" si="554"/>
        <v>0.24378473338484655</v>
      </c>
      <c r="BL343" s="14">
        <f t="shared" si="555"/>
        <v>0.25496889413242085</v>
      </c>
      <c r="BM343" s="14">
        <f t="shared" si="556"/>
        <v>0.5422638951820149</v>
      </c>
      <c r="BN343" s="14">
        <f t="shared" si="557"/>
        <v>0.45579597168167718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1.2436</v>
      </c>
      <c r="F344" s="10">
        <f>VLOOKUP(B344,home!$B$2:$E$405,3,FALSE)</f>
        <v>1.3402000000000001</v>
      </c>
      <c r="G344" s="10">
        <f>VLOOKUP(C344,away!$B$2:$E$405,4,FALSE)</f>
        <v>1.0339</v>
      </c>
      <c r="H344" s="10">
        <f>VLOOKUP(A344,away!$A$2:$E$405,3,FALSE)</f>
        <v>0.89739999999999998</v>
      </c>
      <c r="I344" s="10">
        <f>VLOOKUP(C344,away!$B$2:$E$405,3,FALSE)</f>
        <v>1.9103000000000001</v>
      </c>
      <c r="J344" s="10">
        <f>VLOOKUP(B344,home!$B$2:$E$405,4,FALSE)</f>
        <v>1.8572</v>
      </c>
      <c r="K344" s="12">
        <f t="shared" si="502"/>
        <v>1.7231729252080004</v>
      </c>
      <c r="L344" s="12">
        <f t="shared" si="503"/>
        <v>3.1838039401840001</v>
      </c>
      <c r="M344" s="13">
        <f t="shared" si="504"/>
        <v>7.3948100798142558E-3</v>
      </c>
      <c r="N344" s="13">
        <f t="shared" si="505"/>
        <v>1.274253651659114E-2</v>
      </c>
      <c r="O344" s="13">
        <f t="shared" si="506"/>
        <v>2.3543625469024988E-2</v>
      </c>
      <c r="P344" s="13">
        <f t="shared" si="507"/>
        <v>4.0569737969461367E-2</v>
      </c>
      <c r="Q344" s="13">
        <f t="shared" si="508"/>
        <v>1.0978796961932059E-2</v>
      </c>
      <c r="R344" s="13">
        <f t="shared" si="509"/>
        <v>3.7479143767249083E-2</v>
      </c>
      <c r="S344" s="13">
        <f t="shared" si="510"/>
        <v>5.5643877974757207E-2</v>
      </c>
      <c r="T344" s="13">
        <f t="shared" si="511"/>
        <v>3.4954337025879419E-2</v>
      </c>
      <c r="U344" s="13">
        <f t="shared" si="512"/>
        <v>6.4583045799701796E-2</v>
      </c>
      <c r="V344" s="13">
        <f t="shared" si="513"/>
        <v>3.3919548149688936E-2</v>
      </c>
      <c r="W344" s="13">
        <f t="shared" si="514"/>
        <v>6.3061218920523916E-3</v>
      </c>
      <c r="X344" s="13">
        <f t="shared" si="515"/>
        <v>2.0077455727196984E-2</v>
      </c>
      <c r="Y344" s="13">
        <f t="shared" si="516"/>
        <v>3.1961341326559804E-2</v>
      </c>
      <c r="Z344" s="13">
        <f t="shared" si="517"/>
        <v>3.9775415200296739E-2</v>
      </c>
      <c r="AA344" s="13">
        <f t="shared" si="518"/>
        <v>6.85399185620581E-2</v>
      </c>
      <c r="AB344" s="13">
        <f t="shared" si="519"/>
        <v>5.9053065981049889E-2</v>
      </c>
      <c r="AC344" s="13">
        <f t="shared" si="520"/>
        <v>1.1630683932571443E-2</v>
      </c>
      <c r="AD344" s="13">
        <f t="shared" si="521"/>
        <v>2.7166346268615318E-3</v>
      </c>
      <c r="AE344" s="13">
        <f t="shared" si="522"/>
        <v>8.6492320290420359E-3</v>
      </c>
      <c r="AF344" s="13">
        <f t="shared" si="523"/>
        <v>1.3768729506814849E-2</v>
      </c>
      <c r="AG344" s="13">
        <f t="shared" si="524"/>
        <v>1.4612311751708271E-2</v>
      </c>
      <c r="AH344" s="13">
        <f t="shared" si="525"/>
        <v>3.1659280909289836E-2</v>
      </c>
      <c r="AI344" s="13">
        <f t="shared" si="526"/>
        <v>5.4554415694442769E-2</v>
      </c>
      <c r="AJ344" s="13">
        <f t="shared" si="527"/>
        <v>4.7003346037603103E-2</v>
      </c>
      <c r="AK344" s="13">
        <f t="shared" si="528"/>
        <v>2.6998297762060138E-2</v>
      </c>
      <c r="AL344" s="13">
        <f t="shared" si="529"/>
        <v>2.5523511460453885E-3</v>
      </c>
      <c r="AM344" s="13">
        <f t="shared" si="530"/>
        <v>9.3624624733806513E-4</v>
      </c>
      <c r="AN344" s="13">
        <f t="shared" si="531"/>
        <v>2.9808244912574154E-3</v>
      </c>
      <c r="AO344" s="13">
        <f t="shared" si="532"/>
        <v>4.745180380131166E-3</v>
      </c>
      <c r="AP344" s="13">
        <f t="shared" si="533"/>
        <v>5.0359079970484716E-3</v>
      </c>
      <c r="AQ344" s="13">
        <f t="shared" si="534"/>
        <v>4.0083359308517603E-3</v>
      </c>
      <c r="AR344" s="13">
        <f t="shared" si="535"/>
        <v>2.0159388660477822E-2</v>
      </c>
      <c r="AS344" s="13">
        <f t="shared" si="536"/>
        <v>3.4738112728480562E-2</v>
      </c>
      <c r="AT344" s="13">
        <f t="shared" si="537"/>
        <v>2.9929887663270566E-2</v>
      </c>
      <c r="AU344" s="13">
        <f t="shared" si="538"/>
        <v>1.7191457358621594E-2</v>
      </c>
      <c r="AV344" s="13">
        <f t="shared" si="539"/>
        <v>7.4059634663111431E-3</v>
      </c>
      <c r="AW344" s="13">
        <f t="shared" si="540"/>
        <v>3.8896730756470097E-4</v>
      </c>
      <c r="AX344" s="13">
        <f t="shared" si="541"/>
        <v>2.6888569745675805E-4</v>
      </c>
      <c r="AY344" s="13">
        <f t="shared" si="542"/>
        <v>8.5607934302194921E-4</v>
      </c>
      <c r="AZ344" s="13">
        <f t="shared" si="543"/>
        <v>1.3627943927117065E-3</v>
      </c>
      <c r="BA344" s="13">
        <f t="shared" si="544"/>
        <v>1.446290052392064E-3</v>
      </c>
      <c r="BB344" s="13">
        <f t="shared" si="545"/>
        <v>1.1511759918636944E-3</v>
      </c>
      <c r="BC344" s="13">
        <f t="shared" si="546"/>
        <v>7.3302373174817135E-4</v>
      </c>
      <c r="BD344" s="13">
        <f t="shared" si="547"/>
        <v>1.0697256841488317E-2</v>
      </c>
      <c r="BE344" s="13">
        <f t="shared" si="548"/>
        <v>1.8433223363248718E-2</v>
      </c>
      <c r="BF344" s="13">
        <f t="shared" si="549"/>
        <v>1.5881815711930876E-2</v>
      </c>
      <c r="BG344" s="13">
        <f t="shared" si="550"/>
        <v>9.1223716126474369E-3</v>
      </c>
      <c r="BH344" s="13">
        <f t="shared" si="551"/>
        <v>3.9298559441500258E-3</v>
      </c>
      <c r="BI344" s="13">
        <f t="shared" si="552"/>
        <v>1.3543642725854083E-3</v>
      </c>
      <c r="BJ344" s="14">
        <f t="shared" si="553"/>
        <v>0.18029224162045968</v>
      </c>
      <c r="BK344" s="14">
        <f t="shared" si="554"/>
        <v>0.15256708859536053</v>
      </c>
      <c r="BL344" s="14">
        <f t="shared" si="555"/>
        <v>0.58225783760569227</v>
      </c>
      <c r="BM344" s="14">
        <f t="shared" si="556"/>
        <v>0.82171682022227899</v>
      </c>
      <c r="BN344" s="14">
        <f t="shared" si="557"/>
        <v>0.1327086507640729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1.1635</v>
      </c>
      <c r="F345" s="10">
        <f>VLOOKUP(B345,home!$B$2:$E$405,3,FALSE)</f>
        <v>0.77349999999999997</v>
      </c>
      <c r="G345" s="10">
        <f>VLOOKUP(C345,away!$B$2:$E$405,4,FALSE)</f>
        <v>1.3283</v>
      </c>
      <c r="H345" s="10">
        <f>VLOOKUP(A345,away!$A$2:$E$405,3,FALSE)</f>
        <v>1.0528999999999999</v>
      </c>
      <c r="I345" s="10">
        <f>VLOOKUP(C345,away!$B$2:$E$405,3,FALSE)</f>
        <v>1.0361</v>
      </c>
      <c r="J345" s="10">
        <f>VLOOKUP(B345,home!$B$2:$E$405,4,FALSE)</f>
        <v>0.66479999999999995</v>
      </c>
      <c r="K345" s="12">
        <f t="shared" si="502"/>
        <v>1.195426498175</v>
      </c>
      <c r="L345" s="12">
        <f t="shared" si="503"/>
        <v>0.72523676191199993</v>
      </c>
      <c r="M345" s="13">
        <f t="shared" si="504"/>
        <v>0.1465097558239879</v>
      </c>
      <c r="N345" s="13">
        <f t="shared" si="505"/>
        <v>0.17514164435314414</v>
      </c>
      <c r="O345" s="13">
        <f t="shared" si="506"/>
        <v>0.10625426090230675</v>
      </c>
      <c r="P345" s="13">
        <f t="shared" si="507"/>
        <v>0.12701915902661734</v>
      </c>
      <c r="Q345" s="13">
        <f t="shared" si="508"/>
        <v>0.10468448129684524</v>
      </c>
      <c r="R345" s="13">
        <f t="shared" si="509"/>
        <v>3.852974805807087E-2</v>
      </c>
      <c r="S345" s="13">
        <f t="shared" si="510"/>
        <v>2.7530362515947104E-2</v>
      </c>
      <c r="T345" s="13">
        <f t="shared" si="511"/>
        <v>7.592103423816135E-2</v>
      </c>
      <c r="U345" s="13">
        <f t="shared" si="512"/>
        <v>4.6059481796624661E-2</v>
      </c>
      <c r="V345" s="13">
        <f t="shared" si="513"/>
        <v>2.6519913865929814E-3</v>
      </c>
      <c r="W345" s="13">
        <f t="shared" si="514"/>
        <v>4.1714200963317981E-2</v>
      </c>
      <c r="X345" s="13">
        <f t="shared" si="515"/>
        <v>3.0252672032383156E-2</v>
      </c>
      <c r="Y345" s="13">
        <f t="shared" si="516"/>
        <v>1.097017495197564E-2</v>
      </c>
      <c r="Z345" s="13">
        <f t="shared" si="517"/>
        <v>9.3143965729734976E-3</v>
      </c>
      <c r="AA345" s="13">
        <f t="shared" si="518"/>
        <v>1.113467647784293E-2</v>
      </c>
      <c r="AB345" s="13">
        <f t="shared" si="519"/>
        <v>6.6553436551096612E-3</v>
      </c>
      <c r="AC345" s="13">
        <f t="shared" si="520"/>
        <v>1.4369935374626124E-4</v>
      </c>
      <c r="AD345" s="13">
        <f t="shared" si="521"/>
        <v>1.2466565295436863E-2</v>
      </c>
      <c r="AE345" s="13">
        <f t="shared" si="522"/>
        <v>9.0412114470271431E-3</v>
      </c>
      <c r="AF345" s="13">
        <f t="shared" si="523"/>
        <v>3.2785094568018357E-3</v>
      </c>
      <c r="AG345" s="13">
        <f t="shared" si="524"/>
        <v>7.9256519411627802E-4</v>
      </c>
      <c r="AH345" s="13">
        <f t="shared" si="525"/>
        <v>1.6887857024368818E-3</v>
      </c>
      <c r="AI345" s="13">
        <f t="shared" si="526"/>
        <v>2.0188191784321291E-3</v>
      </c>
      <c r="AJ345" s="13">
        <f t="shared" si="527"/>
        <v>1.2066749704608259E-3</v>
      </c>
      <c r="AK345" s="13">
        <f t="shared" si="528"/>
        <v>4.8083041145780204E-4</v>
      </c>
      <c r="AL345" s="13">
        <f t="shared" si="529"/>
        <v>4.983305299463211E-6</v>
      </c>
      <c r="AM345" s="13">
        <f t="shared" si="530"/>
        <v>2.9805724990788129E-3</v>
      </c>
      <c r="AN345" s="13">
        <f t="shared" si="531"/>
        <v>2.1616207478758753E-3</v>
      </c>
      <c r="AO345" s="13">
        <f t="shared" si="532"/>
        <v>7.838434158356476E-4</v>
      </c>
      <c r="AP345" s="13">
        <f t="shared" si="533"/>
        <v>1.8949068691556217E-4</v>
      </c>
      <c r="AQ345" s="13">
        <f t="shared" si="534"/>
        <v>3.4356403047780705E-5</v>
      </c>
      <c r="AR345" s="13">
        <f t="shared" si="535"/>
        <v>2.4495389487972133E-4</v>
      </c>
      <c r="AS345" s="13">
        <f t="shared" si="536"/>
        <v>2.9282437677039235E-4</v>
      </c>
      <c r="AT345" s="13">
        <f t="shared" si="537"/>
        <v>1.7502500965145356E-4</v>
      </c>
      <c r="AU345" s="13">
        <f t="shared" si="538"/>
        <v>6.9743178126894216E-5</v>
      </c>
      <c r="AV345" s="13">
        <f t="shared" si="539"/>
        <v>2.084321079995711E-5</v>
      </c>
      <c r="AW345" s="13">
        <f t="shared" si="540"/>
        <v>1.2001006818639167E-7</v>
      </c>
      <c r="AX345" s="13">
        <f t="shared" si="541"/>
        <v>5.9384255752174819E-4</v>
      </c>
      <c r="AY345" s="13">
        <f t="shared" si="542"/>
        <v>4.3067645350261318E-4</v>
      </c>
      <c r="AZ345" s="13">
        <f t="shared" si="543"/>
        <v>1.5617119828498956E-4</v>
      </c>
      <c r="BA345" s="13">
        <f t="shared" si="544"/>
        <v>3.7753698049374247E-5</v>
      </c>
      <c r="BB345" s="13">
        <f t="shared" si="545"/>
        <v>6.8450924308828902E-6</v>
      </c>
      <c r="BC345" s="13">
        <f t="shared" si="546"/>
        <v>9.9286253391236967E-7</v>
      </c>
      <c r="BD345" s="13">
        <f t="shared" si="547"/>
        <v>2.9608261590050248E-5</v>
      </c>
      <c r="BE345" s="13">
        <f t="shared" si="548"/>
        <v>3.5394500469643125E-5</v>
      </c>
      <c r="BF345" s="13">
        <f t="shared" si="549"/>
        <v>2.1155761875539446E-5</v>
      </c>
      <c r="BG345" s="13">
        <f t="shared" si="550"/>
        <v>8.4300527783667606E-6</v>
      </c>
      <c r="BH345" s="13">
        <f t="shared" si="551"/>
        <v>2.5193771180683528E-6</v>
      </c>
      <c r="BI345" s="13">
        <f t="shared" si="552"/>
        <v>6.0234603316693458E-7</v>
      </c>
      <c r="BJ345" s="14">
        <f t="shared" si="553"/>
        <v>0.47163922484428683</v>
      </c>
      <c r="BK345" s="14">
        <f t="shared" si="554"/>
        <v>0.30429062786569366</v>
      </c>
      <c r="BL345" s="14">
        <f t="shared" si="555"/>
        <v>0.21492972112283573</v>
      </c>
      <c r="BM345" s="14">
        <f t="shared" si="556"/>
        <v>0.301604364501383</v>
      </c>
      <c r="BN345" s="14">
        <f t="shared" si="557"/>
        <v>0.69813904946097216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1.4554</v>
      </c>
      <c r="F347" s="10">
        <f>VLOOKUP(B347,home!$B$2:$E$405,3,FALSE)</f>
        <v>0.7853</v>
      </c>
      <c r="G347" s="10">
        <f>VLOOKUP(C347,away!$B$2:$E$405,4,FALSE)</f>
        <v>1.3742000000000001</v>
      </c>
      <c r="H347" s="10">
        <f>VLOOKUP(A347,away!$A$2:$E$405,3,FALSE)</f>
        <v>1.2321</v>
      </c>
      <c r="I347" s="10">
        <f>VLOOKUP(C347,away!$B$2:$E$405,3,FALSE)</f>
        <v>0.57969999999999999</v>
      </c>
      <c r="J347" s="10">
        <f>VLOOKUP(B347,home!$B$2:$E$405,4,FALSE)</f>
        <v>0.69569999999999999</v>
      </c>
      <c r="K347" s="12">
        <f t="shared" ref="K347:K352" si="558">E347*F347*G347</f>
        <v>1.570608387004</v>
      </c>
      <c r="L347" s="12">
        <f t="shared" ref="L347:L352" si="559">H347*I347*J347</f>
        <v>0.49690259100899997</v>
      </c>
      <c r="M347" s="13">
        <f t="shared" ref="M347:M352" si="560">_xlfn.POISSON.DIST(0,K347,FALSE) * _xlfn.POISSON.DIST(0,L347,FALSE)</f>
        <v>0.1265002520896488</v>
      </c>
      <c r="N347" s="13">
        <f t="shared" ref="N347:N352" si="561">_xlfn.POISSON.DIST(1,K347,FALSE) * _xlfn.POISSON.DIST(0,L347,FALSE)</f>
        <v>0.19868235689012267</v>
      </c>
      <c r="O347" s="13">
        <f t="shared" ref="O347:O352" si="562">_xlfn.POISSON.DIST(0,K347,FALSE) * _xlfn.POISSON.DIST(1,L347,FALSE)</f>
        <v>6.2858303026638154E-2</v>
      </c>
      <c r="P347" s="13">
        <f t="shared" ref="P347:P352" si="563">_xlfn.POISSON.DIST(1,K347,FALSE) * _xlfn.POISSON.DIST(1,L347,FALSE)</f>
        <v>9.8725777926476799E-2</v>
      </c>
      <c r="Q347" s="13">
        <f t="shared" ref="Q347:Q352" si="564">_xlfn.POISSON.DIST(2,K347,FALSE) * _xlfn.POISSON.DIST(0,L347,FALSE)</f>
        <v>0.15602608804067433</v>
      </c>
      <c r="R347" s="13">
        <f t="shared" ref="R347:R352" si="565">_xlfn.POISSON.DIST(0,K347,FALSE) * _xlfn.POISSON.DIST(2,L347,FALSE)</f>
        <v>1.5617226820182682E-2</v>
      </c>
      <c r="S347" s="13">
        <f t="shared" ref="S347:S352" si="566">_xlfn.POISSON.DIST(2,K347,FALSE) * _xlfn.POISSON.DIST(2,L347,FALSE)</f>
        <v>1.9262371153775684E-2</v>
      </c>
      <c r="T347" s="13">
        <f t="shared" ref="T347:T352" si="567">_xlfn.POISSON.DIST(2,K347,FALSE) * _xlfn.POISSON.DIST(1,L347,FALSE)</f>
        <v>7.7529767412409425E-2</v>
      </c>
      <c r="U347" s="13">
        <f t="shared" ref="U347:U352" si="568">_xlfn.POISSON.DIST(1,K347,FALSE) * _xlfn.POISSON.DIST(2,L347,FALSE)</f>
        <v>2.4528547425522726E-2</v>
      </c>
      <c r="V347" s="13">
        <f t="shared" ref="V347:V352" si="569">_xlfn.POISSON.DIST(3,K347,FALSE) * _xlfn.POISSON.DIST(3,L347,FALSE)</f>
        <v>1.6703458824531131E-3</v>
      </c>
      <c r="W347" s="13">
        <f t="shared" ref="W347:W352" si="570">_xlfn.POISSON.DIST(3,K347,FALSE) * _xlfn.POISSON.DIST(0,L347,FALSE)</f>
        <v>8.168529415603587E-2</v>
      </c>
      <c r="X347" s="13">
        <f t="shared" ref="X347:X352" si="571">_xlfn.POISSON.DIST(3,K347,FALSE) * _xlfn.POISSON.DIST(1,L347,FALSE)</f>
        <v>4.0589634313466544E-2</v>
      </c>
      <c r="Y347" s="13">
        <f t="shared" ref="Y347:Y352" si="572">_xlfn.POISSON.DIST(3,K347,FALSE) * _xlfn.POISSON.DIST(2,L347,FALSE)</f>
        <v>1.0084547229234669E-2</v>
      </c>
      <c r="Z347" s="13">
        <f t="shared" ref="Z347:Z352" si="573">_xlfn.POISSON.DIST(0,K347,FALSE) * _xlfn.POISSON.DIST(3,L347,FALSE)</f>
        <v>2.5867468237746739E-3</v>
      </c>
      <c r="AA347" s="13">
        <f t="shared" ref="AA347:AA352" si="574">_xlfn.POISSON.DIST(1,K347,FALSE) * _xlfn.POISSON.DIST(3,L347,FALSE)</f>
        <v>4.0627662564764605E-3</v>
      </c>
      <c r="AB347" s="13">
        <f t="shared" ref="AB347:AB352" si="575">_xlfn.POISSON.DIST(2,K347,FALSE) * _xlfn.POISSON.DIST(3,L347,FALSE)</f>
        <v>3.1905073784293868E-3</v>
      </c>
      <c r="AC347" s="13">
        <f t="shared" ref="AC347:AC352" si="576">_xlfn.POISSON.DIST(4,K347,FALSE) * _xlfn.POISSON.DIST(4,L347,FALSE)</f>
        <v>8.147523123837555E-5</v>
      </c>
      <c r="AD347" s="13">
        <f t="shared" ref="AD347:AD352" si="577">_xlfn.POISSON.DIST(4,K347,FALSE) * _xlfn.POISSON.DIST(0,L347,FALSE)</f>
        <v>3.2073902024089697E-2</v>
      </c>
      <c r="AE347" s="13">
        <f t="shared" ref="AE347:AE352" si="578">_xlfn.POISSON.DIST(4,K347,FALSE) * _xlfn.POISSON.DIST(1,L347,FALSE)</f>
        <v>1.5937605019538979E-2</v>
      </c>
      <c r="AF347" s="13">
        <f t="shared" ref="AF347:AF352" si="579">_xlfn.POISSON.DIST(4,K347,FALSE) * _xlfn.POISSON.DIST(2,L347,FALSE)</f>
        <v>3.9597186143434816E-3</v>
      </c>
      <c r="AG347" s="13">
        <f t="shared" ref="AG347:AG352" si="580">_xlfn.POISSON.DIST(4,K347,FALSE) * _xlfn.POISSON.DIST(3,L347,FALSE)</f>
        <v>6.5586481304461442E-4</v>
      </c>
      <c r="AH347" s="13">
        <f t="shared" ref="AH347:AH352" si="581">_xlfn.POISSON.DIST(0,K347,FALSE) * _xlfn.POISSON.DIST(4,L347,FALSE)</f>
        <v>3.2134029975448408E-4</v>
      </c>
      <c r="AI347" s="13">
        <f t="shared" ref="AI347:AI352" si="582">_xlfn.POISSON.DIST(1,K347,FALSE) * _xlfn.POISSON.DIST(4,L347,FALSE)</f>
        <v>5.0469976987677198E-4</v>
      </c>
      <c r="AJ347" s="13">
        <f t="shared" ref="AJ347:AJ352" si="583">_xlfn.POISSON.DIST(2,K347,FALSE) * _xlfn.POISSON.DIST(4,L347,FALSE)</f>
        <v>3.9634284574372348E-4</v>
      </c>
      <c r="AK347" s="13">
        <f t="shared" ref="AK347:AK352" si="584">_xlfn.POISSON.DIST(3,K347,FALSE) * _xlfn.POISSON.DIST(4,L347,FALSE)</f>
        <v>2.0749979921804156E-4</v>
      </c>
      <c r="AL347" s="13">
        <f t="shared" ref="AL347:AL352" si="585">_xlfn.POISSON.DIST(5,K347,FALSE) * _xlfn.POISSON.DIST(5,L347,FALSE)</f>
        <v>2.5434591482229661E-6</v>
      </c>
      <c r="AM347" s="13">
        <f t="shared" ref="AM347:AM352" si="586">_xlfn.POISSON.DIST(5,K347,FALSE) * _xlfn.POISSON.DIST(0,L347,FALSE)</f>
        <v>1.0075107904595973E-2</v>
      </c>
      <c r="AN347" s="13">
        <f t="shared" ref="AN347:AN352" si="587">_xlfn.POISSON.DIST(5,K347,FALSE) * _xlfn.POISSON.DIST(1,L347,FALSE)</f>
        <v>5.0063472224889955E-3</v>
      </c>
      <c r="AO347" s="13">
        <f t="shared" ref="AO347:AO352" si="588">_xlfn.POISSON.DIST(5,K347,FALSE) * _xlfn.POISSON.DIST(2,L347,FALSE)</f>
        <v>1.243833453172746E-3</v>
      </c>
      <c r="AP347" s="13">
        <f t="shared" ref="AP347:AP352" si="589">_xlfn.POISSON.DIST(5,K347,FALSE) * _xlfn.POISSON.DIST(3,L347,FALSE)</f>
        <v>2.0602135522173644E-4</v>
      </c>
      <c r="AQ347" s="13">
        <f t="shared" ref="AQ347:AQ352" si="590">_xlfn.POISSON.DIST(5,K347,FALSE) * _xlfn.POISSON.DIST(4,L347,FALSE)</f>
        <v>2.5593136303216595E-5</v>
      </c>
      <c r="AR347" s="13">
        <f t="shared" ref="AR347:AR352" si="591">_xlfn.POISSON.DIST(0,K347,FALSE) * _xlfn.POISSON.DIST(5,L347,FALSE)</f>
        <v>3.1934965508722387E-5</v>
      </c>
      <c r="AS347" s="13">
        <f t="shared" ref="AS347:AS352" si="592">_xlfn.POISSON.DIST(1,K347,FALSE) * _xlfn.POISSON.DIST(5,L347,FALSE)</f>
        <v>5.0157324666682835E-5</v>
      </c>
      <c r="AT347" s="13">
        <f t="shared" ref="AT347:AT352" si="593">_xlfn.POISSON.DIST(2,K347,FALSE) * _xlfn.POISSON.DIST(5,L347,FALSE)</f>
        <v>3.9388757395587338E-5</v>
      </c>
      <c r="AU347" s="13">
        <f t="shared" ref="AU347:AU352" si="594">_xlfn.POISSON.DIST(3,K347,FALSE) * _xlfn.POISSON.DIST(5,L347,FALSE)</f>
        <v>2.0621437573058436E-5</v>
      </c>
      <c r="AV347" s="13">
        <f t="shared" ref="AV347:AV352" si="595">_xlfn.POISSON.DIST(4,K347,FALSE) * _xlfn.POISSON.DIST(5,L347,FALSE)</f>
        <v>8.0970507010812497E-6</v>
      </c>
      <c r="AW347" s="13">
        <f t="shared" ref="AW347:AW352" si="596">_xlfn.POISSON.DIST(6,K347,FALSE) * _xlfn.POISSON.DIST(6,L347,FALSE)</f>
        <v>5.5139324249148487E-8</v>
      </c>
      <c r="AX347" s="13">
        <f t="shared" ref="AX347:AX352" si="597">_xlfn.POISSON.DIST(6,K347,FALSE) * _xlfn.POISSON.DIST(0,L347,FALSE)</f>
        <v>2.637341495821453E-3</v>
      </c>
      <c r="AY347" s="13">
        <f t="shared" ref="AY347:AY352" si="598">_xlfn.POISSON.DIST(6,K347,FALSE) * _xlfn.POISSON.DIST(1,L347,FALSE)</f>
        <v>1.3105018226492317E-3</v>
      </c>
      <c r="AZ347" s="13">
        <f t="shared" ref="AZ347:AZ352" si="599">_xlfn.POISSON.DIST(6,K347,FALSE) * _xlfn.POISSON.DIST(2,L347,FALSE)</f>
        <v>3.2559587559821007E-4</v>
      </c>
      <c r="BA347" s="13">
        <f t="shared" ref="BA347:BA352" si="600">_xlfn.POISSON.DIST(6,K347,FALSE) * _xlfn.POISSON.DIST(3,L347,FALSE)</f>
        <v>5.3929811402198216E-5</v>
      </c>
      <c r="BB347" s="13">
        <f t="shared" ref="BB347:BB352" si="601">_xlfn.POISSON.DIST(6,K347,FALSE) * _xlfn.POISSON.DIST(4,L347,FALSE)</f>
        <v>6.6994657545947493E-6</v>
      </c>
      <c r="BC347" s="13">
        <f t="shared" ref="BC347:BC352" si="602">_xlfn.POISSON.DIST(6,K347,FALSE) * _xlfn.POISSON.DIST(5,L347,FALSE)</f>
        <v>6.6579637836683952E-7</v>
      </c>
      <c r="BD347" s="13">
        <f t="shared" ref="BD347:BD352" si="603">_xlfn.POISSON.DIST(0,K347,FALSE) * _xlfn.POISSON.DIST(6,L347,FALSE)</f>
        <v>2.6447611841778654E-6</v>
      </c>
      <c r="BE347" s="13">
        <f t="shared" ref="BE347:BE352" si="604">_xlfn.POISSON.DIST(1,K347,FALSE) * _xlfn.POISSON.DIST(6,L347,FALSE)</f>
        <v>4.1538840974923857E-6</v>
      </c>
      <c r="BF347" s="13">
        <f t="shared" ref="BF347:BF352" si="605">_xlfn.POISSON.DIST(2,K347,FALSE) * _xlfn.POISSON.DIST(6,L347,FALSE)</f>
        <v>3.2620626010820413E-6</v>
      </c>
      <c r="BG347" s="13">
        <f t="shared" ref="BG347:BG352" si="606">_xlfn.POISSON.DIST(3,K347,FALSE) * _xlfn.POISSON.DIST(6,L347,FALSE)</f>
        <v>1.7078076267305125E-6</v>
      </c>
      <c r="BH347" s="13">
        <f t="shared" ref="BH347:BH352" si="607">_xlfn.POISSON.DIST(4,K347,FALSE) * _xlfn.POISSON.DIST(6,L347,FALSE)</f>
        <v>6.7057424548308507E-7</v>
      </c>
      <c r="BI347" s="13">
        <f t="shared" ref="BI347:BI352" si="608">_xlfn.POISSON.DIST(5,K347,FALSE) * _xlfn.POISSON.DIST(6,L347,FALSE)</f>
        <v>2.1064190681292255E-7</v>
      </c>
      <c r="BJ347" s="14">
        <f t="shared" ref="BJ347:BJ352" si="609">SUM(N347,Q347,T347,W347,X347,Y347,AD347,AE347,AF347,AG347,AM347,AN347,AO347,AP347,AQ347,AX347,AY347,AZ347,BA347,BB347,BC347)</f>
        <v>0.63811641585234691</v>
      </c>
      <c r="BK347" s="14">
        <f t="shared" ref="BK347:BK352" si="610">SUM(M347,P347,S347,V347,AC347,AL347,AY347)</f>
        <v>0.2475532675653902</v>
      </c>
      <c r="BL347" s="14">
        <f t="shared" ref="BL347:BL352" si="611">SUM(O347,R347,U347,AA347,AB347,AH347,AI347,AJ347,AK347,AR347,AS347,AT347,AU347,AV347,BD347,BE347,BF347,BG347,BH347,BI347)</f>
        <v>0.11185008288934935</v>
      </c>
      <c r="BM347" s="14">
        <f t="shared" ref="BM347:BM352" si="612">SUM(S347:BI347)</f>
        <v>0.34038606165379287</v>
      </c>
      <c r="BN347" s="14">
        <f t="shared" ref="BN347:BN352" si="613">SUM(M347:R347)</f>
        <v>0.65841000479374334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1.4554</v>
      </c>
      <c r="F348" s="10">
        <f>VLOOKUP(B348,home!$B$2:$E$405,3,FALSE)</f>
        <v>1.3742000000000001</v>
      </c>
      <c r="G348" s="10">
        <f>VLOOKUP(C348,away!$B$2:$E$405,4,FALSE)</f>
        <v>1.4722999999999999</v>
      </c>
      <c r="H348" s="10">
        <f>VLOOKUP(A348,away!$A$2:$E$405,3,FALSE)</f>
        <v>1.2321</v>
      </c>
      <c r="I348" s="10">
        <f>VLOOKUP(C348,away!$B$2:$E$405,3,FALSE)</f>
        <v>0.92759999999999998</v>
      </c>
      <c r="J348" s="10">
        <f>VLOOKUP(B348,home!$B$2:$E$405,4,FALSE)</f>
        <v>0.46379999999999999</v>
      </c>
      <c r="K348" s="12">
        <f t="shared" si="558"/>
        <v>2.9446157241640005</v>
      </c>
      <c r="L348" s="12">
        <f t="shared" si="559"/>
        <v>0.53007514624800001</v>
      </c>
      <c r="M348" s="13">
        <f t="shared" si="560"/>
        <v>3.0971406521636286E-2</v>
      </c>
      <c r="N348" s="13">
        <f t="shared" si="561"/>
        <v>9.1198890643085673E-2</v>
      </c>
      <c r="O348" s="13">
        <f t="shared" si="562"/>
        <v>1.6417172841462612E-2</v>
      </c>
      <c r="P348" s="13">
        <f t="shared" si="563"/>
        <v>4.834226529528899E-2</v>
      </c>
      <c r="Q348" s="13">
        <f t="shared" si="564"/>
        <v>0.13427284370697165</v>
      </c>
      <c r="R348" s="13">
        <f t="shared" si="565"/>
        <v>4.3511676474584952E-3</v>
      </c>
      <c r="S348" s="13">
        <f t="shared" si="566"/>
        <v>1.8863969030979585E-2</v>
      </c>
      <c r="T348" s="13">
        <f t="shared" si="567"/>
        <v>7.1174697265107834E-2</v>
      </c>
      <c r="U348" s="13">
        <f t="shared" si="568"/>
        <v>1.2812516673179966E-2</v>
      </c>
      <c r="V348" s="13">
        <f t="shared" si="569"/>
        <v>3.2715731409323151E-3</v>
      </c>
      <c r="W348" s="13">
        <f t="shared" si="570"/>
        <v>0.13179397563592132</v>
      </c>
      <c r="X348" s="13">
        <f t="shared" si="571"/>
        <v>6.9860710909816326E-2</v>
      </c>
      <c r="Y348" s="13">
        <f t="shared" si="572"/>
        <v>1.8515713276255074E-2</v>
      </c>
      <c r="Z348" s="13">
        <f t="shared" si="573"/>
        <v>7.6881527569204282E-4</v>
      </c>
      <c r="AA348" s="13">
        <f t="shared" si="574"/>
        <v>2.2638655497802702E-3</v>
      </c>
      <c r="AB348" s="13">
        <f t="shared" si="575"/>
        <v>3.3331070476380828E-3</v>
      </c>
      <c r="AC348" s="13">
        <f t="shared" si="576"/>
        <v>3.1915578446809953E-4</v>
      </c>
      <c r="AD348" s="13">
        <f t="shared" si="577"/>
        <v>9.7020653251905273E-2</v>
      </c>
      <c r="AE348" s="13">
        <f t="shared" si="578"/>
        <v>5.1428236961580179E-2</v>
      </c>
      <c r="AF348" s="13">
        <f t="shared" si="579"/>
        <v>1.363041511434321E-2</v>
      </c>
      <c r="AG348" s="13">
        <f t="shared" si="580"/>
        <v>2.4083814283854762E-3</v>
      </c>
      <c r="AH348" s="13">
        <f t="shared" si="581"/>
        <v>1.0188246742503898E-4</v>
      </c>
      <c r="AI348" s="13">
        <f t="shared" si="582"/>
        <v>3.000047155963963E-4</v>
      </c>
      <c r="AJ348" s="13">
        <f t="shared" si="583"/>
        <v>4.4169930143424897E-4</v>
      </c>
      <c r="AK348" s="13">
        <f t="shared" si="584"/>
        <v>4.3354490278518131E-4</v>
      </c>
      <c r="AL348" s="13">
        <f t="shared" si="585"/>
        <v>1.9926397068863648E-5</v>
      </c>
      <c r="AM348" s="13">
        <f t="shared" si="586"/>
        <v>5.7137708226844684E-2</v>
      </c>
      <c r="AN348" s="13">
        <f t="shared" si="587"/>
        <v>3.0287279044620245E-2</v>
      </c>
      <c r="AO348" s="13">
        <f t="shared" si="588"/>
        <v>8.0272669345155326E-3</v>
      </c>
      <c r="AP348" s="13">
        <f t="shared" si="589"/>
        <v>1.4183515647616855E-3</v>
      </c>
      <c r="AQ348" s="13">
        <f t="shared" si="590"/>
        <v>1.8795822828053248E-4</v>
      </c>
      <c r="AR348" s="13">
        <f t="shared" si="591"/>
        <v>1.080107276408693E-5</v>
      </c>
      <c r="AS348" s="13">
        <f t="shared" si="592"/>
        <v>3.1805008698969894E-5</v>
      </c>
      <c r="AT348" s="13">
        <f t="shared" si="593"/>
        <v>4.6826764361079803E-5</v>
      </c>
      <c r="AU348" s="13">
        <f t="shared" si="594"/>
        <v>4.5962275549785996E-5</v>
      </c>
      <c r="AV348" s="13">
        <f t="shared" si="595"/>
        <v>3.3835309825564608E-5</v>
      </c>
      <c r="AW348" s="13">
        <f t="shared" si="596"/>
        <v>8.639574383708237E-7</v>
      </c>
      <c r="AX348" s="13">
        <f t="shared" si="597"/>
        <v>2.8041432347910258E-2</v>
      </c>
      <c r="AY348" s="13">
        <f t="shared" si="598"/>
        <v>1.4864066352821925E-2</v>
      </c>
      <c r="AZ348" s="13">
        <f t="shared" si="599"/>
        <v>3.9395360729060297E-3</v>
      </c>
      <c r="BA348" s="13">
        <f t="shared" si="600"/>
        <v>6.9608338666497858E-4</v>
      </c>
      <c r="BB348" s="13">
        <f t="shared" si="601"/>
        <v>9.2244125746810391E-5</v>
      </c>
      <c r="BC348" s="13">
        <f t="shared" si="602"/>
        <v>9.7792636891518861E-6</v>
      </c>
      <c r="BD348" s="13">
        <f t="shared" si="603"/>
        <v>9.5423003750977801E-7</v>
      </c>
      <c r="BE348" s="13">
        <f t="shared" si="604"/>
        <v>2.8098407729208962E-6</v>
      </c>
      <c r="BF348" s="13">
        <f t="shared" si="605"/>
        <v>4.1369506611700012E-6</v>
      </c>
      <c r="BG348" s="13">
        <f t="shared" si="606"/>
        <v>4.0605766556572809E-6</v>
      </c>
      <c r="BH348" s="13">
        <f t="shared" si="607"/>
        <v>2.989209467355425E-6</v>
      </c>
      <c r="BI348" s="13">
        <f t="shared" si="608"/>
        <v>1.7604146400789361E-6</v>
      </c>
      <c r="BJ348" s="14">
        <f t="shared" si="609"/>
        <v>0.82600622374213373</v>
      </c>
      <c r="BK348" s="14">
        <f t="shared" si="610"/>
        <v>0.11665236252319608</v>
      </c>
      <c r="BL348" s="14">
        <f t="shared" si="611"/>
        <v>4.0640902800194459E-2</v>
      </c>
      <c r="BM348" s="14">
        <f t="shared" si="612"/>
        <v>0.64365135528992901</v>
      </c>
      <c r="BN348" s="14">
        <f t="shared" si="613"/>
        <v>0.3255537466559037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1.4554</v>
      </c>
      <c r="F349" s="10">
        <f>VLOOKUP(B349,home!$B$2:$E$405,3,FALSE)</f>
        <v>0.88339999999999996</v>
      </c>
      <c r="G349" s="10">
        <f>VLOOKUP(C349,away!$B$2:$E$405,4,FALSE)</f>
        <v>0.68710000000000004</v>
      </c>
      <c r="H349" s="10">
        <f>VLOOKUP(A349,away!$A$2:$E$405,3,FALSE)</f>
        <v>1.2321</v>
      </c>
      <c r="I349" s="10">
        <f>VLOOKUP(C349,away!$B$2:$E$405,3,FALSE)</f>
        <v>0.81159999999999999</v>
      </c>
      <c r="J349" s="10">
        <f>VLOOKUP(B349,home!$B$2:$E$405,4,FALSE)</f>
        <v>0.69569999999999999</v>
      </c>
      <c r="K349" s="12">
        <f t="shared" si="558"/>
        <v>0.88340471735600001</v>
      </c>
      <c r="L349" s="12">
        <f t="shared" si="559"/>
        <v>0.69568077085199997</v>
      </c>
      <c r="M349" s="13">
        <f t="shared" si="560"/>
        <v>0.20616355101907652</v>
      </c>
      <c r="N349" s="13">
        <f t="shared" si="561"/>
        <v>0.18212585351711658</v>
      </c>
      <c r="O349" s="13">
        <f t="shared" si="562"/>
        <v>0.14342401809453678</v>
      </c>
      <c r="P349" s="13">
        <f t="shared" si="563"/>
        <v>0.12670145416686612</v>
      </c>
      <c r="Q349" s="13">
        <f t="shared" si="564"/>
        <v>8.044541907475429E-2</v>
      </c>
      <c r="R349" s="13">
        <f t="shared" si="565"/>
        <v>4.9888665733349262E-2</v>
      </c>
      <c r="S349" s="13">
        <f t="shared" si="566"/>
        <v>1.9466654518519907E-2</v>
      </c>
      <c r="T349" s="13">
        <f t="shared" si="567"/>
        <v>5.5964331153437255E-2</v>
      </c>
      <c r="U349" s="13">
        <f t="shared" si="568"/>
        <v>4.4071882651437369E-2</v>
      </c>
      <c r="V349" s="13">
        <f t="shared" si="569"/>
        <v>1.329286289166844E-3</v>
      </c>
      <c r="W349" s="13">
        <f t="shared" si="570"/>
        <v>2.3688620900106101E-2</v>
      </c>
      <c r="X349" s="13">
        <f t="shared" si="571"/>
        <v>1.6479718048206613E-2</v>
      </c>
      <c r="Y349" s="13">
        <f t="shared" si="572"/>
        <v>5.7323114775999946E-3</v>
      </c>
      <c r="Z349" s="13">
        <f t="shared" si="573"/>
        <v>1.1568861811384725E-2</v>
      </c>
      <c r="AA349" s="13">
        <f t="shared" si="574"/>
        <v>1.0219987098616944E-2</v>
      </c>
      <c r="AB349" s="13">
        <f t="shared" si="575"/>
        <v>4.5141924071178327E-3</v>
      </c>
      <c r="AC349" s="13">
        <f t="shared" si="576"/>
        <v>5.1058523987689513E-5</v>
      </c>
      <c r="AD349" s="13">
        <f t="shared" si="577"/>
        <v>5.2316598627029148E-3</v>
      </c>
      <c r="AE349" s="13">
        <f t="shared" si="578"/>
        <v>3.6395651661206329E-3</v>
      </c>
      <c r="AF349" s="13">
        <f t="shared" si="579"/>
        <v>1.2659877501664443E-3</v>
      </c>
      <c r="AG349" s="13">
        <f t="shared" si="580"/>
        <v>2.9357444464166036E-4</v>
      </c>
      <c r="AH349" s="13">
        <f t="shared" si="581"/>
        <v>2.0120586757060971E-3</v>
      </c>
      <c r="AI349" s="13">
        <f t="shared" si="582"/>
        <v>1.7774621257158325E-3</v>
      </c>
      <c r="AJ349" s="13">
        <f t="shared" si="583"/>
        <v>7.8510921338949475E-4</v>
      </c>
      <c r="AK349" s="13">
        <f t="shared" si="584"/>
        <v>2.3118972758264609E-4</v>
      </c>
      <c r="AL349" s="13">
        <f t="shared" si="585"/>
        <v>1.2551567345200569E-6</v>
      </c>
      <c r="AM349" s="13">
        <f t="shared" si="586"/>
        <v>9.243346004627601E-4</v>
      </c>
      <c r="AN349" s="13">
        <f t="shared" si="587"/>
        <v>6.4304180737510851E-4</v>
      </c>
      <c r="AO349" s="13">
        <f t="shared" si="588"/>
        <v>2.2367591012238932E-4</v>
      </c>
      <c r="AP349" s="13">
        <f t="shared" si="589"/>
        <v>5.1869009858322161E-5</v>
      </c>
      <c r="AQ349" s="13">
        <f t="shared" si="590"/>
        <v>9.0210681903918848E-6</v>
      </c>
      <c r="AR349" s="13">
        <f t="shared" si="591"/>
        <v>2.7995010610293444E-4</v>
      </c>
      <c r="AS349" s="13">
        <f t="shared" si="592"/>
        <v>2.4730924435564501E-4</v>
      </c>
      <c r="AT349" s="13">
        <f t="shared" si="593"/>
        <v>1.0923707655476223E-4</v>
      </c>
      <c r="AU349" s="13">
        <f t="shared" si="594"/>
        <v>3.2166849579551827E-5</v>
      </c>
      <c r="AV349" s="13">
        <f t="shared" si="595"/>
        <v>7.1040866652642358E-6</v>
      </c>
      <c r="AW349" s="13">
        <f t="shared" si="596"/>
        <v>2.1427187660386373E-8</v>
      </c>
      <c r="AX349" s="13">
        <f t="shared" si="597"/>
        <v>1.3609359107736254E-4</v>
      </c>
      <c r="AY349" s="13">
        <f t="shared" si="598"/>
        <v>9.4677694348716451E-5</v>
      </c>
      <c r="AZ349" s="13">
        <f t="shared" si="599"/>
        <v>3.2932725693502546E-5</v>
      </c>
      <c r="BA349" s="13">
        <f t="shared" si="600"/>
        <v>7.6368879989044393E-6</v>
      </c>
      <c r="BB349" s="13">
        <f t="shared" si="601"/>
        <v>1.3282090324970567E-6</v>
      </c>
      <c r="BC349" s="13">
        <f t="shared" si="602"/>
        <v>1.8480189671602835E-7</v>
      </c>
      <c r="BD349" s="13">
        <f t="shared" si="603"/>
        <v>3.2459317602298094E-5</v>
      </c>
      <c r="BE349" s="13">
        <f t="shared" si="604"/>
        <v>2.8674714292026782E-5</v>
      </c>
      <c r="BF349" s="13">
        <f t="shared" si="605"/>
        <v>1.2665688937205983E-5</v>
      </c>
      <c r="BG349" s="13">
        <f t="shared" si="606"/>
        <v>3.7296431185638234E-6</v>
      </c>
      <c r="BH349" s="13">
        <f t="shared" si="607"/>
        <v>8.2369608124840599E-7</v>
      </c>
      <c r="BI349" s="13">
        <f t="shared" si="608"/>
        <v>1.4553140076849865E-7</v>
      </c>
      <c r="BJ349" s="14">
        <f t="shared" si="609"/>
        <v>0.37699183770090922</v>
      </c>
      <c r="BK349" s="14">
        <f t="shared" si="610"/>
        <v>0.35380793736870036</v>
      </c>
      <c r="BL349" s="14">
        <f t="shared" si="611"/>
        <v>0.25767883168214245</v>
      </c>
      <c r="BM349" s="14">
        <f t="shared" si="612"/>
        <v>0.21120385069027614</v>
      </c>
      <c r="BN349" s="14">
        <f t="shared" si="613"/>
        <v>0.78874896160569952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1.4554</v>
      </c>
      <c r="F350" s="10">
        <f>VLOOKUP(B350,home!$B$2:$E$405,3,FALSE)</f>
        <v>2.0613000000000001</v>
      </c>
      <c r="G350" s="10">
        <f>VLOOKUP(C350,away!$B$2:$E$405,4,FALSE)</f>
        <v>1.5705</v>
      </c>
      <c r="H350" s="10">
        <f>VLOOKUP(A350,away!$A$2:$E$405,3,FALSE)</f>
        <v>1.2321</v>
      </c>
      <c r="I350" s="10">
        <f>VLOOKUP(C350,away!$B$2:$E$405,3,FALSE)</f>
        <v>0.2319</v>
      </c>
      <c r="J350" s="10">
        <f>VLOOKUP(B350,home!$B$2:$E$405,4,FALSE)</f>
        <v>0.69569999999999999</v>
      </c>
      <c r="K350" s="12">
        <f t="shared" si="558"/>
        <v>4.7115251594100007</v>
      </c>
      <c r="L350" s="12">
        <f t="shared" si="559"/>
        <v>0.19877817984299997</v>
      </c>
      <c r="M350" s="13">
        <f t="shared" si="560"/>
        <v>7.3702523054191855E-3</v>
      </c>
      <c r="N350" s="13">
        <f t="shared" si="561"/>
        <v>3.4725129168182052E-2</v>
      </c>
      <c r="O350" s="13">
        <f t="shared" si="562"/>
        <v>1.4650453382548999E-3</v>
      </c>
      <c r="P350" s="13">
        <f t="shared" si="563"/>
        <v>6.902597970864296E-3</v>
      </c>
      <c r="Q350" s="13">
        <f t="shared" si="564"/>
        <v>8.1804159869825921E-2</v>
      </c>
      <c r="R350" s="13">
        <f t="shared" si="565"/>
        <v>1.4560952286289059E-4</v>
      </c>
      <c r="S350" s="13">
        <f t="shared" si="566"/>
        <v>1.6161542635503448E-3</v>
      </c>
      <c r="T350" s="13">
        <f t="shared" si="567"/>
        <v>1.6260882002509778E-2</v>
      </c>
      <c r="U350" s="13">
        <f t="shared" si="568"/>
        <v>6.8604293041819473E-4</v>
      </c>
      <c r="V350" s="13">
        <f t="shared" si="569"/>
        <v>1.6817852026259337E-4</v>
      </c>
      <c r="W350" s="13">
        <f t="shared" si="570"/>
        <v>0.12847411912369427</v>
      </c>
      <c r="X350" s="13">
        <f t="shared" si="571"/>
        <v>2.55378515563407E-2</v>
      </c>
      <c r="Y350" s="13">
        <f t="shared" si="572"/>
        <v>2.5381838247350635E-3</v>
      </c>
      <c r="Z350" s="13">
        <f t="shared" si="573"/>
        <v>9.647998640831029E-6</v>
      </c>
      <c r="AA350" s="13">
        <f t="shared" si="574"/>
        <v>4.5456788334228883E-5</v>
      </c>
      <c r="AB350" s="13">
        <f t="shared" si="575"/>
        <v>1.0708540095134722E-4</v>
      </c>
      <c r="AC350" s="13">
        <f t="shared" si="576"/>
        <v>9.8442077065493978E-6</v>
      </c>
      <c r="AD350" s="13">
        <f t="shared" si="577"/>
        <v>0.15132726114608075</v>
      </c>
      <c r="AE350" s="13">
        <f t="shared" si="578"/>
        <v>3.0080557531244258E-2</v>
      </c>
      <c r="AF350" s="13">
        <f t="shared" si="579"/>
        <v>2.9896792373616888E-3</v>
      </c>
      <c r="AG350" s="13">
        <f t="shared" si="580"/>
        <v>1.980943323723883E-4</v>
      </c>
      <c r="AH350" s="13">
        <f t="shared" si="581"/>
        <v>4.794529022380321E-7</v>
      </c>
      <c r="AI350" s="13">
        <f t="shared" si="582"/>
        <v>2.2589544116466319E-6</v>
      </c>
      <c r="AJ350" s="13">
        <f t="shared" si="583"/>
        <v>5.3215602722166616E-6</v>
      </c>
      <c r="AK350" s="13">
        <f t="shared" si="584"/>
        <v>8.3575550366218452E-6</v>
      </c>
      <c r="AL350" s="13">
        <f t="shared" si="585"/>
        <v>3.6878307729048581E-7</v>
      </c>
      <c r="AM350" s="13">
        <f t="shared" si="586"/>
        <v>0.14259643963887336</v>
      </c>
      <c r="AN350" s="13">
        <f t="shared" si="587"/>
        <v>2.8345060723507457E-2</v>
      </c>
      <c r="AO350" s="13">
        <f t="shared" si="588"/>
        <v>2.8171897890790598E-3</v>
      </c>
      <c r="AP350" s="13">
        <f t="shared" si="589"/>
        <v>1.8666528618180685E-4</v>
      </c>
      <c r="AQ350" s="13">
        <f t="shared" si="590"/>
        <v>9.2762464567730609E-6</v>
      </c>
      <c r="AR350" s="13">
        <f t="shared" si="591"/>
        <v>1.906095504546399E-8</v>
      </c>
      <c r="AS350" s="13">
        <f t="shared" si="592"/>
        <v>8.9806169259086581E-8</v>
      </c>
      <c r="AT350" s="13">
        <f t="shared" si="593"/>
        <v>2.1156201296720976E-7</v>
      </c>
      <c r="AU350" s="13">
        <f t="shared" si="594"/>
        <v>3.3225991562347787E-7</v>
      </c>
      <c r="AV350" s="13">
        <f t="shared" si="595"/>
        <v>3.9136273798086495E-7</v>
      </c>
      <c r="AW350" s="13">
        <f t="shared" si="596"/>
        <v>9.5939777587121707E-9</v>
      </c>
      <c r="AX350" s="13">
        <f t="shared" si="597"/>
        <v>0.11197445216680688</v>
      </c>
      <c r="AY350" s="13">
        <f t="shared" si="598"/>
        <v>2.225807779063493E-2</v>
      </c>
      <c r="AZ350" s="13">
        <f t="shared" si="599"/>
        <v>2.2122100950131567E-3</v>
      </c>
      <c r="BA350" s="13">
        <f t="shared" si="600"/>
        <v>1.4657969870567511E-4</v>
      </c>
      <c r="BB350" s="13">
        <f t="shared" si="601"/>
        <v>7.2842114276623566E-6</v>
      </c>
      <c r="BC350" s="13">
        <f t="shared" si="602"/>
        <v>2.8958845783646103E-7</v>
      </c>
      <c r="BD350" s="13">
        <f t="shared" si="603"/>
        <v>6.3148365833442928E-10</v>
      </c>
      <c r="BE350" s="13">
        <f t="shared" si="604"/>
        <v>2.9752511439989324E-9</v>
      </c>
      <c r="BF350" s="13">
        <f t="shared" si="605"/>
        <v>7.0089853102571798E-9</v>
      </c>
      <c r="BG350" s="13">
        <f t="shared" si="606"/>
        <v>1.1007670210403938E-8</v>
      </c>
      <c r="BH350" s="13">
        <f t="shared" si="607"/>
        <v>1.2965728785701531E-8</v>
      </c>
      <c r="BI350" s="13">
        <f t="shared" si="608"/>
        <v>1.2217671476783848E-8</v>
      </c>
      <c r="BJ350" s="14">
        <f t="shared" si="609"/>
        <v>0.78448944302749168</v>
      </c>
      <c r="BK350" s="14">
        <f t="shared" si="610"/>
        <v>3.832547384151519E-2</v>
      </c>
      <c r="BL350" s="14">
        <f t="shared" si="611"/>
        <v>2.4667483620257461E-3</v>
      </c>
      <c r="BM350" s="14">
        <f t="shared" si="612"/>
        <v>0.67062045085760702</v>
      </c>
      <c r="BN350" s="14">
        <f t="shared" si="613"/>
        <v>0.13241279417540924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1.2907</v>
      </c>
      <c r="F351" s="10">
        <f>VLOOKUP(B351,home!$B$2:$E$405,3,FALSE)</f>
        <v>1.8078000000000001</v>
      </c>
      <c r="G351" s="10">
        <f>VLOOKUP(C351,away!$B$2:$E$405,4,FALSE)</f>
        <v>0.60880000000000001</v>
      </c>
      <c r="H351" s="10">
        <f>VLOOKUP(A351,away!$A$2:$E$405,3,FALSE)</f>
        <v>1.1246</v>
      </c>
      <c r="I351" s="10">
        <f>VLOOKUP(C351,away!$B$2:$E$405,3,FALSE)</f>
        <v>1.0162</v>
      </c>
      <c r="J351" s="10">
        <f>VLOOKUP(B351,home!$B$2:$E$405,4,FALSE)</f>
        <v>0.53349999999999997</v>
      </c>
      <c r="K351" s="12">
        <f t="shared" si="558"/>
        <v>1.420529757648</v>
      </c>
      <c r="L351" s="12">
        <f t="shared" si="559"/>
        <v>0.60969368042000005</v>
      </c>
      <c r="M351" s="13">
        <f t="shared" si="560"/>
        <v>0.13130617907157843</v>
      </c>
      <c r="N351" s="13">
        <f t="shared" si="561"/>
        <v>0.18652433473423424</v>
      </c>
      <c r="O351" s="13">
        <f t="shared" si="562"/>
        <v>8.0056547580038245E-2</v>
      </c>
      <c r="P351" s="13">
        <f t="shared" si="563"/>
        <v>0.11372270813200733</v>
      </c>
      <c r="Q351" s="13">
        <f t="shared" si="564"/>
        <v>0.13248168400773813</v>
      </c>
      <c r="R351" s="13">
        <f t="shared" si="565"/>
        <v>2.4404985567896179E-2</v>
      </c>
      <c r="S351" s="13">
        <f t="shared" si="566"/>
        <v>2.4623468667509706E-2</v>
      </c>
      <c r="T351" s="13">
        <f t="shared" si="567"/>
        <v>8.0773245510917316E-2</v>
      </c>
      <c r="U351" s="13">
        <f t="shared" si="568"/>
        <v>3.4668008234166499E-2</v>
      </c>
      <c r="V351" s="13">
        <f t="shared" si="569"/>
        <v>2.3695656808236181E-3</v>
      </c>
      <c r="W351" s="13">
        <f t="shared" si="570"/>
        <v>6.2731391492103716E-2</v>
      </c>
      <c r="X351" s="13">
        <f t="shared" si="571"/>
        <v>3.8246932956688594E-2</v>
      </c>
      <c r="Y351" s="13">
        <f t="shared" si="572"/>
        <v>1.165945665957023E-2</v>
      </c>
      <c r="Z351" s="13">
        <f t="shared" si="573"/>
        <v>4.9598551571625356E-3</v>
      </c>
      <c r="AA351" s="13">
        <f t="shared" si="574"/>
        <v>7.0456218443732815E-3</v>
      </c>
      <c r="AB351" s="13">
        <f t="shared" si="575"/>
        <v>5.0042577455335167E-3</v>
      </c>
      <c r="AC351" s="13">
        <f t="shared" si="576"/>
        <v>1.2826577746820483E-4</v>
      </c>
      <c r="AD351" s="13">
        <f t="shared" si="577"/>
        <v>2.2277952088299965E-2</v>
      </c>
      <c r="AE351" s="13">
        <f t="shared" si="578"/>
        <v>1.3582726600936032E-2</v>
      </c>
      <c r="AF351" s="13">
        <f t="shared" si="579"/>
        <v>4.1406512857316627E-3</v>
      </c>
      <c r="AG351" s="13">
        <f t="shared" si="580"/>
        <v>8.4150964057784765E-4</v>
      </c>
      <c r="AH351" s="13">
        <f t="shared" si="581"/>
        <v>7.5599808628013594E-4</v>
      </c>
      <c r="AI351" s="13">
        <f t="shared" si="582"/>
        <v>1.0739177782858734E-3</v>
      </c>
      <c r="AJ351" s="13">
        <f t="shared" si="583"/>
        <v>7.6276608066115539E-4</v>
      </c>
      <c r="AK351" s="13">
        <f t="shared" si="584"/>
        <v>3.6117730523456865E-4</v>
      </c>
      <c r="AL351" s="13">
        <f t="shared" si="585"/>
        <v>4.4435781095694063E-6</v>
      </c>
      <c r="AM351" s="13">
        <f t="shared" si="586"/>
        <v>6.3292987761773027E-3</v>
      </c>
      <c r="AN351" s="13">
        <f t="shared" si="587"/>
        <v>3.8589334653253422E-3</v>
      </c>
      <c r="AO351" s="13">
        <f t="shared" si="588"/>
        <v>1.1763836734850559E-3</v>
      </c>
      <c r="AP351" s="13">
        <f t="shared" si="589"/>
        <v>2.3907789715770119E-4</v>
      </c>
      <c r="AQ351" s="13">
        <f t="shared" si="590"/>
        <v>3.6441070756288272E-5</v>
      </c>
      <c r="AR351" s="13">
        <f t="shared" si="591"/>
        <v>9.2185451122922586E-5</v>
      </c>
      <c r="AS351" s="13">
        <f t="shared" si="592"/>
        <v>1.3095217654231678E-4</v>
      </c>
      <c r="AT351" s="13">
        <f t="shared" si="593"/>
        <v>9.3010731803567701E-5</v>
      </c>
      <c r="AU351" s="13">
        <f t="shared" si="594"/>
        <v>4.4041504102528391E-5</v>
      </c>
      <c r="AV351" s="13">
        <f t="shared" si="595"/>
        <v>1.5640566787304505E-5</v>
      </c>
      <c r="AW351" s="13">
        <f t="shared" si="596"/>
        <v>1.0690360414562632E-7</v>
      </c>
      <c r="AX351" s="13">
        <f t="shared" si="597"/>
        <v>1.4984928761008225E-3</v>
      </c>
      <c r="AY351" s="13">
        <f t="shared" si="598"/>
        <v>9.136216367130616E-4</v>
      </c>
      <c r="AZ351" s="13">
        <f t="shared" si="599"/>
        <v>2.7851466909946534E-4</v>
      </c>
      <c r="BA351" s="13">
        <f t="shared" si="600"/>
        <v>5.6602877884737172E-5</v>
      </c>
      <c r="BB351" s="13">
        <f t="shared" si="601"/>
        <v>8.6276042349773067E-6</v>
      </c>
      <c r="BC351" s="13">
        <f t="shared" si="602"/>
        <v>1.0520391558460988E-6</v>
      </c>
      <c r="BD351" s="13">
        <f t="shared" si="603"/>
        <v>9.3674811627187809E-6</v>
      </c>
      <c r="BE351" s="13">
        <f t="shared" si="604"/>
        <v>1.3306785745849119E-5</v>
      </c>
      <c r="BF351" s="13">
        <f t="shared" si="605"/>
        <v>9.4513425653124558E-6</v>
      </c>
      <c r="BG351" s="13">
        <f t="shared" si="606"/>
        <v>4.4753044545838442E-6</v>
      </c>
      <c r="BH351" s="13">
        <f t="shared" si="607"/>
        <v>1.5893257880677498E-6</v>
      </c>
      <c r="BI351" s="13">
        <f t="shared" si="608"/>
        <v>4.5153691530951956E-7</v>
      </c>
      <c r="BJ351" s="14">
        <f t="shared" si="609"/>
        <v>0.56765693156288821</v>
      </c>
      <c r="BK351" s="14">
        <f t="shared" si="610"/>
        <v>0.27306825254420997</v>
      </c>
      <c r="BL351" s="14">
        <f t="shared" si="611"/>
        <v>0.15454775242945989</v>
      </c>
      <c r="BM351" s="14">
        <f t="shared" si="612"/>
        <v>0.33082283786711919</v>
      </c>
      <c r="BN351" s="14">
        <f t="shared" si="613"/>
        <v>0.66849643909349254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1.2436</v>
      </c>
      <c r="F353" s="10">
        <f>VLOOKUP(B353,home!$B$2:$E$405,3,FALSE)</f>
        <v>0.80410000000000004</v>
      </c>
      <c r="G353" s="10">
        <f>VLOOKUP(C353,away!$B$2:$E$405,4,FALSE)</f>
        <v>1.6082000000000001</v>
      </c>
      <c r="H353" s="10">
        <f>VLOOKUP(A353,away!$A$2:$E$405,3,FALSE)</f>
        <v>0.89739999999999998</v>
      </c>
      <c r="I353" s="10">
        <f>VLOOKUP(C353,away!$B$2:$E$405,3,FALSE)</f>
        <v>0.44569999999999999</v>
      </c>
      <c r="J353" s="10">
        <f>VLOOKUP(B353,home!$B$2:$E$405,4,FALSE)</f>
        <v>1.1143000000000001</v>
      </c>
      <c r="K353" s="12">
        <f t="shared" ref="K353:K416" si="614">E353*F353*G353</f>
        <v>1.6081658418320002</v>
      </c>
      <c r="L353" s="12">
        <f t="shared" ref="L353:L416" si="615">H353*I353*J353</f>
        <v>0.44568788587399999</v>
      </c>
      <c r="M353" s="13">
        <f t="shared" ref="M353:M416" si="616">_xlfn.POISSON.DIST(0,K353,FALSE) * _xlfn.POISSON.DIST(0,L353,FALSE)</f>
        <v>0.12823974903133897</v>
      </c>
      <c r="N353" s="13">
        <f t="shared" ref="N353:N416" si="617">_xlfn.POISSON.DIST(1,K353,FALSE) * _xlfn.POISSON.DIST(0,L353,FALSE)</f>
        <v>0.20623078395730765</v>
      </c>
      <c r="O353" s="13">
        <f t="shared" ref="O353:O416" si="618">_xlfn.POISSON.DIST(0,K353,FALSE) * _xlfn.POISSON.DIST(1,L353,FALSE)</f>
        <v>5.715490263078981E-2</v>
      </c>
      <c r="P353" s="13">
        <f t="shared" ref="P353:P416" si="619">_xlfn.POISSON.DIST(1,K353,FALSE) * _xlfn.POISSON.DIST(1,L353,FALSE)</f>
        <v>9.1914562104070091E-2</v>
      </c>
      <c r="Q353" s="13">
        <f t="shared" ref="Q353:Q416" si="620">_xlfn.POISSON.DIST(2,K353,FALSE) * _xlfn.POISSON.DIST(0,L353,FALSE)</f>
        <v>0.16582665114718856</v>
      </c>
      <c r="R353" s="13">
        <f t="shared" ref="R353:R416" si="621">_xlfn.POISSON.DIST(0,K353,FALSE) * _xlfn.POISSON.DIST(2,L353,FALSE)</f>
        <v>1.2736623860425513E-2</v>
      </c>
      <c r="S353" s="13">
        <f t="shared" ref="S353:S416" si="622">_xlfn.POISSON.DIST(2,K353,FALSE) * _xlfn.POISSON.DIST(2,L353,FALSE)</f>
        <v>1.6469711596048084E-2</v>
      </c>
      <c r="T353" s="13">
        <f t="shared" ref="T353:T416" si="623">_xlfn.POISSON.DIST(2,K353,FALSE) * _xlfn.POISSON.DIST(1,L353,FALSE)</f>
        <v>7.3906929571355792E-2</v>
      </c>
      <c r="U353" s="13">
        <f t="shared" ref="U353:U416" si="624">_xlfn.POISSON.DIST(1,K353,FALSE) * _xlfn.POISSON.DIST(2,L353,FALSE)</f>
        <v>2.0482603432598733E-2</v>
      </c>
      <c r="V353" s="13">
        <f t="shared" ref="V353:V416" si="625">_xlfn.POISSON.DIST(3,K353,FALSE) * _xlfn.POISSON.DIST(3,L353,FALSE)</f>
        <v>1.3116112947000925E-3</v>
      </c>
      <c r="W353" s="13">
        <f t="shared" ref="W353:W416" si="626">_xlfn.POISSON.DIST(3,K353,FALSE) * _xlfn.POISSON.DIST(0,L353,FALSE)</f>
        <v>8.8892252013433301E-2</v>
      </c>
      <c r="X353" s="13">
        <f t="shared" ref="X353:X416" si="627">_xlfn.POISSON.DIST(3,K353,FALSE) * _xlfn.POISSON.DIST(1,L353,FALSE)</f>
        <v>3.961819987044591E-2</v>
      </c>
      <c r="Y353" s="13">
        <f t="shared" ref="Y353:Y416" si="628">_xlfn.POISSON.DIST(3,K353,FALSE) * _xlfn.POISSON.DIST(2,L353,FALSE)</f>
        <v>8.8286758711963072E-3</v>
      </c>
      <c r="Z353" s="13">
        <f t="shared" ref="Z353:Z416" si="629">_xlfn.POISSON.DIST(0,K353,FALSE) * _xlfn.POISSON.DIST(3,L353,FALSE)</f>
        <v>1.8921863205084639E-3</v>
      </c>
      <c r="AA353" s="13">
        <f t="shared" ref="AA353:AA416" si="630">_xlfn.POISSON.DIST(1,K353,FALSE) * _xlfn.POISSON.DIST(3,L353,FALSE)</f>
        <v>3.0429494070234884E-3</v>
      </c>
      <c r="AB353" s="13">
        <f t="shared" ref="AB353:AB416" si="631">_xlfn.POISSON.DIST(2,K353,FALSE) * _xlfn.POISSON.DIST(3,L353,FALSE)</f>
        <v>2.4467836473990577E-3</v>
      </c>
      <c r="AC353" s="13">
        <f t="shared" ref="AC353:AC416" si="632">_xlfn.POISSON.DIST(4,K353,FALSE) * _xlfn.POISSON.DIST(4,L353,FALSE)</f>
        <v>5.875527026221122E-5</v>
      </c>
      <c r="AD353" s="13">
        <f t="shared" ref="AD353:AD416" si="633">_xlfn.POISSON.DIST(4,K353,FALSE) * _xlfn.POISSON.DIST(0,L353,FALSE)</f>
        <v>3.573837082288131E-2</v>
      </c>
      <c r="AE353" s="13">
        <f t="shared" ref="AE353:AE416" si="634">_xlfn.POISSON.DIST(4,K353,FALSE) * _xlfn.POISSON.DIST(1,L353,FALSE)</f>
        <v>1.5928158936631017E-2</v>
      </c>
      <c r="AF353" s="13">
        <f t="shared" ref="AF353:AF416" si="635">_xlfn.POISSON.DIST(4,K353,FALSE) * _xlfn.POISSON.DIST(2,L353,FALSE)</f>
        <v>3.5494937411660681E-3</v>
      </c>
      <c r="AG353" s="13">
        <f t="shared" ref="AG353:AG416" si="636">_xlfn.POISSON.DIST(4,K353,FALSE) * _xlfn.POISSON.DIST(3,L353,FALSE)</f>
        <v>5.2732212047443337E-4</v>
      </c>
      <c r="AH353" s="13">
        <f t="shared" ref="AH353:AH416" si="637">_xlfn.POISSON.DIST(0,K353,FALSE) * _xlfn.POISSON.DIST(4,L353,FALSE)</f>
        <v>2.1083113021677999E-4</v>
      </c>
      <c r="AI353" s="13">
        <f t="shared" ref="AI353:AI416" si="638">_xlfn.POISSON.DIST(1,K353,FALSE) * _xlfn.POISSON.DIST(4,L353,FALSE)</f>
        <v>3.3905142200946003E-4</v>
      </c>
      <c r="AJ353" s="13">
        <f t="shared" ref="AJ353:AJ416" si="639">_xlfn.POISSON.DIST(2,K353,FALSE) * _xlfn.POISSON.DIST(4,L353,FALSE)</f>
        <v>2.7262545775009008E-4</v>
      </c>
      <c r="AK353" s="13">
        <f t="shared" ref="AK353:AK416" si="640">_xlfn.POISSON.DIST(3,K353,FALSE) * _xlfn.POISSON.DIST(4,L353,FALSE)</f>
        <v>1.4614231625583601E-4</v>
      </c>
      <c r="AL353" s="13">
        <f t="shared" ref="AL353:AL416" si="641">_xlfn.POISSON.DIST(5,K353,FALSE) * _xlfn.POISSON.DIST(5,L353,FALSE)</f>
        <v>1.6844901766417798E-6</v>
      </c>
      <c r="AM353" s="13">
        <f t="shared" ref="AM353:AM416" si="642">_xlfn.POISSON.DIST(5,K353,FALSE) * _xlfn.POISSON.DIST(0,L353,FALSE)</f>
        <v>1.149464544001663E-2</v>
      </c>
      <c r="AN353" s="13">
        <f t="shared" ref="AN353:AN416" si="643">_xlfn.POISSON.DIST(5,K353,FALSE) * _xlfn.POISSON.DIST(1,L353,FALSE)</f>
        <v>5.1230242250322267E-3</v>
      </c>
      <c r="AO353" s="13">
        <f t="shared" ref="AO353:AO416" si="644">_xlfn.POISSON.DIST(5,K353,FALSE) * _xlfn.POISSON.DIST(2,L353,FALSE)</f>
        <v>1.1416349180679499E-3</v>
      </c>
      <c r="AP353" s="13">
        <f t="shared" ref="AP353:AP416" si="645">_xlfn.POISSON.DIST(5,K353,FALSE) * _xlfn.POISSON.DIST(3,L353,FALSE)</f>
        <v>1.6960428435788062E-4</v>
      </c>
      <c r="AQ353" s="13">
        <f t="shared" ref="AQ353:AQ416" si="646">_xlfn.POISSON.DIST(5,K353,FALSE) * _xlfn.POISSON.DIST(4,L353,FALSE)</f>
        <v>1.889764373265913E-5</v>
      </c>
      <c r="AR353" s="13">
        <f t="shared" ref="AR353:AR416" si="647">_xlfn.POISSON.DIST(0,K353,FALSE) * _xlfn.POISSON.DIST(5,L353,FALSE)</f>
        <v>1.8792976140548548E-5</v>
      </c>
      <c r="AS353" s="13">
        <f t="shared" ref="AS353:AS416" si="648">_xlfn.POISSON.DIST(1,K353,FALSE) * _xlfn.POISSON.DIST(5,L353,FALSE)</f>
        <v>3.0222222295593946E-5</v>
      </c>
      <c r="AT353" s="13">
        <f t="shared" ref="AT353:AT416" si="649">_xlfn.POISSON.DIST(2,K353,FALSE) * _xlfn.POISSON.DIST(5,L353,FALSE)</f>
        <v>2.4301172780013848E-5</v>
      </c>
      <c r="AU353" s="13">
        <f t="shared" ref="AU353:AU416" si="650">_xlfn.POISSON.DIST(3,K353,FALSE) * _xlfn.POISSON.DIST(5,L353,FALSE)</f>
        <v>1.302677199375862E-5</v>
      </c>
      <c r="AV353" s="13">
        <f t="shared" ref="AV353:AV416" si="651">_xlfn.POISSON.DIST(4,K353,FALSE) * _xlfn.POISSON.DIST(5,L353,FALSE)</f>
        <v>5.2373024374240875E-6</v>
      </c>
      <c r="AW353" s="13">
        <f t="shared" ref="AW353:AW416" si="652">_xlfn.POISSON.DIST(6,K353,FALSE) * _xlfn.POISSON.DIST(6,L353,FALSE)</f>
        <v>3.3537265188433172E-8</v>
      </c>
      <c r="AX353" s="13">
        <f t="shared" ref="AX353:AX416" si="653">_xlfn.POISSON.DIST(6,K353,FALSE) * _xlfn.POISSON.DIST(0,L353,FALSE)</f>
        <v>3.080882693434117E-3</v>
      </c>
      <c r="AY353" s="13">
        <f t="shared" ref="AY353:AY416" si="654">_xlfn.POISSON.DIST(6,K353,FALSE) * _xlfn.POISSON.DIST(1,L353,FALSE)</f>
        <v>1.3731120942624465E-3</v>
      </c>
      <c r="AZ353" s="13">
        <f t="shared" ref="AZ353:AZ416" si="655">_xlfn.POISSON.DIST(6,K353,FALSE) * _xlfn.POISSON.DIST(2,L353,FALSE)</f>
        <v>3.0598971317992511E-4</v>
      </c>
      <c r="BA353" s="13">
        <f t="shared" ref="BA353:BA416" si="656">_xlfn.POISSON.DIST(6,K353,FALSE) * _xlfn.POISSON.DIST(3,L353,FALSE)</f>
        <v>4.5458636122117489E-5</v>
      </c>
      <c r="BB353" s="13">
        <f t="shared" ref="BB353:BB416" si="657">_xlfn.POISSON.DIST(6,K353,FALSE) * _xlfn.POISSON.DIST(4,L353,FALSE)</f>
        <v>5.0650908569954974E-6</v>
      </c>
      <c r="BC353" s="13">
        <f t="shared" ref="BC353:BC416" si="658">_xlfn.POISSON.DIST(6,K353,FALSE) * _xlfn.POISSON.DIST(5,L353,FALSE)</f>
        <v>4.514899271628103E-7</v>
      </c>
      <c r="BD353" s="13">
        <f t="shared" ref="BD353:BD416" si="659">_xlfn.POISSON.DIST(0,K353,FALSE) * _xlfn.POISSON.DIST(6,L353,FALSE)</f>
        <v>1.3959669675602667E-6</v>
      </c>
      <c r="BE353" s="13">
        <f t="shared" ref="BE353:BE416" si="660">_xlfn.POISSON.DIST(1,K353,FALSE) * _xlfn.POISSON.DIST(6,L353,FALSE)</f>
        <v>2.2449463935562206E-6</v>
      </c>
      <c r="BF353" s="13">
        <f t="shared" ref="BF353:BF416" si="661">_xlfn.POISSON.DIST(2,K353,FALSE) * _xlfn.POISSON.DIST(6,L353,FALSE)</f>
        <v>1.8051230534305267E-6</v>
      </c>
      <c r="BG353" s="13">
        <f t="shared" ref="BG353:BG416" si="662">_xlfn.POISSON.DIST(3,K353,FALSE) * _xlfn.POISSON.DIST(6,L353,FALSE)</f>
        <v>9.6764574494348457E-7</v>
      </c>
      <c r="BH353" s="13">
        <f t="shared" ref="BH353:BH416" si="663">_xlfn.POISSON.DIST(4,K353,FALSE) * _xlfn.POISSON.DIST(6,L353,FALSE)</f>
        <v>3.8903370850304783E-7</v>
      </c>
      <c r="BI353" s="13">
        <f t="shared" ref="BI353:BI416" si="664">_xlfn.POISSON.DIST(5,K353,FALSE) * _xlfn.POISSON.DIST(6,L353,FALSE)</f>
        <v>1.2512614426716586E-7</v>
      </c>
      <c r="BJ353" s="14">
        <f t="shared" ref="BJ353:BJ416" si="665">SUM(N353,Q353,T353,W353,X353,Y353,AD353,AE353,AF353,AG353,AM353,AN353,AO353,AP353,AQ353,AX353,AY353,AZ353,BA353,BB353,BC353)</f>
        <v>0.66180560428107049</v>
      </c>
      <c r="BK353" s="14">
        <f t="shared" ref="BK353:BK416" si="666">SUM(M353,P353,S353,V353,AC353,AL353,AY353)</f>
        <v>0.23936918588085856</v>
      </c>
      <c r="BL353" s="14">
        <f t="shared" ref="BL353:BL416" si="667">SUM(O353,R353,U353,AA353,AB353,AH353,AI353,AJ353,AK353,AR353,AS353,AT353,AU353,AV353,BD353,BE353,BF353,BG353,BH353,BI353)</f>
        <v>9.6931021592128394E-2</v>
      </c>
      <c r="BM353" s="14">
        <f t="shared" ref="BM353:BM416" si="668">SUM(S353:BI353)</f>
        <v>0.33652164678644797</v>
      </c>
      <c r="BN353" s="14">
        <f t="shared" ref="BN353:BN416" si="669">SUM(M353:R353)</f>
        <v>0.66210327273112057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1.2963</v>
      </c>
      <c r="F354" s="10">
        <f>VLOOKUP(B354,home!$B$2:$E$405,3,FALSE)</f>
        <v>0.61709999999999998</v>
      </c>
      <c r="G354" s="10">
        <f>VLOOKUP(C354,away!$B$2:$E$405,4,FALSE)</f>
        <v>0.30859999999999999</v>
      </c>
      <c r="H354" s="10">
        <f>VLOOKUP(A354,away!$A$2:$E$405,3,FALSE)</f>
        <v>1.1852</v>
      </c>
      <c r="I354" s="10">
        <f>VLOOKUP(C354,away!$B$2:$E$405,3,FALSE)</f>
        <v>1.0125</v>
      </c>
      <c r="J354" s="10">
        <f>VLOOKUP(B354,home!$B$2:$E$405,4,FALSE)</f>
        <v>1.0125</v>
      </c>
      <c r="K354" s="12">
        <f t="shared" si="614"/>
        <v>0.24686356087799996</v>
      </c>
      <c r="L354" s="12">
        <f t="shared" si="615"/>
        <v>1.2150151874999999</v>
      </c>
      <c r="M354" s="13">
        <f t="shared" si="616"/>
        <v>0.23180037081040558</v>
      </c>
      <c r="N354" s="13">
        <f t="shared" si="617"/>
        <v>5.7223064951097524E-2</v>
      </c>
      <c r="O354" s="13">
        <f t="shared" si="618"/>
        <v>0.28164097100277447</v>
      </c>
      <c r="P354" s="13">
        <f t="shared" si="619"/>
        <v>6.9526892990882425E-2</v>
      </c>
      <c r="Q354" s="13">
        <f t="shared" si="620"/>
        <v>7.0631447890905034E-3</v>
      </c>
      <c r="R354" s="13">
        <f t="shared" si="621"/>
        <v>0.17109902859530904</v>
      </c>
      <c r="S354" s="13">
        <f t="shared" si="622"/>
        <v>5.2135257938386113E-3</v>
      </c>
      <c r="T354" s="13">
        <f t="shared" si="623"/>
        <v>8.5818281902564457E-3</v>
      </c>
      <c r="U354" s="13">
        <f t="shared" si="624"/>
        <v>4.2238115461804726E-2</v>
      </c>
      <c r="V354" s="13">
        <f t="shared" si="625"/>
        <v>1.7375116005885317E-4</v>
      </c>
      <c r="W354" s="13">
        <f t="shared" si="626"/>
        <v>5.8121102454392417E-4</v>
      </c>
      <c r="X354" s="13">
        <f t="shared" si="627"/>
        <v>7.0618022196330293E-4</v>
      </c>
      <c r="Y354" s="13">
        <f t="shared" si="628"/>
        <v>4.2900984739876715E-4</v>
      </c>
      <c r="Z354" s="13">
        <f t="shared" si="629"/>
        <v>6.9295972769932435E-2</v>
      </c>
      <c r="AA354" s="13">
        <f t="shared" si="630"/>
        <v>1.7106650592490443E-2</v>
      </c>
      <c r="AB354" s="13">
        <f t="shared" si="631"/>
        <v>2.1115043399789692E-3</v>
      </c>
      <c r="AC354" s="13">
        <f t="shared" si="632"/>
        <v>3.257214998788322E-6</v>
      </c>
      <c r="AD354" s="13">
        <f t="shared" si="633"/>
        <v>3.5869955785115927E-5</v>
      </c>
      <c r="AE354" s="13">
        <f t="shared" si="634"/>
        <v>4.3582541053869327E-5</v>
      </c>
      <c r="AF354" s="13">
        <f t="shared" si="635"/>
        <v>2.647672464514675E-5</v>
      </c>
      <c r="AG354" s="13">
        <f t="shared" si="636"/>
        <v>1.0723207519702952E-5</v>
      </c>
      <c r="AH354" s="13">
        <f t="shared" si="637"/>
        <v>2.1048914837013585E-2</v>
      </c>
      <c r="AI354" s="13">
        <f t="shared" si="638"/>
        <v>5.1962100692829393E-3</v>
      </c>
      <c r="AJ354" s="13">
        <f t="shared" si="639"/>
        <v>6.4137746038665257E-4</v>
      </c>
      <c r="AK354" s="13">
        <f t="shared" si="640"/>
        <v>5.2777574579312494E-5</v>
      </c>
      <c r="AL354" s="13">
        <f t="shared" si="641"/>
        <v>3.9079150370174802E-8</v>
      </c>
      <c r="AM354" s="13">
        <f t="shared" si="642"/>
        <v>1.7709970027300268E-6</v>
      </c>
      <c r="AN354" s="13">
        <f t="shared" si="643"/>
        <v>2.1517882553339611E-6</v>
      </c>
      <c r="AO354" s="13">
        <f t="shared" si="644"/>
        <v>1.3072277052574457E-6</v>
      </c>
      <c r="AP354" s="13">
        <f t="shared" si="645"/>
        <v>5.2943383846952338E-7</v>
      </c>
      <c r="AQ354" s="13">
        <f t="shared" si="646"/>
        <v>1.6081753862922313E-7</v>
      </c>
      <c r="AR354" s="13">
        <f t="shared" si="647"/>
        <v>5.1149502414731176E-3</v>
      </c>
      <c r="AS354" s="13">
        <f t="shared" si="648"/>
        <v>1.2626948303238394E-3</v>
      </c>
      <c r="AT354" s="13">
        <f t="shared" si="649"/>
        <v>1.5585667105799247E-4</v>
      </c>
      <c r="AU354" s="13">
        <f t="shared" si="650"/>
        <v>1.2825110934655716E-5</v>
      </c>
      <c r="AV354" s="13">
        <f t="shared" si="651"/>
        <v>7.9151313849612093E-7</v>
      </c>
      <c r="AW354" s="13">
        <f t="shared" si="652"/>
        <v>3.2559768472598548E-10</v>
      </c>
      <c r="AX354" s="13">
        <f t="shared" si="653"/>
        <v>7.2865771066366529E-8</v>
      </c>
      <c r="AY354" s="13">
        <f t="shared" si="654"/>
        <v>8.8533018494533399E-8</v>
      </c>
      <c r="AZ354" s="13">
        <f t="shared" si="655"/>
        <v>5.3784481033038234E-8</v>
      </c>
      <c r="BA354" s="13">
        <f t="shared" si="656"/>
        <v>2.178298710231572E-8</v>
      </c>
      <c r="BB354" s="13">
        <f t="shared" si="657"/>
        <v>6.6166650396075523E-9</v>
      </c>
      <c r="BC354" s="13">
        <f t="shared" si="658"/>
        <v>1.6078697027446927E-9</v>
      </c>
      <c r="BD354" s="13">
        <f t="shared" si="659"/>
        <v>1.0357903711161055E-3</v>
      </c>
      <c r="BE354" s="13">
        <f t="shared" si="660"/>
        <v>2.5569889933686686E-4</v>
      </c>
      <c r="BF354" s="13">
        <f t="shared" si="661"/>
        <v>3.1561370401442101E-5</v>
      </c>
      <c r="BG354" s="13">
        <f t="shared" si="662"/>
        <v>2.5971174278298372E-6</v>
      </c>
      <c r="BH354" s="13">
        <f t="shared" si="663"/>
        <v>1.6028341406309636E-7</v>
      </c>
      <c r="BI354" s="13">
        <f t="shared" si="664"/>
        <v>7.9136268690597748E-9</v>
      </c>
      <c r="BJ354" s="14">
        <f t="shared" si="665"/>
        <v>7.4707256908487174E-2</v>
      </c>
      <c r="BK354" s="14">
        <f t="shared" si="666"/>
        <v>0.30671792558235306</v>
      </c>
      <c r="BL354" s="14">
        <f t="shared" si="667"/>
        <v>0.54900848425587134</v>
      </c>
      <c r="BM354" s="14">
        <f t="shared" si="668"/>
        <v>0.18137607816966381</v>
      </c>
      <c r="BN354" s="14">
        <f t="shared" si="669"/>
        <v>0.81835347313955964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1.2963</v>
      </c>
      <c r="F355" s="10">
        <f>VLOOKUP(B355,home!$B$2:$E$405,3,FALSE)</f>
        <v>0.96430000000000005</v>
      </c>
      <c r="G355" s="10">
        <f>VLOOKUP(C355,away!$B$2:$E$405,4,FALSE)</f>
        <v>0.77139999999999997</v>
      </c>
      <c r="H355" s="10">
        <f>VLOOKUP(A355,away!$A$2:$E$405,3,FALSE)</f>
        <v>1.1852</v>
      </c>
      <c r="I355" s="10">
        <f>VLOOKUP(C355,away!$B$2:$E$405,3,FALSE)</f>
        <v>1.4764999999999999</v>
      </c>
      <c r="J355" s="10">
        <f>VLOOKUP(B355,home!$B$2:$E$405,4,FALSE)</f>
        <v>1.4764999999999999</v>
      </c>
      <c r="K355" s="12">
        <f t="shared" si="614"/>
        <v>0.96426704022600007</v>
      </c>
      <c r="L355" s="12">
        <f t="shared" si="615"/>
        <v>2.5837979267</v>
      </c>
      <c r="M355" s="13">
        <f t="shared" si="616"/>
        <v>2.8780276594308339E-2</v>
      </c>
      <c r="N355" s="13">
        <f t="shared" si="617"/>
        <v>2.7751872128479328E-2</v>
      </c>
      <c r="O355" s="13">
        <f t="shared" si="618"/>
        <v>7.4362418994226423E-2</v>
      </c>
      <c r="P355" s="13">
        <f t="shared" si="619"/>
        <v>7.1705229667608394E-2</v>
      </c>
      <c r="Q355" s="13">
        <f t="shared" si="620"/>
        <v>1.3380107799029591E-2</v>
      </c>
      <c r="R355" s="13">
        <f t="shared" si="621"/>
        <v>9.6068732010839472E-2</v>
      </c>
      <c r="S355" s="13">
        <f t="shared" si="622"/>
        <v>4.4662878280861379E-2</v>
      </c>
      <c r="T355" s="13">
        <f t="shared" si="623"/>
        <v>3.4571494790155158E-2</v>
      </c>
      <c r="U355" s="13">
        <f t="shared" si="624"/>
        <v>9.2635911874356963E-2</v>
      </c>
      <c r="V355" s="13">
        <f t="shared" si="625"/>
        <v>1.2364030446921305E-2</v>
      </c>
      <c r="W355" s="13">
        <f t="shared" si="626"/>
        <v>4.3006656484250285E-3</v>
      </c>
      <c r="X355" s="13">
        <f t="shared" si="627"/>
        <v>1.1112050985830497E-2</v>
      </c>
      <c r="Y355" s="13">
        <f t="shared" si="628"/>
        <v>1.4355647149286768E-2</v>
      </c>
      <c r="Z355" s="13">
        <f t="shared" si="629"/>
        <v>8.2740730196768308E-2</v>
      </c>
      <c r="AA355" s="13">
        <f t="shared" si="630"/>
        <v>7.9784159012975808E-2</v>
      </c>
      <c r="AB355" s="13">
        <f t="shared" si="631"/>
        <v>3.8466617434181359E-2</v>
      </c>
      <c r="AC355" s="13">
        <f t="shared" si="632"/>
        <v>1.9252890949220509E-3</v>
      </c>
      <c r="AD355" s="13">
        <f t="shared" si="633"/>
        <v>1.0367475339521082E-3</v>
      </c>
      <c r="AE355" s="13">
        <f t="shared" si="634"/>
        <v>2.6787461287367947E-3</v>
      </c>
      <c r="AF355" s="13">
        <f t="shared" si="635"/>
        <v>3.4606693467928913E-3</v>
      </c>
      <c r="AG355" s="13">
        <f t="shared" si="636"/>
        <v>2.9805567610792384E-3</v>
      </c>
      <c r="AH355" s="13">
        <f t="shared" si="637"/>
        <v>5.3446331784013514E-2</v>
      </c>
      <c r="AI355" s="13">
        <f t="shared" si="638"/>
        <v>5.1536536160307504E-2</v>
      </c>
      <c r="AJ355" s="13">
        <f t="shared" si="639"/>
        <v>2.4847491593399967E-2</v>
      </c>
      <c r="AK355" s="13">
        <f t="shared" si="640"/>
        <v>7.9865390586027346E-3</v>
      </c>
      <c r="AL355" s="13">
        <f t="shared" si="641"/>
        <v>1.9187209167437861E-4</v>
      </c>
      <c r="AM355" s="13">
        <f t="shared" si="642"/>
        <v>1.9994029520512089E-4</v>
      </c>
      <c r="AN355" s="13">
        <f t="shared" si="643"/>
        <v>5.1660532021477728E-4</v>
      </c>
      <c r="AO355" s="13">
        <f t="shared" si="644"/>
        <v>6.6740187764656564E-4</v>
      </c>
      <c r="AP355" s="13">
        <f t="shared" si="645"/>
        <v>5.7481052924629439E-4</v>
      </c>
      <c r="AQ355" s="13">
        <f t="shared" si="646"/>
        <v>3.7129856342797631E-4</v>
      </c>
      <c r="AR355" s="13">
        <f t="shared" si="647"/>
        <v>2.7618904250650868E-2</v>
      </c>
      <c r="AS355" s="13">
        <f t="shared" si="648"/>
        <v>2.6631999056060403E-2</v>
      </c>
      <c r="AT355" s="13">
        <f t="shared" si="649"/>
        <v>1.2840179452544495E-2</v>
      </c>
      <c r="AU355" s="13">
        <f t="shared" si="650"/>
        <v>4.1271206122252607E-3</v>
      </c>
      <c r="AV355" s="13">
        <f t="shared" si="651"/>
        <v>9.9491159435154239E-4</v>
      </c>
      <c r="AW355" s="13">
        <f t="shared" si="652"/>
        <v>1.327899407007687E-5</v>
      </c>
      <c r="AX355" s="13">
        <f t="shared" si="653"/>
        <v>3.2132639446559095E-5</v>
      </c>
      <c r="AY355" s="13">
        <f t="shared" si="654"/>
        <v>8.3024247181418003E-5</v>
      </c>
      <c r="AZ355" s="13">
        <f t="shared" si="655"/>
        <v>1.0725893886658809E-4</v>
      </c>
      <c r="BA355" s="13">
        <f t="shared" si="656"/>
        <v>9.2378474621177459E-5</v>
      </c>
      <c r="BB355" s="13">
        <f t="shared" si="657"/>
        <v>5.9671827799476717E-5</v>
      </c>
      <c r="BC355" s="13">
        <f t="shared" si="658"/>
        <v>3.0835988990137457E-5</v>
      </c>
      <c r="BD355" s="13">
        <f t="shared" si="659"/>
        <v>1.1893611256759593E-2</v>
      </c>
      <c r="BE355" s="13">
        <f t="shared" si="660"/>
        <v>1.1468617324154209E-2</v>
      </c>
      <c r="BF355" s="13">
        <f t="shared" si="661"/>
        <v>5.5294048413234041E-3</v>
      </c>
      <c r="BG355" s="13">
        <f t="shared" si="662"/>
        <v>1.7772742801847447E-3</v>
      </c>
      <c r="BH355" s="13">
        <f t="shared" si="663"/>
        <v>4.284417524558846E-4</v>
      </c>
      <c r="BI355" s="13">
        <f t="shared" si="664"/>
        <v>8.262645210997533E-5</v>
      </c>
      <c r="BJ355" s="14">
        <f t="shared" si="665"/>
        <v>0.11836391697441348</v>
      </c>
      <c r="BK355" s="14">
        <f t="shared" si="666"/>
        <v>0.15971260042347726</v>
      </c>
      <c r="BL355" s="14">
        <f t="shared" si="667"/>
        <v>0.62252782879572388</v>
      </c>
      <c r="BM355" s="14">
        <f t="shared" si="668"/>
        <v>0.6712266939427799</v>
      </c>
      <c r="BN355" s="14">
        <f t="shared" si="669"/>
        <v>0.31204863719449155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1.2963</v>
      </c>
      <c r="F356" s="10">
        <f>VLOOKUP(B356,home!$B$2:$E$405,3,FALSE)</f>
        <v>0.77139999999999997</v>
      </c>
      <c r="G356" s="10">
        <f>VLOOKUP(C356,away!$B$2:$E$405,4,FALSE)</f>
        <v>1.08</v>
      </c>
      <c r="H356" s="10">
        <f>VLOOKUP(A356,away!$A$2:$E$405,3,FALSE)</f>
        <v>1.1852</v>
      </c>
      <c r="I356" s="10">
        <f>VLOOKUP(C356,away!$B$2:$E$405,3,FALSE)</f>
        <v>1.0125</v>
      </c>
      <c r="J356" s="10">
        <f>VLOOKUP(B356,home!$B$2:$E$405,4,FALSE)</f>
        <v>0.63280000000000003</v>
      </c>
      <c r="K356" s="12">
        <f t="shared" si="614"/>
        <v>1.0799630856</v>
      </c>
      <c r="L356" s="12">
        <f t="shared" si="615"/>
        <v>0.75936949200000003</v>
      </c>
      <c r="M356" s="13">
        <f t="shared" si="616"/>
        <v>0.15892345979530811</v>
      </c>
      <c r="N356" s="13">
        <f t="shared" si="617"/>
        <v>0.1716314700147685</v>
      </c>
      <c r="O356" s="13">
        <f t="shared" si="618"/>
        <v>0.12068162693164554</v>
      </c>
      <c r="P356" s="13">
        <f t="shared" si="619"/>
        <v>0.13033170219632798</v>
      </c>
      <c r="Q356" s="13">
        <f t="shared" si="620"/>
        <v>9.2677825971606606E-2</v>
      </c>
      <c r="R356" s="13">
        <f t="shared" si="621"/>
        <v>4.5820972868408597E-2</v>
      </c>
      <c r="S356" s="13">
        <f t="shared" si="622"/>
        <v>2.6720964638056861E-2</v>
      </c>
      <c r="T356" s="13">
        <f t="shared" si="623"/>
        <v>7.0376713627723311E-2</v>
      </c>
      <c r="U356" s="13">
        <f t="shared" si="624"/>
        <v>4.9484959244160423E-2</v>
      </c>
      <c r="V356" s="13">
        <f t="shared" si="625"/>
        <v>2.4348470152385027E-3</v>
      </c>
      <c r="W356" s="13">
        <f t="shared" si="626"/>
        <v>3.3362876967665364E-2</v>
      </c>
      <c r="X356" s="13">
        <f t="shared" si="627"/>
        <v>2.5334750934594547E-2</v>
      </c>
      <c r="Y356" s="13">
        <f t="shared" si="628"/>
        <v>9.6192184735747928E-3</v>
      </c>
      <c r="Z356" s="13">
        <f t="shared" si="629"/>
        <v>1.1598349630009743E-2</v>
      </c>
      <c r="AA356" s="13">
        <f t="shared" si="630"/>
        <v>1.2525789454292939E-2</v>
      </c>
      <c r="AB356" s="13">
        <f t="shared" si="631"/>
        <v>6.7636951143170698E-3</v>
      </c>
      <c r="AC356" s="13">
        <f t="shared" si="632"/>
        <v>1.2479976071988147E-4</v>
      </c>
      <c r="AD356" s="13">
        <f t="shared" si="633"/>
        <v>9.0076688886232634E-3</v>
      </c>
      <c r="AE356" s="13">
        <f t="shared" si="634"/>
        <v>6.8401489480580512E-3</v>
      </c>
      <c r="AF356" s="13">
        <f t="shared" si="635"/>
        <v>2.5971002159455884E-3</v>
      </c>
      <c r="AG356" s="13">
        <f t="shared" si="636"/>
        <v>6.5738622388523081E-4</v>
      </c>
      <c r="AH356" s="13">
        <f t="shared" si="637"/>
        <v>2.2018582166447209E-3</v>
      </c>
      <c r="AI356" s="13">
        <f t="shared" si="638"/>
        <v>2.3779255937013462E-3</v>
      </c>
      <c r="AJ356" s="13">
        <f t="shared" si="639"/>
        <v>1.2840359307504585E-3</v>
      </c>
      <c r="AK356" s="13">
        <f t="shared" si="640"/>
        <v>4.6223713526484441E-4</v>
      </c>
      <c r="AL356" s="13">
        <f t="shared" si="641"/>
        <v>4.0938865210375426E-6</v>
      </c>
      <c r="AM356" s="13">
        <f t="shared" si="642"/>
        <v>1.9455899774041413E-3</v>
      </c>
      <c r="AN356" s="13">
        <f t="shared" si="643"/>
        <v>1.4774216727816742E-3</v>
      </c>
      <c r="AO356" s="13">
        <f t="shared" si="644"/>
        <v>5.6095447256500504E-4</v>
      </c>
      <c r="AP356" s="13">
        <f t="shared" si="645"/>
        <v>1.4199057095560532E-4</v>
      </c>
      <c r="AQ356" s="13">
        <f t="shared" si="646"/>
        <v>2.6955826933836987E-5</v>
      </c>
      <c r="AR356" s="13">
        <f t="shared" si="647"/>
        <v>3.3440479108590561E-4</v>
      </c>
      <c r="AS356" s="13">
        <f t="shared" si="648"/>
        <v>3.6114483002055802E-4</v>
      </c>
      <c r="AT356" s="13">
        <f t="shared" si="649"/>
        <v>1.9501154248874461E-4</v>
      </c>
      <c r="AU356" s="13">
        <f t="shared" si="650"/>
        <v>7.0201755717920047E-5</v>
      </c>
      <c r="AV356" s="13">
        <f t="shared" si="651"/>
        <v>1.8953826179915594E-5</v>
      </c>
      <c r="AW356" s="13">
        <f t="shared" si="652"/>
        <v>9.3259988098227749E-8</v>
      </c>
      <c r="AX356" s="13">
        <f t="shared" si="653"/>
        <v>3.501942258849683E-4</v>
      </c>
      <c r="AY356" s="13">
        <f t="shared" si="654"/>
        <v>2.6592681141160163E-4</v>
      </c>
      <c r="AZ356" s="13">
        <f t="shared" si="655"/>
        <v>1.0096835384540385E-4</v>
      </c>
      <c r="BA356" s="13">
        <f t="shared" si="656"/>
        <v>2.5557429189220201E-5</v>
      </c>
      <c r="BB356" s="13">
        <f t="shared" si="657"/>
        <v>4.851883005061028E-6</v>
      </c>
      <c r="BC356" s="13">
        <f t="shared" si="658"/>
        <v>7.3687438655932532E-7</v>
      </c>
      <c r="BD356" s="13">
        <f t="shared" si="659"/>
        <v>4.2322799388211711E-5</v>
      </c>
      <c r="BE356" s="13">
        <f t="shared" si="660"/>
        <v>4.5707061018522911E-5</v>
      </c>
      <c r="BF356" s="13">
        <f t="shared" si="661"/>
        <v>2.4680969325635733E-5</v>
      </c>
      <c r="BG356" s="13">
        <f t="shared" si="662"/>
        <v>8.8848452628375065E-6</v>
      </c>
      <c r="BH356" s="13">
        <f t="shared" si="663"/>
        <v>2.3988262262831337E-6</v>
      </c>
      <c r="BI356" s="13">
        <f t="shared" si="664"/>
        <v>5.1812875463098764E-7</v>
      </c>
      <c r="BJ356" s="14">
        <f t="shared" si="665"/>
        <v>0.42700630836480824</v>
      </c>
      <c r="BK356" s="14">
        <f t="shared" si="666"/>
        <v>0.31880579410358395</v>
      </c>
      <c r="BL356" s="14">
        <f t="shared" si="667"/>
        <v>0.24270732986465515</v>
      </c>
      <c r="BM356" s="14">
        <f t="shared" si="668"/>
        <v>0.27978489063356832</v>
      </c>
      <c r="BN356" s="14">
        <f t="shared" si="669"/>
        <v>0.72006705777806523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1.1933</v>
      </c>
      <c r="F357" s="10">
        <f>VLOOKUP(B357,home!$B$2:$E$405,3,FALSE)</f>
        <v>1.0666</v>
      </c>
      <c r="G357" s="10">
        <f>VLOOKUP(C357,away!$B$2:$E$405,4,FALSE)</f>
        <v>1.1732</v>
      </c>
      <c r="H357" s="10">
        <f>VLOOKUP(A357,away!$A$2:$E$405,3,FALSE)</f>
        <v>1.1513</v>
      </c>
      <c r="I357" s="10">
        <f>VLOOKUP(C357,away!$B$2:$E$405,3,FALSE)</f>
        <v>0.78169999999999995</v>
      </c>
      <c r="J357" s="10">
        <f>VLOOKUP(B357,home!$B$2:$E$405,4,FALSE)</f>
        <v>0.86860000000000004</v>
      </c>
      <c r="K357" s="12">
        <f t="shared" si="614"/>
        <v>1.493218198696</v>
      </c>
      <c r="L357" s="12">
        <f t="shared" si="615"/>
        <v>0.781714993006</v>
      </c>
      <c r="M357" s="13">
        <f t="shared" si="616"/>
        <v>0.10280377635119294</v>
      </c>
      <c r="N357" s="13">
        <f t="shared" si="617"/>
        <v>0.15350846974227475</v>
      </c>
      <c r="O357" s="13">
        <f t="shared" si="618"/>
        <v>8.0363253311363167E-2</v>
      </c>
      <c r="P357" s="13">
        <f t="shared" si="619"/>
        <v>0.11999987235094407</v>
      </c>
      <c r="Q357" s="13">
        <f t="shared" si="620"/>
        <v>0.1146108203365695</v>
      </c>
      <c r="R357" s="13">
        <f t="shared" si="621"/>
        <v>3.1410580000115831E-2</v>
      </c>
      <c r="S357" s="13">
        <f t="shared" si="622"/>
        <v>3.5018094362240272E-2</v>
      </c>
      <c r="T357" s="13">
        <f t="shared" si="623"/>
        <v>8.959299661781335E-2</v>
      </c>
      <c r="U357" s="13">
        <f t="shared" si="624"/>
        <v>4.6902849687769567E-2</v>
      </c>
      <c r="V357" s="13">
        <f t="shared" si="625"/>
        <v>4.5417342118368662E-3</v>
      </c>
      <c r="W357" s="13">
        <f t="shared" si="626"/>
        <v>5.704632089801441E-2</v>
      </c>
      <c r="X357" s="13">
        <f t="shared" si="627"/>
        <v>4.4593964341809365E-2</v>
      </c>
      <c r="Y357" s="13">
        <f t="shared" si="628"/>
        <v>1.742988526178366E-2</v>
      </c>
      <c r="Z357" s="13">
        <f t="shared" si="629"/>
        <v>8.1847071083683189E-3</v>
      </c>
      <c r="AA357" s="13">
        <f t="shared" si="630"/>
        <v>1.2221553605212087E-2</v>
      </c>
      <c r="AB357" s="13">
        <f t="shared" si="631"/>
        <v>9.1247231298207006E-3</v>
      </c>
      <c r="AC357" s="13">
        <f t="shared" si="632"/>
        <v>3.3133967995647415E-4</v>
      </c>
      <c r="AD357" s="13">
        <f t="shared" si="633"/>
        <v>2.1295651133391765E-2</v>
      </c>
      <c r="AE357" s="13">
        <f t="shared" si="634"/>
        <v>1.6647129776797557E-2</v>
      </c>
      <c r="AF357" s="13">
        <f t="shared" si="635"/>
        <v>6.506655468519639E-3</v>
      </c>
      <c r="AG357" s="13">
        <f t="shared" si="636"/>
        <v>1.6954500446887605E-3</v>
      </c>
      <c r="AH357" s="13">
        <f t="shared" si="637"/>
        <v>1.5995270649935742E-3</v>
      </c>
      <c r="AI357" s="13">
        <f t="shared" si="638"/>
        <v>2.3884429227552049E-3</v>
      </c>
      <c r="AJ357" s="13">
        <f t="shared" si="639"/>
        <v>1.7832332194023686E-3</v>
      </c>
      <c r="AK357" s="13">
        <f t="shared" si="640"/>
        <v>8.8758543191029147E-4</v>
      </c>
      <c r="AL357" s="13">
        <f t="shared" si="641"/>
        <v>1.5470528694880253E-5</v>
      </c>
      <c r="AM357" s="13">
        <f t="shared" si="642"/>
        <v>6.3598107650923337E-3</v>
      </c>
      <c r="AN357" s="13">
        <f t="shared" si="643"/>
        <v>4.9715594277536367E-3</v>
      </c>
      <c r="AO357" s="13">
        <f t="shared" si="644"/>
        <v>1.9431712716476738E-3</v>
      </c>
      <c r="AP357" s="13">
        <f t="shared" si="645"/>
        <v>5.0633537234184053E-4</v>
      </c>
      <c r="AQ357" s="13">
        <f t="shared" si="646"/>
        <v>9.895248801222305E-5</v>
      </c>
      <c r="AR357" s="13">
        <f t="shared" si="647"/>
        <v>2.5007485768487205E-4</v>
      </c>
      <c r="AS357" s="13">
        <f t="shared" si="648"/>
        <v>3.7341632853136314E-4</v>
      </c>
      <c r="AT357" s="13">
        <f t="shared" si="649"/>
        <v>2.7879602872663803E-4</v>
      </c>
      <c r="AU357" s="13">
        <f t="shared" si="650"/>
        <v>1.3876776793959625E-4</v>
      </c>
      <c r="AV357" s="13">
        <f t="shared" si="651"/>
        <v>5.1802639119957115E-5</v>
      </c>
      <c r="AW357" s="13">
        <f t="shared" si="652"/>
        <v>5.0161945365954627E-7</v>
      </c>
      <c r="AX357" s="13">
        <f t="shared" si="653"/>
        <v>1.5827641957831024E-3</v>
      </c>
      <c r="AY357" s="13">
        <f t="shared" si="654"/>
        <v>1.2372705022367352E-3</v>
      </c>
      <c r="AZ357" s="13">
        <f t="shared" si="655"/>
        <v>4.8359645100125976E-4</v>
      </c>
      <c r="BA357" s="13">
        <f t="shared" si="656"/>
        <v>1.2601153210405874E-4</v>
      </c>
      <c r="BB357" s="13">
        <f t="shared" si="657"/>
        <v>2.46262759843499E-5</v>
      </c>
      <c r="BC357" s="13">
        <f t="shared" si="658"/>
        <v>3.8501458317739837E-6</v>
      </c>
      <c r="BD357" s="13">
        <f t="shared" si="659"/>
        <v>3.2581210937684344E-5</v>
      </c>
      <c r="BE357" s="13">
        <f t="shared" si="660"/>
        <v>4.8650857107703432E-5</v>
      </c>
      <c r="BF357" s="13">
        <f t="shared" si="661"/>
        <v>3.6323172607690711E-5</v>
      </c>
      <c r="BG357" s="13">
        <f t="shared" si="662"/>
        <v>1.8079474124059943E-5</v>
      </c>
      <c r="BH357" s="13">
        <f t="shared" si="663"/>
        <v>6.7491499462249322E-6</v>
      </c>
      <c r="BI357" s="13">
        <f t="shared" si="664"/>
        <v>2.0155907050862388E-6</v>
      </c>
      <c r="BJ357" s="14">
        <f t="shared" si="665"/>
        <v>0.54026529204945151</v>
      </c>
      <c r="BK357" s="14">
        <f t="shared" si="666"/>
        <v>0.26394755798710218</v>
      </c>
      <c r="BL357" s="14">
        <f t="shared" si="667"/>
        <v>0.18791900545077367</v>
      </c>
      <c r="BM357" s="14">
        <f t="shared" si="668"/>
        <v>0.39638302162045275</v>
      </c>
      <c r="BN357" s="14">
        <f t="shared" si="669"/>
        <v>0.60269677209246031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1.3533999999999999</v>
      </c>
      <c r="F358" s="10">
        <f>VLOOKUP(B358,home!$B$2:$E$405,3,FALSE)</f>
        <v>1.4209000000000001</v>
      </c>
      <c r="G358" s="10">
        <f>VLOOKUP(C358,away!$B$2:$E$405,4,FALSE)</f>
        <v>1.2139</v>
      </c>
      <c r="H358" s="10">
        <f>VLOOKUP(A358,away!$A$2:$E$405,3,FALSE)</f>
        <v>1.2030000000000001</v>
      </c>
      <c r="I358" s="10">
        <f>VLOOKUP(C358,away!$B$2:$E$405,3,FALSE)</f>
        <v>0.71250000000000002</v>
      </c>
      <c r="J358" s="10">
        <f>VLOOKUP(B358,home!$B$2:$E$405,4,FALSE)</f>
        <v>0.63939999999999997</v>
      </c>
      <c r="K358" s="12">
        <f t="shared" si="614"/>
        <v>2.3343856122339997</v>
      </c>
      <c r="L358" s="12">
        <f t="shared" si="615"/>
        <v>0.54805371750000009</v>
      </c>
      <c r="M358" s="13">
        <f t="shared" si="616"/>
        <v>5.5997998512495609E-2</v>
      </c>
      <c r="N358" s="13">
        <f t="shared" si="617"/>
        <v>0.13072092204147068</v>
      </c>
      <c r="O358" s="13">
        <f t="shared" si="618"/>
        <v>3.068991125733269E-2</v>
      </c>
      <c r="P358" s="13">
        <f t="shared" si="619"/>
        <v>7.1642087279855687E-2</v>
      </c>
      <c r="Q358" s="13">
        <f t="shared" si="620"/>
        <v>0.15257651981578577</v>
      </c>
      <c r="R358" s="13">
        <f t="shared" si="621"/>
        <v>8.4098599771631408E-3</v>
      </c>
      <c r="S358" s="13">
        <f t="shared" si="622"/>
        <v>2.2914161247518321E-2</v>
      </c>
      <c r="T358" s="13">
        <f t="shared" si="623"/>
        <v>8.3620128888253806E-2</v>
      </c>
      <c r="U358" s="13">
        <f t="shared" si="624"/>
        <v>1.9631856131592188E-2</v>
      </c>
      <c r="V358" s="13">
        <f t="shared" si="625"/>
        <v>3.2572956646201049E-3</v>
      </c>
      <c r="W358" s="13">
        <f t="shared" si="626"/>
        <v>0.11872414420756869</v>
      </c>
      <c r="X358" s="13">
        <f t="shared" si="627"/>
        <v>6.5067208589964107E-2</v>
      </c>
      <c r="Y358" s="13">
        <f t="shared" si="628"/>
        <v>1.7830162777538884E-2</v>
      </c>
      <c r="Z358" s="13">
        <f t="shared" si="629"/>
        <v>1.5363516747129086E-3</v>
      </c>
      <c r="AA358" s="13">
        <f t="shared" si="630"/>
        <v>3.5864372447814239E-3</v>
      </c>
      <c r="AB358" s="13">
        <f t="shared" si="631"/>
        <v>4.1860637516989534E-3</v>
      </c>
      <c r="AC358" s="13">
        <f t="shared" si="632"/>
        <v>2.6045513511627601E-4</v>
      </c>
      <c r="AD358" s="13">
        <f t="shared" si="633"/>
        <v>6.9286983515735728E-2</v>
      </c>
      <c r="AE358" s="13">
        <f t="shared" si="634"/>
        <v>3.7972988890160181E-2</v>
      </c>
      <c r="AF358" s="13">
        <f t="shared" si="635"/>
        <v>1.0405618862919245E-2</v>
      </c>
      <c r="AG358" s="13">
        <f t="shared" si="636"/>
        <v>1.9009460335703391E-3</v>
      </c>
      <c r="AH358" s="13">
        <f t="shared" si="637"/>
        <v>2.1050081167844008E-4</v>
      </c>
      <c r="AI358" s="13">
        <f t="shared" si="638"/>
        <v>4.9139006614572927E-4</v>
      </c>
      <c r="AJ358" s="13">
        <f t="shared" si="639"/>
        <v>5.7354695020265199E-4</v>
      </c>
      <c r="AK358" s="13">
        <f t="shared" si="640"/>
        <v>4.4629324949792038E-4</v>
      </c>
      <c r="AL358" s="13">
        <f t="shared" si="641"/>
        <v>1.3328726038894475E-5</v>
      </c>
      <c r="AM358" s="13">
        <f t="shared" si="642"/>
        <v>3.2348507486845549E-2</v>
      </c>
      <c r="AN358" s="13">
        <f t="shared" si="643"/>
        <v>1.7728719783742287E-2</v>
      </c>
      <c r="AO358" s="13">
        <f t="shared" si="644"/>
        <v>4.8581453919978789E-3</v>
      </c>
      <c r="AP358" s="13">
        <f t="shared" si="645"/>
        <v>8.8750821407997777E-4</v>
      </c>
      <c r="AQ358" s="13">
        <f t="shared" si="646"/>
        <v>1.2160054400957941E-4</v>
      </c>
      <c r="AR358" s="13">
        <f t="shared" si="647"/>
        <v>2.3073150475427309E-5</v>
      </c>
      <c r="AS358" s="13">
        <f t="shared" si="648"/>
        <v>5.3861630498747583E-5</v>
      </c>
      <c r="AT358" s="13">
        <f t="shared" si="649"/>
        <v>6.2866907643870196E-5</v>
      </c>
      <c r="AU358" s="13">
        <f t="shared" si="650"/>
        <v>4.8918534896498075E-5</v>
      </c>
      <c r="AV358" s="13">
        <f t="shared" si="651"/>
        <v>2.8548681008487986E-5</v>
      </c>
      <c r="AW358" s="13">
        <f t="shared" si="652"/>
        <v>4.7367652990246464E-7</v>
      </c>
      <c r="AX358" s="13">
        <f t="shared" si="653"/>
        <v>1.2585648409089342E-2</v>
      </c>
      <c r="AY358" s="13">
        <f t="shared" si="654"/>
        <v>6.8976113977493748E-3</v>
      </c>
      <c r="AZ358" s="13">
        <f t="shared" si="655"/>
        <v>1.8901307842034581E-3</v>
      </c>
      <c r="BA358" s="13">
        <f t="shared" si="656"/>
        <v>3.4529773428129863E-4</v>
      </c>
      <c r="BB358" s="13">
        <f t="shared" si="657"/>
        <v>4.7310426729298225E-5</v>
      </c>
      <c r="BC358" s="13">
        <f t="shared" si="658"/>
        <v>5.1857310491006542E-6</v>
      </c>
      <c r="BD358" s="13">
        <f t="shared" si="659"/>
        <v>2.1075543154158046E-6</v>
      </c>
      <c r="BE358" s="13">
        <f t="shared" si="660"/>
        <v>4.9198444709083307E-6</v>
      </c>
      <c r="BF358" s="13">
        <f t="shared" si="661"/>
        <v>5.7424070736587028E-6</v>
      </c>
      <c r="BG358" s="13">
        <f t="shared" si="662"/>
        <v>4.46833081744654E-6</v>
      </c>
      <c r="BH358" s="13">
        <f t="shared" si="663"/>
        <v>2.6077017927372475E-6</v>
      </c>
      <c r="BI358" s="13">
        <f t="shared" si="664"/>
        <v>1.2174763091925275E-6</v>
      </c>
      <c r="BJ358" s="14">
        <f t="shared" si="665"/>
        <v>0.76582128952674466</v>
      </c>
      <c r="BK358" s="14">
        <f t="shared" si="666"/>
        <v>0.1609829379633943</v>
      </c>
      <c r="BL358" s="14">
        <f t="shared" si="667"/>
        <v>6.8464191659395518E-2</v>
      </c>
      <c r="BM358" s="14">
        <f t="shared" si="668"/>
        <v>0.53987033421892427</v>
      </c>
      <c r="BN358" s="14">
        <f t="shared" si="669"/>
        <v>0.4500372988841036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1.2907</v>
      </c>
      <c r="F359" s="10">
        <f>VLOOKUP(B359,home!$B$2:$E$405,3,FALSE)</f>
        <v>0.66410000000000002</v>
      </c>
      <c r="G359" s="10">
        <f>VLOOKUP(C359,away!$B$2:$E$405,4,FALSE)</f>
        <v>0.72309999999999997</v>
      </c>
      <c r="H359" s="10">
        <f>VLOOKUP(A359,away!$A$2:$E$405,3,FALSE)</f>
        <v>1.1246</v>
      </c>
      <c r="I359" s="10">
        <f>VLOOKUP(C359,away!$B$2:$E$405,3,FALSE)</f>
        <v>0.59279999999999999</v>
      </c>
      <c r="J359" s="10">
        <f>VLOOKUP(B359,home!$B$2:$E$405,4,FALSE)</f>
        <v>1.3973</v>
      </c>
      <c r="K359" s="12">
        <f t="shared" si="614"/>
        <v>0.61980796339699995</v>
      </c>
      <c r="L359" s="12">
        <f t="shared" si="615"/>
        <v>0.9315280422240001</v>
      </c>
      <c r="M359" s="13">
        <f t="shared" si="616"/>
        <v>0.21196459867821027</v>
      </c>
      <c r="N359" s="13">
        <f t="shared" si="617"/>
        <v>0.13137734621900393</v>
      </c>
      <c r="O359" s="13">
        <f t="shared" si="618"/>
        <v>0.19745096762750908</v>
      </c>
      <c r="P359" s="13">
        <f t="shared" si="619"/>
        <v>0.12238168211597336</v>
      </c>
      <c r="Q359" s="13">
        <f t="shared" si="620"/>
        <v>4.0714362698251683E-2</v>
      </c>
      <c r="R359" s="13">
        <f t="shared" si="621"/>
        <v>9.1965556654643982E-2</v>
      </c>
      <c r="S359" s="13">
        <f t="shared" si="622"/>
        <v>1.7664832017860444E-2</v>
      </c>
      <c r="T359" s="13">
        <f t="shared" si="623"/>
        <v>3.7926570574700245E-2</v>
      </c>
      <c r="U359" s="13">
        <f t="shared" si="624"/>
        <v>5.7000984372786299E-2</v>
      </c>
      <c r="V359" s="13">
        <f t="shared" si="625"/>
        <v>1.1332352824339296E-3</v>
      </c>
      <c r="W359" s="13">
        <f t="shared" si="626"/>
        <v>8.4116954083367206E-3</v>
      </c>
      <c r="X359" s="13">
        <f t="shared" si="627"/>
        <v>7.8357301555125151E-3</v>
      </c>
      <c r="Y359" s="13">
        <f t="shared" si="628"/>
        <v>3.6496011855800667E-3</v>
      </c>
      <c r="Z359" s="13">
        <f t="shared" si="629"/>
        <v>2.8556164980846954E-2</v>
      </c>
      <c r="AA359" s="13">
        <f t="shared" si="630"/>
        <v>1.769933845920748E-2</v>
      </c>
      <c r="AB359" s="13">
        <f t="shared" si="631"/>
        <v>5.4850954619377907E-3</v>
      </c>
      <c r="AC359" s="13">
        <f t="shared" si="632"/>
        <v>4.0893397105658811E-5</v>
      </c>
      <c r="AD359" s="13">
        <f t="shared" si="633"/>
        <v>1.3034089499392696E-3</v>
      </c>
      <c r="AE359" s="13">
        <f t="shared" si="634"/>
        <v>1.2141619873541675E-3</v>
      </c>
      <c r="AF359" s="13">
        <f t="shared" si="635"/>
        <v>5.655129695114144E-4</v>
      </c>
      <c r="AG359" s="13">
        <f t="shared" si="636"/>
        <v>1.7559706311374949E-4</v>
      </c>
      <c r="AH359" s="13">
        <f t="shared" si="637"/>
        <v>6.650217114508479E-3</v>
      </c>
      <c r="AI359" s="13">
        <f t="shared" si="638"/>
        <v>4.1218575258913735E-3</v>
      </c>
      <c r="AJ359" s="13">
        <f t="shared" si="639"/>
        <v>1.2773800592676644E-3</v>
      </c>
      <c r="AK359" s="13">
        <f t="shared" si="640"/>
        <v>2.639101110062101E-4</v>
      </c>
      <c r="AL359" s="13">
        <f t="shared" si="641"/>
        <v>9.4442237174230045E-7</v>
      </c>
      <c r="AM359" s="13">
        <f t="shared" si="642"/>
        <v>1.6157264934705623E-4</v>
      </c>
      <c r="AN359" s="13">
        <f t="shared" si="643"/>
        <v>1.5050945372320815E-4</v>
      </c>
      <c r="AO359" s="13">
        <f t="shared" si="644"/>
        <v>7.0101888381491917E-5</v>
      </c>
      <c r="AP359" s="13">
        <f t="shared" si="645"/>
        <v>2.1767291613405515E-5</v>
      </c>
      <c r="AQ359" s="13">
        <f t="shared" si="646"/>
        <v>5.0692106352886335E-6</v>
      </c>
      <c r="AR359" s="13">
        <f t="shared" si="647"/>
        <v>1.2389727458085248E-3</v>
      </c>
      <c r="AS359" s="13">
        <f t="shared" si="648"/>
        <v>7.6792517428397064E-4</v>
      </c>
      <c r="AT359" s="13">
        <f t="shared" si="649"/>
        <v>2.3798306915711701E-4</v>
      </c>
      <c r="AU359" s="13">
        <f t="shared" si="650"/>
        <v>4.9167933805746702E-5</v>
      </c>
      <c r="AV359" s="13">
        <f t="shared" si="651"/>
        <v>7.6186692291445924E-6</v>
      </c>
      <c r="AW359" s="13">
        <f t="shared" si="652"/>
        <v>1.5146659080825142E-8</v>
      </c>
      <c r="AX359" s="13">
        <f t="shared" si="653"/>
        <v>1.669066912207608E-5</v>
      </c>
      <c r="AY359" s="13">
        <f t="shared" si="654"/>
        <v>1.5547826330696101E-5</v>
      </c>
      <c r="AZ359" s="13">
        <f t="shared" si="655"/>
        <v>7.2416181113360489E-6</v>
      </c>
      <c r="BA359" s="13">
        <f t="shared" si="656"/>
        <v>2.2485901139289101E-6</v>
      </c>
      <c r="BB359" s="13">
        <f t="shared" si="657"/>
        <v>5.2365618664810975E-7</v>
      </c>
      <c r="BC359" s="13">
        <f t="shared" si="658"/>
        <v>9.756008446935989E-8</v>
      </c>
      <c r="BD359" s="13">
        <f t="shared" si="659"/>
        <v>1.9235630937865139E-4</v>
      </c>
      <c r="BE359" s="13">
        <f t="shared" si="660"/>
        <v>1.1922397236254516E-4</v>
      </c>
      <c r="BF359" s="13">
        <f t="shared" si="661"/>
        <v>3.6947983749064655E-5</v>
      </c>
      <c r="BG359" s="13">
        <f t="shared" si="662"/>
        <v>7.6335515197110715E-6</v>
      </c>
      <c r="BH359" s="13">
        <f t="shared" si="663"/>
        <v>1.1828340052295484E-6</v>
      </c>
      <c r="BI359" s="13">
        <f t="shared" si="664"/>
        <v>1.4662598716360861E-7</v>
      </c>
      <c r="BJ359" s="14">
        <f t="shared" si="665"/>
        <v>0.23362535762495332</v>
      </c>
      <c r="BK359" s="14">
        <f t="shared" si="666"/>
        <v>0.35320173374028607</v>
      </c>
      <c r="BL359" s="14">
        <f t="shared" si="667"/>
        <v>0.38457446625604524</v>
      </c>
      <c r="BM359" s="14">
        <f t="shared" si="668"/>
        <v>0.2040876759288677</v>
      </c>
      <c r="BN359" s="14">
        <f t="shared" si="669"/>
        <v>0.79585451399359231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1.5146999999999999</v>
      </c>
      <c r="F360" s="10">
        <f>VLOOKUP(B360,home!$B$2:$E$405,3,FALSE)</f>
        <v>0.82520000000000004</v>
      </c>
      <c r="G360" s="10">
        <f>VLOOKUP(C360,away!$B$2:$E$405,4,FALSE)</f>
        <v>0.88029999999999997</v>
      </c>
      <c r="H360" s="10">
        <f>VLOOKUP(A360,away!$A$2:$E$405,3,FALSE)</f>
        <v>1.0882000000000001</v>
      </c>
      <c r="I360" s="10">
        <f>VLOOKUP(C360,away!$B$2:$E$405,3,FALSE)</f>
        <v>2.4504999999999999</v>
      </c>
      <c r="J360" s="10">
        <f>VLOOKUP(B360,home!$B$2:$E$405,4,FALSE)</f>
        <v>1.8379000000000001</v>
      </c>
      <c r="K360" s="12">
        <f t="shared" si="614"/>
        <v>1.100313766332</v>
      </c>
      <c r="L360" s="12">
        <f t="shared" si="615"/>
        <v>4.9010068123900004</v>
      </c>
      <c r="M360" s="13">
        <f t="shared" si="616"/>
        <v>2.475480949716492E-3</v>
      </c>
      <c r="N360" s="13">
        <f t="shared" si="617"/>
        <v>2.7238057672656696E-3</v>
      </c>
      <c r="O360" s="13">
        <f t="shared" si="618"/>
        <v>1.2132348998502195E-2</v>
      </c>
      <c r="P360" s="13">
        <f t="shared" si="619"/>
        <v>1.3349390620996217E-2</v>
      </c>
      <c r="Q360" s="13">
        <f t="shared" si="620"/>
        <v>1.4985204912684564E-3</v>
      </c>
      <c r="R360" s="13">
        <f t="shared" si="621"/>
        <v>2.9730362545976139E-2</v>
      </c>
      <c r="S360" s="13">
        <f t="shared" si="622"/>
        <v>1.7997132029268011E-2</v>
      </c>
      <c r="T360" s="13">
        <f t="shared" si="623"/>
        <v>7.3442591362127144E-3</v>
      </c>
      <c r="U360" s="13">
        <f t="shared" si="624"/>
        <v>3.2712727187378832E-2</v>
      </c>
      <c r="V360" s="13">
        <f t="shared" si="625"/>
        <v>1.0783572090365175E-2</v>
      </c>
      <c r="W360" s="13">
        <f t="shared" si="626"/>
        <v>5.4961424189109117E-4</v>
      </c>
      <c r="X360" s="13">
        <f t="shared" si="627"/>
        <v>2.6936631436948032E-3</v>
      </c>
      <c r="Y360" s="13">
        <f t="shared" si="628"/>
        <v>6.6008307087660496E-3</v>
      </c>
      <c r="Z360" s="13">
        <f t="shared" si="629"/>
        <v>4.8569569790884524E-2</v>
      </c>
      <c r="AA360" s="13">
        <f t="shared" si="630"/>
        <v>5.3441766265733076E-2</v>
      </c>
      <c r="AB360" s="13">
        <f t="shared" si="631"/>
        <v>2.9401355559641601E-2</v>
      </c>
      <c r="AC360" s="13">
        <f t="shared" si="632"/>
        <v>3.6344986855090734E-3</v>
      </c>
      <c r="AD360" s="13">
        <f t="shared" si="633"/>
        <v>1.5118702913122339E-4</v>
      </c>
      <c r="AE360" s="13">
        <f t="shared" si="634"/>
        <v>7.4096865971713124E-4</v>
      </c>
      <c r="AF360" s="13">
        <f t="shared" si="635"/>
        <v>1.8157462245205747E-3</v>
      </c>
      <c r="AG360" s="13">
        <f t="shared" si="636"/>
        <v>2.9663282053155869E-3</v>
      </c>
      <c r="AH360" s="13">
        <f t="shared" si="637"/>
        <v>5.9509948104994152E-2</v>
      </c>
      <c r="AI360" s="13">
        <f t="shared" si="638"/>
        <v>6.5479615133627975E-2</v>
      </c>
      <c r="AJ360" s="13">
        <f t="shared" si="639"/>
        <v>3.6024060972826025E-2</v>
      </c>
      <c r="AK360" s="13">
        <f t="shared" si="640"/>
        <v>1.3212590069194599E-2</v>
      </c>
      <c r="AL360" s="13">
        <f t="shared" si="641"/>
        <v>7.8398248501834788E-4</v>
      </c>
      <c r="AM360" s="13">
        <f t="shared" si="642"/>
        <v>3.3270633888784431E-5</v>
      </c>
      <c r="AN360" s="13">
        <f t="shared" si="643"/>
        <v>1.630596033414661E-4</v>
      </c>
      <c r="AO360" s="13">
        <f t="shared" si="644"/>
        <v>3.9957811340106842E-4</v>
      </c>
      <c r="AP360" s="13">
        <f t="shared" si="645"/>
        <v>6.5277835195352689E-4</v>
      </c>
      <c r="AQ360" s="13">
        <f t="shared" si="646"/>
        <v>7.9981778747623806E-4</v>
      </c>
      <c r="AR360" s="13">
        <f t="shared" si="647"/>
        <v>5.8331732213510339E-2</v>
      </c>
      <c r="AS360" s="13">
        <f t="shared" si="648"/>
        <v>6.4183207968517203E-2</v>
      </c>
      <c r="AT360" s="13">
        <f t="shared" si="649"/>
        <v>3.5310833647554607E-2</v>
      </c>
      <c r="AU360" s="13">
        <f t="shared" si="650"/>
        <v>1.2950998787687837E-2</v>
      </c>
      <c r="AV360" s="13">
        <f t="shared" si="651"/>
        <v>3.5625405634604934E-3</v>
      </c>
      <c r="AW360" s="13">
        <f t="shared" si="652"/>
        <v>1.1743720653699663E-4</v>
      </c>
      <c r="AX360" s="13">
        <f t="shared" si="653"/>
        <v>6.1013560804035693E-6</v>
      </c>
      <c r="AY360" s="13">
        <f t="shared" si="654"/>
        <v>2.990278771487504E-5</v>
      </c>
      <c r="AZ360" s="13">
        <f t="shared" si="655"/>
        <v>7.3276883150027319E-5</v>
      </c>
      <c r="BA360" s="13">
        <f t="shared" si="656"/>
        <v>1.1971016783632999E-4</v>
      </c>
      <c r="BB360" s="13">
        <f t="shared" si="657"/>
        <v>1.4667508701955088E-4</v>
      </c>
      <c r="BC360" s="13">
        <f t="shared" si="658"/>
        <v>1.4377112013814295E-4</v>
      </c>
      <c r="BD360" s="13">
        <f t="shared" si="659"/>
        <v>4.7647369492820564E-2</v>
      </c>
      <c r="BE360" s="13">
        <f t="shared" si="660"/>
        <v>5.2427056582457825E-2</v>
      </c>
      <c r="BF360" s="13">
        <f t="shared" si="661"/>
        <v>2.8843106042972529E-2</v>
      </c>
      <c r="BG360" s="13">
        <f t="shared" si="662"/>
        <v>1.0578822214285454E-2</v>
      </c>
      <c r="BH360" s="13">
        <f t="shared" si="663"/>
        <v>2.9100059284892644E-3</v>
      </c>
      <c r="BI360" s="13">
        <f t="shared" si="664"/>
        <v>6.4038391664489401E-4</v>
      </c>
      <c r="BJ360" s="14">
        <f t="shared" si="665"/>
        <v>2.9652865499783711E-2</v>
      </c>
      <c r="BK360" s="14">
        <f t="shared" si="666"/>
        <v>4.9053959648588198E-2</v>
      </c>
      <c r="BL360" s="14">
        <f t="shared" si="667"/>
        <v>0.64903083219627555</v>
      </c>
      <c r="BM360" s="14">
        <f t="shared" si="668"/>
        <v>0.71448485218062907</v>
      </c>
      <c r="BN360" s="14">
        <f t="shared" si="669"/>
        <v>6.1909909373725175E-2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1.5146999999999999</v>
      </c>
      <c r="F361" s="10">
        <f>VLOOKUP(B361,home!$B$2:$E$405,3,FALSE)</f>
        <v>0.66020000000000001</v>
      </c>
      <c r="G361" s="10">
        <f>VLOOKUP(C361,away!$B$2:$E$405,4,FALSE)</f>
        <v>1.6505000000000001</v>
      </c>
      <c r="H361" s="10">
        <f>VLOOKUP(A361,away!$A$2:$E$405,3,FALSE)</f>
        <v>1.0882000000000001</v>
      </c>
      <c r="I361" s="10">
        <f>VLOOKUP(C361,away!$B$2:$E$405,3,FALSE)</f>
        <v>1.3784000000000001</v>
      </c>
      <c r="J361" s="10">
        <f>VLOOKUP(B361,home!$B$2:$E$405,4,FALSE)</f>
        <v>1.3784000000000001</v>
      </c>
      <c r="K361" s="12">
        <f t="shared" si="614"/>
        <v>1.6505081534699999</v>
      </c>
      <c r="L361" s="12">
        <f t="shared" si="615"/>
        <v>2.0675653745920002</v>
      </c>
      <c r="M361" s="13">
        <f t="shared" si="616"/>
        <v>2.4280698903275041E-2</v>
      </c>
      <c r="N361" s="13">
        <f t="shared" si="617"/>
        <v>4.0075491511805547E-2</v>
      </c>
      <c r="O361" s="13">
        <f t="shared" si="618"/>
        <v>5.0201932323305429E-2</v>
      </c>
      <c r="P361" s="13">
        <f t="shared" si="619"/>
        <v>8.2858698619564755E-2</v>
      </c>
      <c r="Q361" s="13">
        <f t="shared" si="620"/>
        <v>3.3072462747276418E-2</v>
      </c>
      <c r="R361" s="13">
        <f t="shared" si="621"/>
        <v>5.1897888504638626E-2</v>
      </c>
      <c r="S361" s="13">
        <f t="shared" si="622"/>
        <v>7.0689521379487752E-2</v>
      </c>
      <c r="T361" s="13">
        <f t="shared" si="623"/>
        <v>6.8379478828752532E-2</v>
      </c>
      <c r="U361" s="13">
        <f t="shared" si="624"/>
        <v>8.5657888124783046E-2</v>
      </c>
      <c r="V361" s="13">
        <f t="shared" si="625"/>
        <v>2.6803373379348901E-2</v>
      </c>
      <c r="W361" s="13">
        <f t="shared" si="626"/>
        <v>1.8195456473237524E-2</v>
      </c>
      <c r="X361" s="13">
        <f t="shared" si="627"/>
        <v>3.7620295778961775E-2</v>
      </c>
      <c r="Y361" s="13">
        <f t="shared" si="628"/>
        <v>3.8891210467245481E-2</v>
      </c>
      <c r="Z361" s="13">
        <f t="shared" si="629"/>
        <v>3.5767425762209003E-2</v>
      </c>
      <c r="AA361" s="13">
        <f t="shared" si="630"/>
        <v>5.9034427849158889E-2</v>
      </c>
      <c r="AB361" s="13">
        <f t="shared" si="631"/>
        <v>4.8718402250236589E-2</v>
      </c>
      <c r="AC361" s="13">
        <f t="shared" si="632"/>
        <v>5.7167131125279748E-3</v>
      </c>
      <c r="AD361" s="13">
        <f t="shared" si="633"/>
        <v>7.5079373162967589E-3</v>
      </c>
      <c r="AE361" s="13">
        <f t="shared" si="634"/>
        <v>1.5523151229782364E-2</v>
      </c>
      <c r="AF361" s="13">
        <f t="shared" si="635"/>
        <v>1.6047564993626626E-2</v>
      </c>
      <c r="AG361" s="13">
        <f t="shared" si="636"/>
        <v>1.1059796575779032E-2</v>
      </c>
      <c r="AH361" s="13">
        <f t="shared" si="637"/>
        <v>1.8487872761058309E-2</v>
      </c>
      <c r="AI361" s="13">
        <f t="shared" si="638"/>
        <v>3.0514384732442661E-2</v>
      </c>
      <c r="AJ361" s="13">
        <f t="shared" si="639"/>
        <v>2.5182120399508547E-2</v>
      </c>
      <c r="AK361" s="13">
        <f t="shared" si="640"/>
        <v>1.3854431680350693E-2</v>
      </c>
      <c r="AL361" s="13">
        <f t="shared" si="641"/>
        <v>7.8033900222135451E-4</v>
      </c>
      <c r="AM361" s="13">
        <f t="shared" si="642"/>
        <v>2.4783823512578946E-3</v>
      </c>
      <c r="AN361" s="13">
        <f t="shared" si="643"/>
        <v>5.1242175344607312E-3</v>
      </c>
      <c r="AO361" s="13">
        <f t="shared" si="644"/>
        <v>5.2973273730640997E-3</v>
      </c>
      <c r="AP361" s="13">
        <f t="shared" si="645"/>
        <v>3.6508568848085767E-3</v>
      </c>
      <c r="AQ361" s="13">
        <f t="shared" si="646"/>
        <v>1.8870963206552573E-3</v>
      </c>
      <c r="AR361" s="13">
        <f t="shared" si="647"/>
        <v>7.6449771141253514E-3</v>
      </c>
      <c r="AS361" s="13">
        <f t="shared" si="648"/>
        <v>1.2618097059955443E-2</v>
      </c>
      <c r="AT361" s="13">
        <f t="shared" si="649"/>
        <v>1.0413136039366147E-2</v>
      </c>
      <c r="AU361" s="13">
        <f t="shared" si="650"/>
        <v>5.7289886453887112E-3</v>
      </c>
      <c r="AV361" s="13">
        <f t="shared" si="651"/>
        <v>2.3639356175877806E-3</v>
      </c>
      <c r="AW361" s="13">
        <f t="shared" si="652"/>
        <v>7.3970360920694764E-5</v>
      </c>
      <c r="AX361" s="13">
        <f t="shared" si="653"/>
        <v>6.8176504636121671E-4</v>
      </c>
      <c r="AY361" s="13">
        <f t="shared" si="654"/>
        <v>1.4095938034635613E-3</v>
      </c>
      <c r="AZ361" s="13">
        <f t="shared" si="655"/>
        <v>1.4572136701403505E-3</v>
      </c>
      <c r="BA361" s="13">
        <f t="shared" si="656"/>
        <v>1.0042948425881056E-3</v>
      </c>
      <c r="BB361" s="13">
        <f t="shared" si="657"/>
        <v>5.1911131060412277E-4</v>
      </c>
      <c r="BC361" s="13">
        <f t="shared" si="658"/>
        <v>2.1465931427283144E-4</v>
      </c>
      <c r="BD361" s="13">
        <f t="shared" si="659"/>
        <v>2.6344149951189749E-3</v>
      </c>
      <c r="BE361" s="13">
        <f t="shared" si="660"/>
        <v>4.3481234290674983E-3</v>
      </c>
      <c r="BF361" s="13">
        <f t="shared" si="661"/>
        <v>3.5883065859849206E-3</v>
      </c>
      <c r="BG361" s="13">
        <f t="shared" si="662"/>
        <v>1.9741764257727376E-3</v>
      </c>
      <c r="BH361" s="13">
        <f t="shared" si="663"/>
        <v>8.1459857178154164E-4</v>
      </c>
      <c r="BI361" s="13">
        <f t="shared" si="664"/>
        <v>2.6890031690609038E-4</v>
      </c>
      <c r="BJ361" s="14">
        <f t="shared" si="665"/>
        <v>0.31009736437444085</v>
      </c>
      <c r="BK361" s="14">
        <f t="shared" si="666"/>
        <v>0.21253893819988934</v>
      </c>
      <c r="BL361" s="14">
        <f t="shared" si="667"/>
        <v>0.43594700342653797</v>
      </c>
      <c r="BM361" s="14">
        <f t="shared" si="668"/>
        <v>0.7106279357106684</v>
      </c>
      <c r="BN361" s="14">
        <f t="shared" si="669"/>
        <v>0.28238717260986579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1.2639</v>
      </c>
      <c r="F362" s="10">
        <f>VLOOKUP(B362,home!$B$2:$E$405,3,FALSE)</f>
        <v>1.4241999999999999</v>
      </c>
      <c r="G362" s="10">
        <f>VLOOKUP(C362,away!$B$2:$E$405,4,FALSE)</f>
        <v>2.0571000000000002</v>
      </c>
      <c r="H362" s="10">
        <f>VLOOKUP(A362,away!$A$2:$E$405,3,FALSE)</f>
        <v>0.81940000000000002</v>
      </c>
      <c r="I362" s="10">
        <f>VLOOKUP(C362,away!$B$2:$E$405,3,FALSE)</f>
        <v>0.73219999999999996</v>
      </c>
      <c r="J362" s="10">
        <f>VLOOKUP(B362,home!$B$2:$E$405,4,FALSE)</f>
        <v>0.73219999999999996</v>
      </c>
      <c r="K362" s="12">
        <f t="shared" si="614"/>
        <v>3.702875408298</v>
      </c>
      <c r="L362" s="12">
        <f t="shared" si="615"/>
        <v>0.43929413869599998</v>
      </c>
      <c r="M362" s="13">
        <f t="shared" si="616"/>
        <v>1.5888343576715223E-2</v>
      </c>
      <c r="N362" s="13">
        <f t="shared" si="617"/>
        <v>5.8832556708808291E-2</v>
      </c>
      <c r="O362" s="13">
        <f t="shared" si="618"/>
        <v>6.9796562068392383E-3</v>
      </c>
      <c r="P362" s="13">
        <f t="shared" si="619"/>
        <v>2.5844797326679516E-2</v>
      </c>
      <c r="Q362" s="13">
        <f t="shared" si="620"/>
        <v>0.10892481372217189</v>
      </c>
      <c r="R362" s="13">
        <f t="shared" si="621"/>
        <v>1.5330610308888163E-3</v>
      </c>
      <c r="S362" s="13">
        <f t="shared" si="622"/>
        <v>1.0510119346802828E-2</v>
      </c>
      <c r="T362" s="13">
        <f t="shared" si="623"/>
        <v>4.7850032226703747E-2</v>
      </c>
      <c r="U362" s="13">
        <f t="shared" si="624"/>
        <v>5.6767339906981787E-3</v>
      </c>
      <c r="V362" s="13">
        <f t="shared" si="625"/>
        <v>1.8995890015272717E-3</v>
      </c>
      <c r="W362" s="13">
        <f t="shared" si="626"/>
        <v>0.13444500469509027</v>
      </c>
      <c r="X362" s="13">
        <f t="shared" si="627"/>
        <v>5.9060902539509366E-2</v>
      </c>
      <c r="Y362" s="13">
        <f t="shared" si="628"/>
        <v>1.2972554155851078E-2</v>
      </c>
      <c r="Z362" s="13">
        <f t="shared" si="629"/>
        <v>2.2448824171090149E-4</v>
      </c>
      <c r="AA362" s="13">
        <f t="shared" si="630"/>
        <v>8.3125198968335456E-4</v>
      </c>
      <c r="AB362" s="13">
        <f t="shared" si="631"/>
        <v>1.5390112753486385E-3</v>
      </c>
      <c r="AC362" s="13">
        <f t="shared" si="632"/>
        <v>1.9312307679925119E-4</v>
      </c>
      <c r="AD362" s="13">
        <f t="shared" si="633"/>
        <v>0.12445827541348972</v>
      </c>
      <c r="AE362" s="13">
        <f t="shared" si="634"/>
        <v>5.4673790901358522E-2</v>
      </c>
      <c r="AF362" s="13">
        <f t="shared" si="635"/>
        <v>1.2008937941628743E-2</v>
      </c>
      <c r="AG362" s="13">
        <f t="shared" si="636"/>
        <v>1.7584853499071715E-3</v>
      </c>
      <c r="AH362" s="13">
        <f t="shared" si="637"/>
        <v>2.4654092197442475E-5</v>
      </c>
      <c r="AI362" s="13">
        <f t="shared" si="638"/>
        <v>9.1291031711821337E-5</v>
      </c>
      <c r="AJ362" s="13">
        <f t="shared" si="639"/>
        <v>1.6901965816192808E-4</v>
      </c>
      <c r="AK362" s="13">
        <f t="shared" si="640"/>
        <v>2.0861957857557929E-4</v>
      </c>
      <c r="AL362" s="13">
        <f t="shared" si="641"/>
        <v>1.2565757418026082E-5</v>
      </c>
      <c r="AM362" s="13">
        <f t="shared" si="642"/>
        <v>9.2170697477558114E-2</v>
      </c>
      <c r="AN362" s="13">
        <f t="shared" si="643"/>
        <v>4.0490047161413474E-2</v>
      </c>
      <c r="AO362" s="13">
        <f t="shared" si="644"/>
        <v>8.8935201967667715E-3</v>
      </c>
      <c r="AP362" s="13">
        <f t="shared" si="645"/>
        <v>1.3022904316047133E-3</v>
      </c>
      <c r="AQ362" s="13">
        <f t="shared" si="646"/>
        <v>1.430221383709586E-4</v>
      </c>
      <c r="AR362" s="13">
        <f t="shared" si="647"/>
        <v>2.1660796394414535E-6</v>
      </c>
      <c r="AS362" s="13">
        <f t="shared" si="648"/>
        <v>8.0207230293027581E-6</v>
      </c>
      <c r="AT362" s="13">
        <f t="shared" si="649"/>
        <v>1.4849869030987313E-5</v>
      </c>
      <c r="AU362" s="13">
        <f t="shared" si="650"/>
        <v>1.8329071617096324E-5</v>
      </c>
      <c r="AV362" s="13">
        <f t="shared" si="651"/>
        <v>1.6967567136969706E-5</v>
      </c>
      <c r="AW362" s="13">
        <f t="shared" si="652"/>
        <v>5.6778076916898265E-7</v>
      </c>
      <c r="AX362" s="13">
        <f t="shared" si="653"/>
        <v>5.6882768175887395E-2</v>
      </c>
      <c r="AY362" s="13">
        <f t="shared" si="654"/>
        <v>2.4988266652470694E-2</v>
      </c>
      <c r="AZ362" s="13">
        <f t="shared" si="655"/>
        <v>5.4885995383015451E-3</v>
      </c>
      <c r="BA362" s="13">
        <f t="shared" si="656"/>
        <v>8.0370320227514684E-4</v>
      </c>
      <c r="BB362" s="13">
        <f t="shared" si="657"/>
        <v>8.8265526502669393E-5</v>
      </c>
      <c r="BC362" s="13">
        <f t="shared" si="658"/>
        <v>7.754905688307824E-6</v>
      </c>
      <c r="BD362" s="13">
        <f t="shared" si="659"/>
        <v>1.5859101492589592E-7</v>
      </c>
      <c r="BE362" s="13">
        <f t="shared" si="660"/>
        <v>5.8724276914612101E-7</v>
      </c>
      <c r="BF362" s="13">
        <f t="shared" si="661"/>
        <v>1.0872434042859956E-6</v>
      </c>
      <c r="BG362" s="13">
        <f t="shared" si="662"/>
        <v>1.3419756215216046E-6</v>
      </c>
      <c r="BH362" s="13">
        <f t="shared" si="663"/>
        <v>1.2422921318669434E-6</v>
      </c>
      <c r="BI362" s="13">
        <f t="shared" si="664"/>
        <v>9.2001059700243986E-7</v>
      </c>
      <c r="BJ362" s="14">
        <f t="shared" si="665"/>
        <v>0.84624428906135851</v>
      </c>
      <c r="BK362" s="14">
        <f t="shared" si="666"/>
        <v>7.93368047384128E-2</v>
      </c>
      <c r="BL362" s="14">
        <f t="shared" si="667"/>
        <v>1.7118969520097546E-2</v>
      </c>
      <c r="BM362" s="14">
        <f t="shared" si="668"/>
        <v>0.69993362411777538</v>
      </c>
      <c r="BN362" s="14">
        <f t="shared" si="669"/>
        <v>0.218003228572103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1.2639</v>
      </c>
      <c r="F363" s="10">
        <f>VLOOKUP(B363,home!$B$2:$E$405,3,FALSE)</f>
        <v>1.5824</v>
      </c>
      <c r="G363" s="10">
        <f>VLOOKUP(C363,away!$B$2:$E$405,4,FALSE)</f>
        <v>0.63300000000000001</v>
      </c>
      <c r="H363" s="10">
        <f>VLOOKUP(A363,away!$A$2:$E$405,3,FALSE)</f>
        <v>0.81940000000000002</v>
      </c>
      <c r="I363" s="10">
        <f>VLOOKUP(C363,away!$B$2:$E$405,3,FALSE)</f>
        <v>0.24410000000000001</v>
      </c>
      <c r="J363" s="10">
        <f>VLOOKUP(B363,home!$B$2:$E$405,4,FALSE)</f>
        <v>0.73219999999999996</v>
      </c>
      <c r="K363" s="12">
        <f t="shared" si="614"/>
        <v>1.2659970628799999</v>
      </c>
      <c r="L363" s="12">
        <f t="shared" si="615"/>
        <v>0.14645137838800001</v>
      </c>
      <c r="M363" s="13">
        <f t="shared" si="616"/>
        <v>0.24354624386973373</v>
      </c>
      <c r="N363" s="13">
        <f t="shared" si="617"/>
        <v>0.30832882941453904</v>
      </c>
      <c r="O363" s="13">
        <f t="shared" si="618"/>
        <v>3.5667683115942511E-2</v>
      </c>
      <c r="P363" s="13">
        <f t="shared" si="619"/>
        <v>4.5155182064517775E-2</v>
      </c>
      <c r="Q363" s="13">
        <f t="shared" si="620"/>
        <v>0.19517169622001751</v>
      </c>
      <c r="R363" s="13">
        <f t="shared" si="621"/>
        <v>2.6117906781180874E-3</v>
      </c>
      <c r="S363" s="13">
        <f t="shared" si="622"/>
        <v>2.093021878393604E-3</v>
      </c>
      <c r="T363" s="13">
        <f t="shared" si="623"/>
        <v>2.8583163933745583E-2</v>
      </c>
      <c r="U363" s="13">
        <f t="shared" si="624"/>
        <v>3.3065193273548615E-3</v>
      </c>
      <c r="V363" s="13">
        <f t="shared" si="625"/>
        <v>4.3117882064517327E-5</v>
      </c>
      <c r="W363" s="13">
        <f t="shared" si="626"/>
        <v>8.2362264723949891E-2</v>
      </c>
      <c r="X363" s="13">
        <f t="shared" si="627"/>
        <v>1.2062067195979815E-2</v>
      </c>
      <c r="Y363" s="13">
        <f t="shared" si="628"/>
        <v>8.8325318352996084E-4</v>
      </c>
      <c r="Z363" s="13">
        <f t="shared" si="629"/>
        <v>1.2750011495710778E-4</v>
      </c>
      <c r="AA363" s="13">
        <f t="shared" si="630"/>
        <v>1.6141477105256077E-4</v>
      </c>
      <c r="AB363" s="13">
        <f t="shared" si="631"/>
        <v>1.021753130289948E-4</v>
      </c>
      <c r="AC363" s="13">
        <f t="shared" si="632"/>
        <v>4.9964736263318234E-7</v>
      </c>
      <c r="AD363" s="13">
        <f t="shared" si="633"/>
        <v>2.6067596308166404E-2</v>
      </c>
      <c r="AE363" s="13">
        <f t="shared" si="634"/>
        <v>3.8176354105929114E-3</v>
      </c>
      <c r="AF363" s="13">
        <f t="shared" si="635"/>
        <v>2.7954898403208505E-4</v>
      </c>
      <c r="AG363" s="13">
        <f t="shared" si="636"/>
        <v>1.3646778012821293E-5</v>
      </c>
      <c r="AH363" s="13">
        <f t="shared" si="637"/>
        <v>4.6681418950242212E-6</v>
      </c>
      <c r="AI363" s="13">
        <f t="shared" si="638"/>
        <v>5.9098539282077404E-6</v>
      </c>
      <c r="AJ363" s="13">
        <f t="shared" si="639"/>
        <v>3.7409288575804154E-6</v>
      </c>
      <c r="AK363" s="13">
        <f t="shared" si="640"/>
        <v>1.5786683153799459E-6</v>
      </c>
      <c r="AL363" s="13">
        <f t="shared" si="641"/>
        <v>3.7055250402178438E-9</v>
      </c>
      <c r="AM363" s="13">
        <f t="shared" si="642"/>
        <v>6.600300072496036E-3</v>
      </c>
      <c r="AN363" s="13">
        <f t="shared" si="643"/>
        <v>9.6662304339146111E-4</v>
      </c>
      <c r="AO363" s="13">
        <f t="shared" si="644"/>
        <v>7.0781638543141498E-5</v>
      </c>
      <c r="AP363" s="13">
        <f t="shared" si="645"/>
        <v>3.4553561764014219E-6</v>
      </c>
      <c r="AQ363" s="13">
        <f t="shared" si="646"/>
        <v>1.2651041871386936E-7</v>
      </c>
      <c r="AR363" s="13">
        <f t="shared" si="647"/>
        <v>1.367311630074137E-7</v>
      </c>
      <c r="AS363" s="13">
        <f t="shared" si="648"/>
        <v>1.7310125077155222E-7</v>
      </c>
      <c r="AT363" s="13">
        <f t="shared" si="649"/>
        <v>1.0957283752881972E-7</v>
      </c>
      <c r="AU363" s="13">
        <f t="shared" si="650"/>
        <v>4.6239630160971052E-8</v>
      </c>
      <c r="AV363" s="13">
        <f t="shared" si="651"/>
        <v>1.4634808993111707E-8</v>
      </c>
      <c r="AW363" s="13">
        <f t="shared" si="652"/>
        <v>1.9084176008931121E-11</v>
      </c>
      <c r="AX363" s="13">
        <f t="shared" si="653"/>
        <v>1.3926600843177722E-3</v>
      </c>
      <c r="AY363" s="13">
        <f t="shared" si="654"/>
        <v>2.039569889742861E-4</v>
      </c>
      <c r="AZ363" s="13">
        <f t="shared" si="655"/>
        <v>1.4934891083575156E-5</v>
      </c>
      <c r="BA363" s="13">
        <f t="shared" si="656"/>
        <v>7.2907846175474462E-7</v>
      </c>
      <c r="BB363" s="13">
        <f t="shared" si="657"/>
        <v>2.6693636419246267E-8</v>
      </c>
      <c r="BC363" s="13">
        <f t="shared" si="658"/>
        <v>7.8186396955734736E-10</v>
      </c>
      <c r="BD363" s="13">
        <f t="shared" si="659"/>
        <v>3.3374112151716732E-9</v>
      </c>
      <c r="BE363" s="13">
        <f t="shared" si="660"/>
        <v>4.2251527960301093E-9</v>
      </c>
      <c r="BF363" s="13">
        <f t="shared" si="661"/>
        <v>2.6745155149966693E-9</v>
      </c>
      <c r="BG363" s="13">
        <f t="shared" si="662"/>
        <v>1.1286429288709243E-9</v>
      </c>
      <c r="BH363" s="13">
        <f t="shared" si="663"/>
        <v>3.5721465824771778E-10</v>
      </c>
      <c r="BI363" s="13">
        <f t="shared" si="664"/>
        <v>9.0446541631858683E-11</v>
      </c>
      <c r="BJ363" s="14">
        <f t="shared" si="665"/>
        <v>0.66682329729192957</v>
      </c>
      <c r="BK363" s="14">
        <f t="shared" si="666"/>
        <v>0.29104202603657164</v>
      </c>
      <c r="BL363" s="14">
        <f t="shared" si="667"/>
        <v>4.1865972891567307E-2</v>
      </c>
      <c r="BM363" s="14">
        <f t="shared" si="668"/>
        <v>0.16917341400226682</v>
      </c>
      <c r="BN363" s="14">
        <f t="shared" si="669"/>
        <v>0.83048142536286862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1.2436</v>
      </c>
      <c r="F364" s="10">
        <f>VLOOKUP(B364,home!$B$2:$E$405,3,FALSE)</f>
        <v>0.68920000000000003</v>
      </c>
      <c r="G364" s="10">
        <f>VLOOKUP(C364,away!$B$2:$E$405,4,FALSE)</f>
        <v>1.4742</v>
      </c>
      <c r="H364" s="10">
        <f>VLOOKUP(A364,away!$A$2:$E$405,3,FALSE)</f>
        <v>0.89739999999999998</v>
      </c>
      <c r="I364" s="10">
        <f>VLOOKUP(C364,away!$B$2:$E$405,3,FALSE)</f>
        <v>0.55720000000000003</v>
      </c>
      <c r="J364" s="10">
        <f>VLOOKUP(B364,home!$B$2:$E$405,4,FALSE)</f>
        <v>0.79600000000000004</v>
      </c>
      <c r="K364" s="12">
        <f t="shared" si="614"/>
        <v>1.2635207807040001</v>
      </c>
      <c r="L364" s="12">
        <f t="shared" si="615"/>
        <v>0.39802489887999998</v>
      </c>
      <c r="M364" s="13">
        <f t="shared" si="616"/>
        <v>0.18984531317780651</v>
      </c>
      <c r="N364" s="13">
        <f t="shared" si="617"/>
        <v>0.23987349831941748</v>
      </c>
      <c r="O364" s="13">
        <f t="shared" si="618"/>
        <v>7.5563161580438368E-2</v>
      </c>
      <c r="P364" s="13">
        <f t="shared" si="619"/>
        <v>9.547562491257798E-2</v>
      </c>
      <c r="Q364" s="13">
        <f t="shared" si="620"/>
        <v>0.15154257493337503</v>
      </c>
      <c r="R364" s="13">
        <f t="shared" si="621"/>
        <v>1.503800987355354E-2</v>
      </c>
      <c r="S364" s="13">
        <f t="shared" si="622"/>
        <v>1.2003976816522384E-2</v>
      </c>
      <c r="T364" s="13">
        <f t="shared" si="623"/>
        <v>6.0317718063871414E-2</v>
      </c>
      <c r="U364" s="13">
        <f t="shared" si="624"/>
        <v>1.9000837975666828E-2</v>
      </c>
      <c r="V364" s="13">
        <f t="shared" si="625"/>
        <v>6.7077252925863424E-4</v>
      </c>
      <c r="W364" s="13">
        <f t="shared" si="626"/>
        <v>6.3825730863237479E-2</v>
      </c>
      <c r="X364" s="13">
        <f t="shared" si="627"/>
        <v>2.540423007278219E-2</v>
      </c>
      <c r="Y364" s="13">
        <f t="shared" si="628"/>
        <v>5.0557580529216927E-3</v>
      </c>
      <c r="Z364" s="13">
        <f t="shared" si="629"/>
        <v>1.99516745309253E-3</v>
      </c>
      <c r="AA364" s="13">
        <f t="shared" si="630"/>
        <v>2.5209355379666848E-3</v>
      </c>
      <c r="AB364" s="13">
        <f t="shared" si="631"/>
        <v>1.5926272195180623E-3</v>
      </c>
      <c r="AC364" s="13">
        <f t="shared" si="632"/>
        <v>2.1083752784423943E-5</v>
      </c>
      <c r="AD364" s="13">
        <f t="shared" si="633"/>
        <v>2.0161284322330313E-2</v>
      </c>
      <c r="AE364" s="13">
        <f t="shared" si="634"/>
        <v>8.0246931536864519E-3</v>
      </c>
      <c r="AF364" s="13">
        <f t="shared" si="635"/>
        <v>1.5970138405195392E-3</v>
      </c>
      <c r="AG364" s="13">
        <f t="shared" si="636"/>
        <v>2.1188375746091669E-4</v>
      </c>
      <c r="AH364" s="13">
        <f t="shared" si="637"/>
        <v>1.9853158094145523E-4</v>
      </c>
      <c r="AI364" s="13">
        <f t="shared" si="638"/>
        <v>2.5084877814554688E-4</v>
      </c>
      <c r="AJ364" s="13">
        <f t="shared" si="639"/>
        <v>1.5847632200055299E-4</v>
      </c>
      <c r="AK364" s="13">
        <f t="shared" si="640"/>
        <v>6.6746042032412396E-5</v>
      </c>
      <c r="AL364" s="13">
        <f t="shared" si="641"/>
        <v>4.2413150767853733E-7</v>
      </c>
      <c r="AM364" s="13">
        <f t="shared" si="642"/>
        <v>5.0948403413892153E-3</v>
      </c>
      <c r="AN364" s="13">
        <f t="shared" si="643"/>
        <v>2.0278733116911871E-3</v>
      </c>
      <c r="AO364" s="13">
        <f t="shared" si="644"/>
        <v>4.0357203491366765E-4</v>
      </c>
      <c r="AP364" s="13">
        <f t="shared" si="645"/>
        <v>5.3543906129102807E-5</v>
      </c>
      <c r="AQ364" s="13">
        <f t="shared" si="646"/>
        <v>5.3279519556690865E-6</v>
      </c>
      <c r="AR364" s="13">
        <f t="shared" si="647"/>
        <v>1.5804102485741854E-5</v>
      </c>
      <c r="AS364" s="13">
        <f t="shared" si="648"/>
        <v>1.9968811911110574E-5</v>
      </c>
      <c r="AT364" s="13">
        <f t="shared" si="649"/>
        <v>1.2615504407828885E-5</v>
      </c>
      <c r="AU364" s="13">
        <f t="shared" si="650"/>
        <v>5.3133173261182356E-6</v>
      </c>
      <c r="AV364" s="13">
        <f t="shared" si="651"/>
        <v>1.6783717140062519E-6</v>
      </c>
      <c r="AW364" s="13">
        <f t="shared" si="652"/>
        <v>5.9250315227247874E-9</v>
      </c>
      <c r="AX364" s="13">
        <f t="shared" si="653"/>
        <v>1.0729061076190569E-3</v>
      </c>
      <c r="AY364" s="13">
        <f t="shared" si="654"/>
        <v>4.2704334499280955E-4</v>
      </c>
      <c r="AZ364" s="13">
        <f t="shared" si="655"/>
        <v>8.4986942104069971E-5</v>
      </c>
      <c r="BA364" s="13">
        <f t="shared" si="656"/>
        <v>1.1275639679030958E-5</v>
      </c>
      <c r="BB364" s="13">
        <f t="shared" si="657"/>
        <v>1.1219963357634026E-6</v>
      </c>
      <c r="BC364" s="13">
        <f t="shared" si="658"/>
        <v>8.9316495617191774E-8</v>
      </c>
      <c r="BD364" s="13">
        <f t="shared" si="659"/>
        <v>1.0484043822960931E-6</v>
      </c>
      <c r="BE364" s="13">
        <f t="shared" si="660"/>
        <v>1.3246807236122545E-6</v>
      </c>
      <c r="BF364" s="13">
        <f t="shared" si="661"/>
        <v>8.368808110410479E-7</v>
      </c>
      <c r="BG364" s="13">
        <f t="shared" si="662"/>
        <v>3.5247209857426051E-7</v>
      </c>
      <c r="BH364" s="13">
        <f t="shared" si="663"/>
        <v>1.1133895529173179E-7</v>
      </c>
      <c r="BI364" s="13">
        <f t="shared" si="664"/>
        <v>2.8135816742595299E-8</v>
      </c>
      <c r="BJ364" s="14">
        <f t="shared" si="665"/>
        <v>0.58519696627290763</v>
      </c>
      <c r="BK364" s="14">
        <f t="shared" si="666"/>
        <v>0.29844423866545045</v>
      </c>
      <c r="BL364" s="14">
        <f t="shared" si="667"/>
        <v>0.11444925693089582</v>
      </c>
      <c r="BM364" s="14">
        <f t="shared" si="668"/>
        <v>0.23232040910521629</v>
      </c>
      <c r="BN364" s="14">
        <f t="shared" si="669"/>
        <v>0.76733818279716892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1.2436</v>
      </c>
      <c r="F365" s="10">
        <f>VLOOKUP(B365,home!$B$2:$E$405,3,FALSE)</f>
        <v>0.80410000000000004</v>
      </c>
      <c r="G365" s="10">
        <f>VLOOKUP(C365,away!$B$2:$E$405,4,FALSE)</f>
        <v>1.3402000000000001</v>
      </c>
      <c r="H365" s="10">
        <f>VLOOKUP(A365,away!$A$2:$E$405,3,FALSE)</f>
        <v>0.89739999999999998</v>
      </c>
      <c r="I365" s="10">
        <f>VLOOKUP(C365,away!$B$2:$E$405,3,FALSE)</f>
        <v>1.3001</v>
      </c>
      <c r="J365" s="10">
        <f>VLOOKUP(B365,home!$B$2:$E$405,4,FALSE)</f>
        <v>0.7429</v>
      </c>
      <c r="K365" s="12">
        <f t="shared" si="614"/>
        <v>1.3401715341520002</v>
      </c>
      <c r="L365" s="12">
        <f t="shared" si="615"/>
        <v>0.86674866584599997</v>
      </c>
      <c r="M365" s="13">
        <f t="shared" si="616"/>
        <v>0.11003902537208723</v>
      </c>
      <c r="N365" s="13">
        <f t="shared" si="617"/>
        <v>0.14747116944950103</v>
      </c>
      <c r="O365" s="13">
        <f t="shared" si="618"/>
        <v>9.5376178432250741E-2</v>
      </c>
      <c r="P365" s="13">
        <f t="shared" si="619"/>
        <v>0.12782043937110441</v>
      </c>
      <c r="Q365" s="13">
        <f t="shared" si="620"/>
        <v>9.8818331702163711E-2</v>
      </c>
      <c r="R365" s="13">
        <f t="shared" si="621"/>
        <v>4.1333587704821678E-2</v>
      </c>
      <c r="S365" s="13">
        <f t="shared" si="622"/>
        <v>3.7118796412855481E-2</v>
      </c>
      <c r="T365" s="13">
        <f t="shared" si="623"/>
        <v>8.5650657163977878E-2</v>
      </c>
      <c r="U365" s="13">
        <f t="shared" si="624"/>
        <v>5.5394097646377136E-2</v>
      </c>
      <c r="V365" s="13">
        <f t="shared" si="625"/>
        <v>4.7907658723545452E-3</v>
      </c>
      <c r="W365" s="13">
        <f t="shared" si="626"/>
        <v>4.4144505066543327E-2</v>
      </c>
      <c r="X365" s="13">
        <f t="shared" si="627"/>
        <v>3.8262190870858415E-2</v>
      </c>
      <c r="Y365" s="13">
        <f t="shared" si="628"/>
        <v>1.6581851444830764E-2</v>
      </c>
      <c r="Z365" s="13">
        <f t="shared" si="629"/>
        <v>1.1941943999260941E-2</v>
      </c>
      <c r="AA365" s="13">
        <f t="shared" si="630"/>
        <v>1.6004253410246812E-2</v>
      </c>
      <c r="AB365" s="13">
        <f t="shared" si="631"/>
        <v>1.0724222422883928E-2</v>
      </c>
      <c r="AC365" s="13">
        <f t="shared" si="632"/>
        <v>3.4780717378324214E-4</v>
      </c>
      <c r="AD365" s="13">
        <f t="shared" si="633"/>
        <v>1.4790302269852533E-2</v>
      </c>
      <c r="AE365" s="13">
        <f t="shared" si="634"/>
        <v>1.2819474759853747E-2</v>
      </c>
      <c r="AF365" s="13">
        <f t="shared" si="635"/>
        <v>5.5556313224748525E-3</v>
      </c>
      <c r="AG365" s="13">
        <f t="shared" si="636"/>
        <v>1.6051120122291093E-3</v>
      </c>
      <c r="AH365" s="13">
        <f t="shared" si="637"/>
        <v>2.587666007241766E-3</v>
      </c>
      <c r="AI365" s="13">
        <f t="shared" si="638"/>
        <v>3.467916322798179E-3</v>
      </c>
      <c r="AJ365" s="13">
        <f t="shared" si="639"/>
        <v>2.3238013693175998E-3</v>
      </c>
      <c r="AK365" s="13">
        <f t="shared" si="640"/>
        <v>1.0380974820609621E-3</v>
      </c>
      <c r="AL365" s="13">
        <f t="shared" si="641"/>
        <v>1.6160399683319282E-5</v>
      </c>
      <c r="AM365" s="13">
        <f t="shared" si="642"/>
        <v>3.964308416712011E-3</v>
      </c>
      <c r="AN365" s="13">
        <f t="shared" si="643"/>
        <v>3.4360590311872038E-3</v>
      </c>
      <c r="AO365" s="13">
        <f t="shared" si="644"/>
        <v>1.4890997905248038E-3</v>
      </c>
      <c r="AP365" s="13">
        <f t="shared" si="645"/>
        <v>4.3022508558297735E-4</v>
      </c>
      <c r="AQ365" s="13">
        <f t="shared" si="646"/>
        <v>9.3224254735631664E-5</v>
      </c>
      <c r="AR365" s="13">
        <f t="shared" si="647"/>
        <v>4.4857121188636944E-4</v>
      </c>
      <c r="AS365" s="13">
        <f t="shared" si="648"/>
        <v>6.0116236921017776E-4</v>
      </c>
      <c r="AT365" s="13">
        <f t="shared" si="649"/>
        <v>4.028303473094276E-4</v>
      </c>
      <c r="AU365" s="13">
        <f t="shared" si="650"/>
        <v>1.7995392151888624E-4</v>
      </c>
      <c r="AV365" s="13">
        <f t="shared" si="651"/>
        <v>6.0292280769658613E-5</v>
      </c>
      <c r="AW365" s="13">
        <f t="shared" si="652"/>
        <v>5.2143858885765083E-7</v>
      </c>
      <c r="AX365" s="13">
        <f t="shared" si="653"/>
        <v>8.8547554877943708E-4</v>
      </c>
      <c r="AY365" s="13">
        <f t="shared" si="654"/>
        <v>7.6748475054383176E-4</v>
      </c>
      <c r="AZ365" s="13">
        <f t="shared" si="655"/>
        <v>3.326081917955081E-4</v>
      </c>
      <c r="BA365" s="13">
        <f t="shared" si="656"/>
        <v>9.6095902162735732E-5</v>
      </c>
      <c r="BB365" s="13">
        <f t="shared" si="657"/>
        <v>2.0822748748204729E-5</v>
      </c>
      <c r="BC365" s="13">
        <f t="shared" si="658"/>
        <v>3.6096179393505841E-6</v>
      </c>
      <c r="BD365" s="13">
        <f t="shared" si="659"/>
        <v>6.4799749906572306E-5</v>
      </c>
      <c r="BE365" s="13">
        <f t="shared" si="660"/>
        <v>8.6842780244956961E-5</v>
      </c>
      <c r="BF365" s="13">
        <f t="shared" si="661"/>
        <v>5.8192111015454501E-5</v>
      </c>
      <c r="BG365" s="13">
        <f t="shared" si="662"/>
        <v>2.5995803565041724E-5</v>
      </c>
      <c r="BH365" s="13">
        <f t="shared" si="663"/>
        <v>8.7097089863190019E-6</v>
      </c>
      <c r="BI365" s="13">
        <f t="shared" si="664"/>
        <v>2.334500810842517E-6</v>
      </c>
      <c r="BJ365" s="14">
        <f t="shared" si="665"/>
        <v>0.477218239400997</v>
      </c>
      <c r="BK365" s="14">
        <f t="shared" si="666"/>
        <v>0.28090047935241208</v>
      </c>
      <c r="BL365" s="14">
        <f t="shared" si="667"/>
        <v>0.23018950558322254</v>
      </c>
      <c r="BM365" s="14">
        <f t="shared" si="668"/>
        <v>0.37862447299200863</v>
      </c>
      <c r="BN365" s="14">
        <f t="shared" si="669"/>
        <v>0.62085873203192876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1.2436</v>
      </c>
      <c r="F366" s="10">
        <f>VLOOKUP(B366,home!$B$2:$E$405,3,FALSE)</f>
        <v>0.96489999999999998</v>
      </c>
      <c r="G366" s="10">
        <f>VLOOKUP(C366,away!$B$2:$E$405,4,FALSE)</f>
        <v>0.57440000000000002</v>
      </c>
      <c r="H366" s="10">
        <f>VLOOKUP(A366,away!$A$2:$E$405,3,FALSE)</f>
        <v>0.89739999999999998</v>
      </c>
      <c r="I366" s="10">
        <f>VLOOKUP(C366,away!$B$2:$E$405,3,FALSE)</f>
        <v>0.63680000000000003</v>
      </c>
      <c r="J366" s="10">
        <f>VLOOKUP(B366,home!$B$2:$E$405,4,FALSE)</f>
        <v>0.89149999999999996</v>
      </c>
      <c r="K366" s="12">
        <f t="shared" si="614"/>
        <v>0.6892510732160001</v>
      </c>
      <c r="L366" s="12">
        <f t="shared" si="615"/>
        <v>0.50946044128000001</v>
      </c>
      <c r="M366" s="13">
        <f t="shared" si="616"/>
        <v>0.30158254641610316</v>
      </c>
      <c r="N366" s="13">
        <f t="shared" si="617"/>
        <v>0.20786609378051327</v>
      </c>
      <c r="O366" s="13">
        <f t="shared" si="618"/>
        <v>0.153644377179494</v>
      </c>
      <c r="P366" s="13">
        <f t="shared" si="619"/>
        <v>0.10589955186457016</v>
      </c>
      <c r="Q366" s="13">
        <f t="shared" si="620"/>
        <v>7.1635964111718242E-2</v>
      </c>
      <c r="R366" s="13">
        <f t="shared" si="621"/>
        <v>3.9137866099027883E-2</v>
      </c>
      <c r="S366" s="13">
        <f t="shared" si="622"/>
        <v>9.2965551375472147E-3</v>
      </c>
      <c r="T366" s="13">
        <f t="shared" si="623"/>
        <v>3.6495689887874223E-2</v>
      </c>
      <c r="U366" s="13">
        <f t="shared" si="624"/>
        <v>2.6975816212139073E-2</v>
      </c>
      <c r="V366" s="13">
        <f t="shared" si="625"/>
        <v>3.6271662219845439E-4</v>
      </c>
      <c r="W366" s="13">
        <f t="shared" si="626"/>
        <v>1.6458388381621555E-2</v>
      </c>
      <c r="X366" s="13">
        <f t="shared" si="627"/>
        <v>8.384897807658543E-3</v>
      </c>
      <c r="Y366" s="13">
        <f t="shared" si="628"/>
        <v>2.1358868685887123E-3</v>
      </c>
      <c r="Z366" s="13">
        <f t="shared" si="629"/>
        <v>6.6463981778561009E-3</v>
      </c>
      <c r="AA366" s="13">
        <f t="shared" si="630"/>
        <v>4.5810370771081849E-3</v>
      </c>
      <c r="AB366" s="13">
        <f t="shared" si="631"/>
        <v>1.5787423609195522E-3</v>
      </c>
      <c r="AC366" s="13">
        <f t="shared" si="632"/>
        <v>7.960409223178586E-6</v>
      </c>
      <c r="AD366" s="13">
        <f t="shared" si="633"/>
        <v>2.8359904638596009E-3</v>
      </c>
      <c r="AE366" s="13">
        <f t="shared" si="634"/>
        <v>1.4448249531837844E-3</v>
      </c>
      <c r="AF366" s="13">
        <f t="shared" si="635"/>
        <v>3.6804057911068294E-4</v>
      </c>
      <c r="AG366" s="13">
        <f t="shared" si="636"/>
        <v>6.2500705280891782E-5</v>
      </c>
      <c r="AH366" s="13">
        <f t="shared" si="637"/>
        <v>8.4651923715328898E-4</v>
      </c>
      <c r="AI366" s="13">
        <f t="shared" si="638"/>
        <v>5.8346429270589415E-4</v>
      </c>
      <c r="AJ366" s="13">
        <f t="shared" si="639"/>
        <v>2.0107669496537597E-4</v>
      </c>
      <c r="AK366" s="13">
        <f t="shared" si="640"/>
        <v>4.6197442601203888E-5</v>
      </c>
      <c r="AL366" s="13">
        <f t="shared" si="641"/>
        <v>1.1181068392864937E-7</v>
      </c>
      <c r="AM366" s="13">
        <f t="shared" si="642"/>
        <v>3.9094189416911447E-4</v>
      </c>
      <c r="AN366" s="13">
        <f t="shared" si="643"/>
        <v>1.9916942991823615E-4</v>
      </c>
      <c r="AO366" s="13">
        <f t="shared" si="644"/>
        <v>5.0734472827815298E-5</v>
      </c>
      <c r="AP366" s="13">
        <f t="shared" si="645"/>
        <v>8.6157356383223183E-6</v>
      </c>
      <c r="AQ366" s="13">
        <f t="shared" si="646"/>
        <v>1.0973441200628776E-6</v>
      </c>
      <c r="AR366" s="13">
        <f t="shared" si="647"/>
        <v>8.6253612822424726E-5</v>
      </c>
      <c r="AS366" s="13">
        <f t="shared" si="648"/>
        <v>5.9450395206613585E-5</v>
      </c>
      <c r="AT366" s="13">
        <f t="shared" si="649"/>
        <v>2.0488124349636881E-5</v>
      </c>
      <c r="AU366" s="13">
        <f t="shared" si="650"/>
        <v>4.7071538987233609E-6</v>
      </c>
      <c r="AV366" s="13">
        <f t="shared" si="651"/>
        <v>8.1110271912198891E-7</v>
      </c>
      <c r="AW366" s="13">
        <f t="shared" si="652"/>
        <v>1.0906081069885095E-9</v>
      </c>
      <c r="AX366" s="13">
        <f t="shared" si="653"/>
        <v>4.4909520020192997E-5</v>
      </c>
      <c r="AY366" s="13">
        <f t="shared" si="654"/>
        <v>2.287962388716052E-5</v>
      </c>
      <c r="AZ366" s="13">
        <f t="shared" si="655"/>
        <v>5.8281316409366123E-6</v>
      </c>
      <c r="BA366" s="13">
        <f t="shared" si="656"/>
        <v>9.8973417254316591E-7</v>
      </c>
      <c r="BB366" s="13">
        <f t="shared" si="657"/>
        <v>1.2605760207343422E-7</v>
      </c>
      <c r="BC366" s="13">
        <f t="shared" si="658"/>
        <v>1.2844272315806088E-8</v>
      </c>
      <c r="BD366" s="13">
        <f t="shared" si="659"/>
        <v>7.3238006084177945E-6</v>
      </c>
      <c r="BE366" s="13">
        <f t="shared" si="660"/>
        <v>5.047937429371959E-6</v>
      </c>
      <c r="BF366" s="13">
        <f t="shared" si="661"/>
        <v>1.7396481453609198E-6</v>
      </c>
      <c r="BG366" s="13">
        <f t="shared" si="662"/>
        <v>3.9968478373607934E-7</v>
      </c>
      <c r="BH366" s="13">
        <f t="shared" si="663"/>
        <v>6.8870791534549395E-8</v>
      </c>
      <c r="BI366" s="13">
        <f t="shared" si="664"/>
        <v>9.4938533956847196E-9</v>
      </c>
      <c r="BJ366" s="14">
        <f t="shared" si="665"/>
        <v>0.34841358232767827</v>
      </c>
      <c r="BK366" s="14">
        <f t="shared" si="666"/>
        <v>0.41717232188421327</v>
      </c>
      <c r="BL366" s="14">
        <f t="shared" si="667"/>
        <v>0.22778139642072281</v>
      </c>
      <c r="BM366" s="14">
        <f t="shared" si="668"/>
        <v>0.12022442082576468</v>
      </c>
      <c r="BN366" s="14">
        <f t="shared" si="669"/>
        <v>0.87976639945142665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1.2436</v>
      </c>
      <c r="F367" s="10">
        <f>VLOOKUP(B367,home!$B$2:$E$405,3,FALSE)</f>
        <v>1.3785000000000001</v>
      </c>
      <c r="G367" s="10">
        <f>VLOOKUP(C367,away!$B$2:$E$405,4,FALSE)</f>
        <v>0.64329999999999998</v>
      </c>
      <c r="H367" s="10">
        <f>VLOOKUP(A367,away!$A$2:$E$405,3,FALSE)</f>
        <v>0.89739999999999998</v>
      </c>
      <c r="I367" s="10">
        <f>VLOOKUP(C367,away!$B$2:$E$405,3,FALSE)</f>
        <v>0.22289999999999999</v>
      </c>
      <c r="J367" s="10">
        <f>VLOOKUP(B367,home!$B$2:$E$405,4,FALSE)</f>
        <v>0.63680000000000003</v>
      </c>
      <c r="K367" s="12">
        <f t="shared" si="614"/>
        <v>1.1028108625799999</v>
      </c>
      <c r="L367" s="12">
        <f t="shared" si="615"/>
        <v>0.12737939692800002</v>
      </c>
      <c r="M367" s="13">
        <f t="shared" si="616"/>
        <v>0.29223697152880512</v>
      </c>
      <c r="N367" s="13">
        <f t="shared" si="617"/>
        <v>0.3222821066494484</v>
      </c>
      <c r="O367" s="13">
        <f t="shared" si="618"/>
        <v>3.7224969193404317E-2</v>
      </c>
      <c r="P367" s="13">
        <f t="shared" si="619"/>
        <v>4.1052100385692132E-2</v>
      </c>
      <c r="Q367" s="13">
        <f t="shared" si="620"/>
        <v>0.1777081040140889</v>
      </c>
      <c r="R367" s="13">
        <f t="shared" si="621"/>
        <v>2.3708470632596108E-3</v>
      </c>
      <c r="S367" s="13">
        <f t="shared" si="622"/>
        <v>1.4417023770645931E-3</v>
      </c>
      <c r="T367" s="13">
        <f t="shared" si="623"/>
        <v>2.263635111853295E-2</v>
      </c>
      <c r="U367" s="13">
        <f t="shared" si="624"/>
        <v>2.6145958948785909E-3</v>
      </c>
      <c r="V367" s="13">
        <f t="shared" si="625"/>
        <v>2.2502632557227398E-5</v>
      </c>
      <c r="W367" s="13">
        <f t="shared" si="626"/>
        <v>6.5326142491744538E-2</v>
      </c>
      <c r="X367" s="13">
        <f t="shared" si="627"/>
        <v>8.3212046342310171E-3</v>
      </c>
      <c r="Y367" s="13">
        <f t="shared" si="628"/>
        <v>5.2997501401141304E-4</v>
      </c>
      <c r="Z367" s="13">
        <f t="shared" si="629"/>
        <v>1.0066568970884311E-4</v>
      </c>
      <c r="AA367" s="13">
        <f t="shared" si="630"/>
        <v>1.1101521610001988E-4</v>
      </c>
      <c r="AB367" s="13">
        <f t="shared" si="631"/>
        <v>6.1214393113384022E-5</v>
      </c>
      <c r="AC367" s="13">
        <f t="shared" si="632"/>
        <v>1.9756661987551354E-7</v>
      </c>
      <c r="AD367" s="13">
        <f t="shared" si="633"/>
        <v>1.8010594887586207E-2</v>
      </c>
      <c r="AE367" s="13">
        <f t="shared" si="634"/>
        <v>2.2941787150952521E-3</v>
      </c>
      <c r="AF367" s="13">
        <f t="shared" si="635"/>
        <v>1.461155505869436E-4</v>
      </c>
      <c r="AG367" s="13">
        <f t="shared" si="636"/>
        <v>6.2040369051891896E-6</v>
      </c>
      <c r="AH367" s="13">
        <f t="shared" si="637"/>
        <v>3.2056837116134017E-6</v>
      </c>
      <c r="AI367" s="13">
        <f t="shared" si="638"/>
        <v>3.5352628191630307E-6</v>
      </c>
      <c r="AJ367" s="13">
        <f t="shared" si="639"/>
        <v>1.9493631195240924E-6</v>
      </c>
      <c r="AK367" s="13">
        <f t="shared" si="640"/>
        <v>7.1659294110800079E-7</v>
      </c>
      <c r="AL367" s="13">
        <f t="shared" si="641"/>
        <v>1.1101298606486587E-9</v>
      </c>
      <c r="AM367" s="13">
        <f t="shared" si="642"/>
        <v>3.972455936711577E-3</v>
      </c>
      <c r="AN367" s="13">
        <f t="shared" si="643"/>
        <v>5.0600904154137426E-4</v>
      </c>
      <c r="AO367" s="13">
        <f t="shared" si="644"/>
        <v>3.2227563275827784E-5</v>
      </c>
      <c r="AP367" s="13">
        <f t="shared" si="645"/>
        <v>1.3683758581779688E-6</v>
      </c>
      <c r="AQ367" s="13">
        <f t="shared" si="646"/>
        <v>4.3575722896386013E-8</v>
      </c>
      <c r="AR367" s="13">
        <f t="shared" si="647"/>
        <v>8.1667611585445568E-8</v>
      </c>
      <c r="AS367" s="13">
        <f t="shared" si="648"/>
        <v>9.0063929177393619E-8</v>
      </c>
      <c r="AT367" s="13">
        <f t="shared" si="649"/>
        <v>4.9661739711732753E-8</v>
      </c>
      <c r="AU367" s="13">
        <f t="shared" si="650"/>
        <v>1.8255835336239799E-8</v>
      </c>
      <c r="AV367" s="13">
        <f t="shared" si="651"/>
        <v>5.0331833785692674E-9</v>
      </c>
      <c r="AW367" s="13">
        <f t="shared" si="652"/>
        <v>4.3318310253197997E-12</v>
      </c>
      <c r="AX367" s="13">
        <f t="shared" si="653"/>
        <v>7.3014459302098882E-4</v>
      </c>
      <c r="AY367" s="13">
        <f t="shared" si="654"/>
        <v>9.3005377929253588E-5</v>
      </c>
      <c r="AZ367" s="13">
        <f t="shared" si="655"/>
        <v>5.9234844758445239E-6</v>
      </c>
      <c r="BA367" s="13">
        <f t="shared" si="656"/>
        <v>2.5150996008181541E-7</v>
      </c>
      <c r="BB367" s="13">
        <f t="shared" si="657"/>
        <v>8.0092967591517462E-9</v>
      </c>
      <c r="BC367" s="13">
        <f t="shared" si="658"/>
        <v>2.0404387819962689E-10</v>
      </c>
      <c r="BD367" s="13">
        <f t="shared" si="659"/>
        <v>1.7337951853840363E-9</v>
      </c>
      <c r="BE367" s="13">
        <f t="shared" si="660"/>
        <v>1.9120481639304197E-9</v>
      </c>
      <c r="BF367" s="13">
        <f t="shared" si="661"/>
        <v>1.0543137424793059E-9</v>
      </c>
      <c r="BG367" s="13">
        <f t="shared" si="662"/>
        <v>3.8756954925785009E-10</v>
      </c>
      <c r="BH367" s="13">
        <f t="shared" si="663"/>
        <v>1.0685397723169794E-10</v>
      </c>
      <c r="BI367" s="13">
        <f t="shared" si="664"/>
        <v>2.3567945360198501E-11</v>
      </c>
      <c r="BJ367" s="14">
        <f t="shared" si="665"/>
        <v>0.62260241478406753</v>
      </c>
      <c r="BK367" s="14">
        <f t="shared" si="666"/>
        <v>0.3348464809787981</v>
      </c>
      <c r="BL367" s="14">
        <f t="shared" si="667"/>
        <v>4.2392298563795075E-2</v>
      </c>
      <c r="BM367" s="14">
        <f t="shared" si="668"/>
        <v>0.12697375580807355</v>
      </c>
      <c r="BN367" s="14">
        <f t="shared" si="669"/>
        <v>0.87287509883469849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1.6042000000000001</v>
      </c>
      <c r="F368" s="10">
        <f>VLOOKUP(B368,home!$B$2:$E$405,3,FALSE)</f>
        <v>0.93500000000000005</v>
      </c>
      <c r="G368" s="10">
        <f>VLOOKUP(C368,away!$B$2:$E$405,4,FALSE)</f>
        <v>0.31169999999999998</v>
      </c>
      <c r="H368" s="10">
        <f>VLOOKUP(A368,away!$A$2:$E$405,3,FALSE)</f>
        <v>1.25</v>
      </c>
      <c r="I368" s="10">
        <f>VLOOKUP(C368,away!$B$2:$E$405,3,FALSE)</f>
        <v>1.6</v>
      </c>
      <c r="J368" s="10">
        <f>VLOOKUP(B368,home!$B$2:$E$405,4,FALSE)</f>
        <v>0.6</v>
      </c>
      <c r="K368" s="12">
        <f t="shared" si="614"/>
        <v>0.46752724590000005</v>
      </c>
      <c r="L368" s="12">
        <f t="shared" si="615"/>
        <v>1.2</v>
      </c>
      <c r="M368" s="13">
        <f t="shared" si="616"/>
        <v>0.18871313033633402</v>
      </c>
      <c r="N368" s="13">
        <f t="shared" si="617"/>
        <v>8.8228530091313984E-2</v>
      </c>
      <c r="O368" s="13">
        <f t="shared" si="618"/>
        <v>0.2264557564036008</v>
      </c>
      <c r="P368" s="13">
        <f t="shared" si="619"/>
        <v>0.10587423610957676</v>
      </c>
      <c r="Q368" s="13">
        <f t="shared" si="620"/>
        <v>2.0624620841698652E-2</v>
      </c>
      <c r="R368" s="13">
        <f t="shared" si="621"/>
        <v>0.13587345384216049</v>
      </c>
      <c r="S368" s="13">
        <f t="shared" si="622"/>
        <v>1.4849727006023029E-2</v>
      </c>
      <c r="T368" s="13">
        <f t="shared" si="623"/>
        <v>2.4749545010038378E-2</v>
      </c>
      <c r="U368" s="13">
        <f t="shared" si="624"/>
        <v>6.3524541665746059E-2</v>
      </c>
      <c r="V368" s="13">
        <f t="shared" si="625"/>
        <v>9.2568692926570692E-4</v>
      </c>
      <c r="W368" s="13">
        <f t="shared" si="626"/>
        <v>3.2141907266170383E-3</v>
      </c>
      <c r="X368" s="13">
        <f t="shared" si="627"/>
        <v>3.8570288719404454E-3</v>
      </c>
      <c r="Y368" s="13">
        <f t="shared" si="628"/>
        <v>2.3142173231642678E-3</v>
      </c>
      <c r="Z368" s="13">
        <f t="shared" si="629"/>
        <v>5.4349381536864194E-2</v>
      </c>
      <c r="AA368" s="13">
        <f t="shared" si="630"/>
        <v>2.5409816666298421E-2</v>
      </c>
      <c r="AB368" s="13">
        <f t="shared" si="631"/>
        <v>5.9398908024092109E-3</v>
      </c>
      <c r="AC368" s="13">
        <f t="shared" si="632"/>
        <v>3.2458789545391787E-5</v>
      </c>
      <c r="AD368" s="13">
        <f t="shared" si="633"/>
        <v>3.7568043455314584E-4</v>
      </c>
      <c r="AE368" s="13">
        <f t="shared" si="634"/>
        <v>4.5081652146377493E-4</v>
      </c>
      <c r="AF368" s="13">
        <f t="shared" si="635"/>
        <v>2.7048991287826501E-4</v>
      </c>
      <c r="AG368" s="13">
        <f t="shared" si="636"/>
        <v>1.0819596515130599E-4</v>
      </c>
      <c r="AH368" s="13">
        <f t="shared" si="637"/>
        <v>1.6304814461059251E-2</v>
      </c>
      <c r="AI368" s="13">
        <f t="shared" si="638"/>
        <v>7.622944999889524E-3</v>
      </c>
      <c r="AJ368" s="13">
        <f t="shared" si="639"/>
        <v>1.7819672407227627E-3</v>
      </c>
      <c r="AK368" s="13">
        <f t="shared" si="640"/>
        <v>2.7770607877971199E-4</v>
      </c>
      <c r="AL368" s="13">
        <f t="shared" si="641"/>
        <v>7.2841768710742748E-7</v>
      </c>
      <c r="AM368" s="13">
        <f t="shared" si="642"/>
        <v>3.5128167781029507E-5</v>
      </c>
      <c r="AN368" s="13">
        <f t="shared" si="643"/>
        <v>4.2153801337235406E-5</v>
      </c>
      <c r="AO368" s="13">
        <f t="shared" si="644"/>
        <v>2.5292280802341246E-5</v>
      </c>
      <c r="AP368" s="13">
        <f t="shared" si="645"/>
        <v>1.0116912320936497E-5</v>
      </c>
      <c r="AQ368" s="13">
        <f t="shared" si="646"/>
        <v>3.0350736962809484E-6</v>
      </c>
      <c r="AR368" s="13">
        <f t="shared" si="647"/>
        <v>3.9131554706542193E-3</v>
      </c>
      <c r="AS368" s="13">
        <f t="shared" si="648"/>
        <v>1.8295067999734855E-3</v>
      </c>
      <c r="AT368" s="13">
        <f t="shared" si="649"/>
        <v>4.2767213777346297E-4</v>
      </c>
      <c r="AU368" s="13">
        <f t="shared" si="650"/>
        <v>6.6649458907130861E-5</v>
      </c>
      <c r="AV368" s="13">
        <f t="shared" si="651"/>
        <v>7.7901094908940277E-6</v>
      </c>
      <c r="AW368" s="13">
        <f t="shared" si="652"/>
        <v>1.1351837170606129E-8</v>
      </c>
      <c r="AX368" s="13">
        <f t="shared" si="653"/>
        <v>2.7372292560296407E-6</v>
      </c>
      <c r="AY368" s="13">
        <f t="shared" si="654"/>
        <v>3.2846751072355684E-6</v>
      </c>
      <c r="AZ368" s="13">
        <f t="shared" si="655"/>
        <v>1.9708050643413416E-6</v>
      </c>
      <c r="BA368" s="13">
        <f t="shared" si="656"/>
        <v>7.8832202573653644E-7</v>
      </c>
      <c r="BB368" s="13">
        <f t="shared" si="657"/>
        <v>2.3649660772096086E-7</v>
      </c>
      <c r="BC368" s="13">
        <f t="shared" si="658"/>
        <v>5.6759185853030597E-8</v>
      </c>
      <c r="BD368" s="13">
        <f t="shared" si="659"/>
        <v>7.8263109413084461E-4</v>
      </c>
      <c r="BE368" s="13">
        <f t="shared" si="660"/>
        <v>3.6590135999469743E-4</v>
      </c>
      <c r="BF368" s="13">
        <f t="shared" si="661"/>
        <v>8.5534427554692671E-5</v>
      </c>
      <c r="BG368" s="13">
        <f t="shared" si="662"/>
        <v>1.3329891781426184E-5</v>
      </c>
      <c r="BH368" s="13">
        <f t="shared" si="663"/>
        <v>1.5580218981788067E-6</v>
      </c>
      <c r="BI368" s="13">
        <f t="shared" si="664"/>
        <v>1.4568353742148562E-7</v>
      </c>
      <c r="BJ368" s="14">
        <f t="shared" si="665"/>
        <v>0.14431811622200402</v>
      </c>
      <c r="BK368" s="14">
        <f t="shared" si="666"/>
        <v>0.31039925226353926</v>
      </c>
      <c r="BL368" s="14">
        <f t="shared" si="667"/>
        <v>0.49068476661636262</v>
      </c>
      <c r="BM368" s="14">
        <f t="shared" si="668"/>
        <v>0.23397851569081538</v>
      </c>
      <c r="BN368" s="14">
        <f t="shared" si="669"/>
        <v>0.76576972762468487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1.6042000000000001</v>
      </c>
      <c r="F369" s="10">
        <f>VLOOKUP(B369,home!$B$2:$E$405,3,FALSE)</f>
        <v>0.41560000000000002</v>
      </c>
      <c r="G369" s="10">
        <f>VLOOKUP(C369,away!$B$2:$E$405,4,FALSE)</f>
        <v>1.8701000000000001</v>
      </c>
      <c r="H369" s="10">
        <f>VLOOKUP(A369,away!$A$2:$E$405,3,FALSE)</f>
        <v>1.25</v>
      </c>
      <c r="I369" s="10">
        <f>VLOOKUP(C369,away!$B$2:$E$405,3,FALSE)</f>
        <v>0.6</v>
      </c>
      <c r="J369" s="10">
        <f>VLOOKUP(B369,home!$B$2:$E$405,4,FALSE)</f>
        <v>1.0667</v>
      </c>
      <c r="K369" s="12">
        <f t="shared" si="614"/>
        <v>1.2468059929520001</v>
      </c>
      <c r="L369" s="12">
        <f t="shared" si="615"/>
        <v>0.80002499999999999</v>
      </c>
      <c r="M369" s="13">
        <f t="shared" si="616"/>
        <v>0.12914351250490852</v>
      </c>
      <c r="N369" s="13">
        <f t="shared" si="617"/>
        <v>0.16101690534199151</v>
      </c>
      <c r="O369" s="13">
        <f t="shared" si="618"/>
        <v>0.10331803859173944</v>
      </c>
      <c r="P369" s="13">
        <f t="shared" si="619"/>
        <v>0.12881754969622675</v>
      </c>
      <c r="Q369" s="13">
        <f t="shared" si="620"/>
        <v>0.10037842127348999</v>
      </c>
      <c r="R369" s="13">
        <f t="shared" si="621"/>
        <v>4.1328506912178167E-2</v>
      </c>
      <c r="S369" s="13">
        <f t="shared" si="622"/>
        <v>3.2123102407310519E-2</v>
      </c>
      <c r="T369" s="13">
        <f t="shared" si="623"/>
        <v>8.0305246479323827E-2</v>
      </c>
      <c r="U369" s="13">
        <f t="shared" si="624"/>
        <v>5.1528630097861905E-2</v>
      </c>
      <c r="V369" s="13">
        <f t="shared" si="625"/>
        <v>3.5602247285368106E-3</v>
      </c>
      <c r="W369" s="13">
        <f t="shared" si="626"/>
        <v>4.1717472402282602E-2</v>
      </c>
      <c r="X369" s="13">
        <f t="shared" si="627"/>
        <v>3.3375020858636133E-2</v>
      </c>
      <c r="Y369" s="13">
        <f t="shared" si="628"/>
        <v>1.3350425531215187E-2</v>
      </c>
      <c r="Z369" s="13">
        <f t="shared" si="629"/>
        <v>1.1021279580805116E-2</v>
      </c>
      <c r="AA369" s="13">
        <f t="shared" si="630"/>
        <v>1.3741397431347327E-2</v>
      </c>
      <c r="AB369" s="13">
        <f t="shared" si="631"/>
        <v>8.5664283344695346E-3</v>
      </c>
      <c r="AC369" s="13">
        <f t="shared" si="632"/>
        <v>2.2195241218591756E-4</v>
      </c>
      <c r="AD369" s="13">
        <f t="shared" si="633"/>
        <v>1.300339865049392E-2</v>
      </c>
      <c r="AE369" s="13">
        <f t="shared" si="634"/>
        <v>1.0403044005361399E-2</v>
      </c>
      <c r="AF369" s="13">
        <f t="shared" si="635"/>
        <v>4.1613476401946266E-3</v>
      </c>
      <c r="AG369" s="13">
        <f t="shared" si="636"/>
        <v>1.1097273819489022E-3</v>
      </c>
      <c r="AH369" s="13">
        <f t="shared" si="637"/>
        <v>2.2043247991584023E-3</v>
      </c>
      <c r="AI369" s="13">
        <f t="shared" si="638"/>
        <v>2.7483653700034103E-3</v>
      </c>
      <c r="AJ369" s="13">
        <f t="shared" si="639"/>
        <v>1.7133392070709968E-3</v>
      </c>
      <c r="AK369" s="13">
        <f t="shared" si="640"/>
        <v>7.1206719711191526E-4</v>
      </c>
      <c r="AL369" s="13">
        <f t="shared" si="641"/>
        <v>8.8556878568314075E-6</v>
      </c>
      <c r="AM369" s="13">
        <f t="shared" si="642"/>
        <v>3.2425430732359521E-3</v>
      </c>
      <c r="AN369" s="13">
        <f t="shared" si="643"/>
        <v>2.5941155221655926E-3</v>
      </c>
      <c r="AO369" s="13">
        <f t="shared" si="644"/>
        <v>1.037678635310264E-3</v>
      </c>
      <c r="AP369" s="13">
        <f t="shared" si="645"/>
        <v>2.767229500713647E-4</v>
      </c>
      <c r="AQ369" s="13">
        <f t="shared" si="646"/>
        <v>5.5346319532710873E-5</v>
      </c>
      <c r="AR369" s="13">
        <f t="shared" si="647"/>
        <v>3.5270298948934033E-4</v>
      </c>
      <c r="AS369" s="13">
        <f t="shared" si="648"/>
        <v>4.3975220102739586E-4</v>
      </c>
      <c r="AT369" s="13">
        <f t="shared" si="649"/>
        <v>2.7414283982739497E-4</v>
      </c>
      <c r="AU369" s="13">
        <f t="shared" si="650"/>
        <v>1.1393431187389205E-4</v>
      </c>
      <c r="AV369" s="13">
        <f t="shared" si="651"/>
        <v>3.5513495711807753E-5</v>
      </c>
      <c r="AW369" s="13">
        <f t="shared" si="652"/>
        <v>2.453704385112498E-7</v>
      </c>
      <c r="AX369" s="13">
        <f t="shared" si="653"/>
        <v>6.7380368935259578E-4</v>
      </c>
      <c r="AY369" s="13">
        <f t="shared" si="654"/>
        <v>5.3905979657431036E-4</v>
      </c>
      <c r="AZ369" s="13">
        <f t="shared" si="655"/>
        <v>2.1563065687718133E-4</v>
      </c>
      <c r="BA369" s="13">
        <f t="shared" si="656"/>
        <v>5.7503305422722346E-5</v>
      </c>
      <c r="BB369" s="13">
        <f t="shared" si="657"/>
        <v>1.1501020480203358E-5</v>
      </c>
      <c r="BC369" s="13">
        <f t="shared" si="658"/>
        <v>1.840220781934939E-6</v>
      </c>
      <c r="BD369" s="13">
        <f t="shared" si="659"/>
        <v>4.7028534861034895E-5</v>
      </c>
      <c r="BE369" s="13">
        <f t="shared" si="660"/>
        <v>5.8635459104490363E-5</v>
      </c>
      <c r="BF369" s="13">
        <f t="shared" si="661"/>
        <v>3.6553520905485257E-5</v>
      </c>
      <c r="BG369" s="13">
        <f t="shared" si="662"/>
        <v>1.5191716309485074E-5</v>
      </c>
      <c r="BH369" s="13">
        <f t="shared" si="663"/>
        <v>4.7352807344731636E-6</v>
      </c>
      <c r="BI369" s="13">
        <f t="shared" si="664"/>
        <v>1.1807952796102571E-6</v>
      </c>
      <c r="BJ369" s="14">
        <f t="shared" si="665"/>
        <v>0.46752675475474292</v>
      </c>
      <c r="BK369" s="14">
        <f t="shared" si="666"/>
        <v>0.29441425723359965</v>
      </c>
      <c r="BL369" s="14">
        <f t="shared" si="667"/>
        <v>0.22724046908606552</v>
      </c>
      <c r="BM369" s="14">
        <f t="shared" si="668"/>
        <v>0.33566101190854308</v>
      </c>
      <c r="BN369" s="14">
        <f t="shared" si="669"/>
        <v>0.66400293432053437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1.6042000000000001</v>
      </c>
      <c r="F370" s="10">
        <f>VLOOKUP(B370,home!$B$2:$E$405,3,FALSE)</f>
        <v>1.0909</v>
      </c>
      <c r="G370" s="10">
        <f>VLOOKUP(C370,away!$B$2:$E$405,4,FALSE)</f>
        <v>1.5584</v>
      </c>
      <c r="H370" s="10">
        <f>VLOOKUP(A370,away!$A$2:$E$405,3,FALSE)</f>
        <v>1.25</v>
      </c>
      <c r="I370" s="10">
        <f>VLOOKUP(C370,away!$B$2:$E$405,3,FALSE)</f>
        <v>0.8</v>
      </c>
      <c r="J370" s="10">
        <f>VLOOKUP(B370,home!$B$2:$E$405,4,FALSE)</f>
        <v>1.8</v>
      </c>
      <c r="K370" s="12">
        <f t="shared" si="614"/>
        <v>2.727233941952</v>
      </c>
      <c r="L370" s="12">
        <f t="shared" si="615"/>
        <v>1.8</v>
      </c>
      <c r="M370" s="13">
        <f t="shared" si="616"/>
        <v>1.0810537328501154E-2</v>
      </c>
      <c r="N370" s="13">
        <f t="shared" si="617"/>
        <v>2.948286433302745E-2</v>
      </c>
      <c r="O370" s="13">
        <f t="shared" si="618"/>
        <v>1.9458967191302079E-2</v>
      </c>
      <c r="P370" s="13">
        <f t="shared" si="619"/>
        <v>5.3069155799449416E-2</v>
      </c>
      <c r="Q370" s="13">
        <f t="shared" si="620"/>
        <v>4.0203334157499243E-2</v>
      </c>
      <c r="R370" s="13">
        <f t="shared" si="621"/>
        <v>1.7513070472171877E-2</v>
      </c>
      <c r="S370" s="13">
        <f t="shared" si="622"/>
        <v>6.5129401335148787E-2</v>
      </c>
      <c r="T370" s="13">
        <f t="shared" si="623"/>
        <v>7.2366001483498643E-2</v>
      </c>
      <c r="U370" s="13">
        <f t="shared" si="624"/>
        <v>4.7762240219504482E-2</v>
      </c>
      <c r="V370" s="13">
        <f t="shared" si="625"/>
        <v>3.5524622788046335E-2</v>
      </c>
      <c r="W370" s="13">
        <f t="shared" si="626"/>
        <v>3.654796583132338E-2</v>
      </c>
      <c r="X370" s="13">
        <f t="shared" si="627"/>
        <v>6.5786338496382088E-2</v>
      </c>
      <c r="Y370" s="13">
        <f t="shared" si="628"/>
        <v>5.9207704646743894E-2</v>
      </c>
      <c r="Z370" s="13">
        <f t="shared" si="629"/>
        <v>1.0507842283303124E-2</v>
      </c>
      <c r="AA370" s="13">
        <f t="shared" si="630"/>
        <v>2.8657344131702685E-2</v>
      </c>
      <c r="AB370" s="13">
        <f t="shared" si="631"/>
        <v>3.9077640801089268E-2</v>
      </c>
      <c r="AC370" s="13">
        <f t="shared" si="632"/>
        <v>1.0899445167292666E-2</v>
      </c>
      <c r="AD370" s="13">
        <f t="shared" si="633"/>
        <v>2.4918713231121766E-2</v>
      </c>
      <c r="AE370" s="13">
        <f t="shared" si="634"/>
        <v>4.4853683816019188E-2</v>
      </c>
      <c r="AF370" s="13">
        <f t="shared" si="635"/>
        <v>4.0368315434417275E-2</v>
      </c>
      <c r="AG370" s="13">
        <f t="shared" si="636"/>
        <v>2.4220989260650361E-2</v>
      </c>
      <c r="AH370" s="13">
        <f t="shared" si="637"/>
        <v>4.7285290274864077E-3</v>
      </c>
      <c r="AI370" s="13">
        <f t="shared" si="638"/>
        <v>1.2895804859266212E-2</v>
      </c>
      <c r="AJ370" s="13">
        <f t="shared" si="639"/>
        <v>1.7584938360490177E-2</v>
      </c>
      <c r="AK370" s="13">
        <f t="shared" si="640"/>
        <v>1.5986080254620855E-2</v>
      </c>
      <c r="AL370" s="13">
        <f t="shared" si="641"/>
        <v>2.1402242502253405E-3</v>
      </c>
      <c r="AM370" s="13">
        <f t="shared" si="642"/>
        <v>1.3591832102736739E-2</v>
      </c>
      <c r="AN370" s="13">
        <f t="shared" si="643"/>
        <v>2.4465297784926131E-2</v>
      </c>
      <c r="AO370" s="13">
        <f t="shared" si="644"/>
        <v>2.2018768006433521E-2</v>
      </c>
      <c r="AP370" s="13">
        <f t="shared" si="645"/>
        <v>1.3211260803860111E-2</v>
      </c>
      <c r="AQ370" s="13">
        <f t="shared" si="646"/>
        <v>5.9450673617370527E-3</v>
      </c>
      <c r="AR370" s="13">
        <f t="shared" si="647"/>
        <v>1.702270449895108E-3</v>
      </c>
      <c r="AS370" s="13">
        <f t="shared" si="648"/>
        <v>4.6424897493358404E-3</v>
      </c>
      <c r="AT370" s="13">
        <f t="shared" si="649"/>
        <v>6.3305778097764694E-3</v>
      </c>
      <c r="AU370" s="13">
        <f t="shared" si="650"/>
        <v>5.7549888916635129E-3</v>
      </c>
      <c r="AV370" s="13">
        <f t="shared" si="651"/>
        <v>3.9238002602253637E-3</v>
      </c>
      <c r="AW370" s="13">
        <f t="shared" si="652"/>
        <v>2.9184461093016559E-4</v>
      </c>
      <c r="AX370" s="13">
        <f t="shared" si="653"/>
        <v>6.1780176406494034E-3</v>
      </c>
      <c r="AY370" s="13">
        <f t="shared" si="654"/>
        <v>1.1120431753168927E-2</v>
      </c>
      <c r="AZ370" s="13">
        <f t="shared" si="655"/>
        <v>1.0008388577852037E-2</v>
      </c>
      <c r="BA370" s="13">
        <f t="shared" si="656"/>
        <v>6.0050331467112212E-3</v>
      </c>
      <c r="BB370" s="13">
        <f t="shared" si="657"/>
        <v>2.7022649160200504E-3</v>
      </c>
      <c r="BC370" s="13">
        <f t="shared" si="658"/>
        <v>9.7281536976721894E-4</v>
      </c>
      <c r="BD370" s="13">
        <f t="shared" si="659"/>
        <v>5.1068113496853225E-4</v>
      </c>
      <c r="BE370" s="13">
        <f t="shared" si="660"/>
        <v>1.3927469248007516E-3</v>
      </c>
      <c r="BF370" s="13">
        <f t="shared" si="661"/>
        <v>1.89917334293294E-3</v>
      </c>
      <c r="BG370" s="13">
        <f t="shared" si="662"/>
        <v>1.7264966674990531E-3</v>
      </c>
      <c r="BH370" s="13">
        <f t="shared" si="663"/>
        <v>1.1771400780676085E-3</v>
      </c>
      <c r="BI370" s="13">
        <f t="shared" si="664"/>
        <v>6.4206727506760191E-4</v>
      </c>
      <c r="BJ370" s="14">
        <f t="shared" si="665"/>
        <v>0.55417508815454575</v>
      </c>
      <c r="BK370" s="14">
        <f t="shared" si="666"/>
        <v>0.18869381842183261</v>
      </c>
      <c r="BL370" s="14">
        <f t="shared" si="667"/>
        <v>0.23336704790186685</v>
      </c>
      <c r="BM370" s="14">
        <f t="shared" si="668"/>
        <v>0.80537728033735823</v>
      </c>
      <c r="BN370" s="14">
        <f t="shared" si="669"/>
        <v>0.17053792928195122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1.1635</v>
      </c>
      <c r="F371" s="10">
        <f>VLOOKUP(B371,home!$B$2:$E$405,3,FALSE)</f>
        <v>1.2891999999999999</v>
      </c>
      <c r="G371" s="10">
        <f>VLOOKUP(C371,away!$B$2:$E$405,4,FALSE)</f>
        <v>1.0314000000000001</v>
      </c>
      <c r="H371" s="10">
        <f>VLOOKUP(A371,away!$A$2:$E$405,3,FALSE)</f>
        <v>1.0528999999999999</v>
      </c>
      <c r="I371" s="10">
        <f>VLOOKUP(C371,away!$B$2:$E$405,3,FALSE)</f>
        <v>0.75980000000000003</v>
      </c>
      <c r="J371" s="10">
        <f>VLOOKUP(B371,home!$B$2:$E$405,4,FALSE)</f>
        <v>1.3297000000000001</v>
      </c>
      <c r="K371" s="12">
        <f t="shared" si="614"/>
        <v>1.54708370388</v>
      </c>
      <c r="L371" s="12">
        <f t="shared" si="615"/>
        <v>1.0637512505740001</v>
      </c>
      <c r="M371" s="13">
        <f t="shared" si="616"/>
        <v>7.3473171393351452E-2</v>
      </c>
      <c r="N371" s="13">
        <f t="shared" si="617"/>
        <v>0.11366914613503622</v>
      </c>
      <c r="O371" s="13">
        <f t="shared" si="618"/>
        <v>7.8157177953315449E-2</v>
      </c>
      <c r="P371" s="13">
        <f t="shared" si="619"/>
        <v>0.12091569635282355</v>
      </c>
      <c r="Q371" s="13">
        <f t="shared" si="620"/>
        <v>8.7927841809734425E-2</v>
      </c>
      <c r="R371" s="13">
        <f t="shared" si="621"/>
        <v>4.1569897894586989E-2</v>
      </c>
      <c r="S371" s="13">
        <f t="shared" si="622"/>
        <v>4.9748109912849219E-2</v>
      </c>
      <c r="T371" s="13">
        <f t="shared" si="623"/>
        <v>9.3533351685377839E-2</v>
      </c>
      <c r="U371" s="13">
        <f t="shared" si="624"/>
        <v>6.4312111604671054E-2</v>
      </c>
      <c r="V371" s="13">
        <f t="shared" si="625"/>
        <v>9.0967858490593537E-3</v>
      </c>
      <c r="W371" s="13">
        <f t="shared" si="626"/>
        <v>4.5343910393726213E-2</v>
      </c>
      <c r="X371" s="13">
        <f t="shared" si="627"/>
        <v>4.8234641387241664E-2</v>
      </c>
      <c r="Y371" s="13">
        <f t="shared" si="628"/>
        <v>2.5654830048333369E-2</v>
      </c>
      <c r="Z371" s="13">
        <f t="shared" si="629"/>
        <v>1.474001029053347E-2</v>
      </c>
      <c r="AA371" s="13">
        <f t="shared" si="630"/>
        <v>2.2804029715507837E-2</v>
      </c>
      <c r="AB371" s="13">
        <f t="shared" si="631"/>
        <v>1.7639871377828725E-2</v>
      </c>
      <c r="AC371" s="13">
        <f t="shared" si="632"/>
        <v>9.3566822985527193E-4</v>
      </c>
      <c r="AD371" s="13">
        <f t="shared" si="633"/>
        <v>1.7537706210082191E-2</v>
      </c>
      <c r="AE371" s="13">
        <f t="shared" si="634"/>
        <v>1.8655756913174341E-2</v>
      </c>
      <c r="AF371" s="13">
        <f t="shared" si="635"/>
        <v>9.9225423733968754E-3</v>
      </c>
      <c r="AG371" s="13">
        <f t="shared" si="636"/>
        <v>3.5183722861914786E-3</v>
      </c>
      <c r="AH371" s="13">
        <f t="shared" si="637"/>
        <v>3.9199260950071512E-3</v>
      </c>
      <c r="AI371" s="13">
        <f t="shared" si="638"/>
        <v>6.0644537819995285E-3</v>
      </c>
      <c r="AJ371" s="13">
        <f t="shared" si="639"/>
        <v>4.6911088095324526E-3</v>
      </c>
      <c r="AK371" s="13">
        <f t="shared" si="640"/>
        <v>2.4191793307851879E-3</v>
      </c>
      <c r="AL371" s="13">
        <f t="shared" si="641"/>
        <v>6.1593625767133659E-5</v>
      </c>
      <c r="AM371" s="13">
        <f t="shared" si="642"/>
        <v>5.4264598962106454E-3</v>
      </c>
      <c r="AN371" s="13">
        <f t="shared" si="643"/>
        <v>5.7724035007837328E-3</v>
      </c>
      <c r="AO371" s="13">
        <f t="shared" si="644"/>
        <v>3.0702007213882156E-3</v>
      </c>
      <c r="AP371" s="13">
        <f t="shared" si="645"/>
        <v>1.0886432856299707E-3</v>
      </c>
      <c r="AQ371" s="13">
        <f t="shared" si="646"/>
        <v>2.8951141412946737E-4</v>
      </c>
      <c r="AR371" s="13">
        <f t="shared" si="647"/>
        <v>8.3396525714430313E-4</v>
      </c>
      <c r="AS371" s="13">
        <f t="shared" si="648"/>
        <v>1.2902140589300451E-3</v>
      </c>
      <c r="AT371" s="13">
        <f t="shared" si="649"/>
        <v>9.9803457254377158E-4</v>
      </c>
      <c r="AU371" s="13">
        <f t="shared" si="650"/>
        <v>5.1468100769710349E-4</v>
      </c>
      <c r="AV371" s="13">
        <f t="shared" si="651"/>
        <v>1.990636499261814E-4</v>
      </c>
      <c r="AW371" s="13">
        <f t="shared" si="652"/>
        <v>2.8157050803150249E-6</v>
      </c>
      <c r="AX371" s="13">
        <f t="shared" si="653"/>
        <v>1.3991979458643088E-3</v>
      </c>
      <c r="AY371" s="13">
        <f t="shared" si="654"/>
        <v>1.4883985647137304E-3</v>
      </c>
      <c r="AZ371" s="13">
        <f t="shared" si="655"/>
        <v>7.9164291728338874E-4</v>
      </c>
      <c r="BA371" s="13">
        <f t="shared" si="656"/>
        <v>2.8070371442275152E-4</v>
      </c>
      <c r="BB371" s="13">
        <f t="shared" si="657"/>
        <v>7.4649731814492221E-5</v>
      </c>
      <c r="BC371" s="13">
        <f t="shared" si="658"/>
        <v>1.5881749114535969E-5</v>
      </c>
      <c r="BD371" s="13">
        <f t="shared" si="659"/>
        <v>1.4785526420375329E-4</v>
      </c>
      <c r="BE371" s="13">
        <f t="shared" si="660"/>
        <v>2.2874446978249862E-4</v>
      </c>
      <c r="BF371" s="13">
        <f t="shared" si="661"/>
        <v>1.7694342077658736E-4</v>
      </c>
      <c r="BG371" s="13">
        <f t="shared" si="662"/>
        <v>9.1248760930746708E-5</v>
      </c>
      <c r="BH371" s="13">
        <f t="shared" si="663"/>
        <v>3.5292367758800057E-5</v>
      </c>
      <c r="BI371" s="13">
        <f t="shared" si="664"/>
        <v>1.0920049406195893E-5</v>
      </c>
      <c r="BJ371" s="14">
        <f t="shared" si="665"/>
        <v>0.48369579268364982</v>
      </c>
      <c r="BK371" s="14">
        <f t="shared" si="666"/>
        <v>0.25571942392841968</v>
      </c>
      <c r="BL371" s="14">
        <f t="shared" si="667"/>
        <v>0.24610471944233428</v>
      </c>
      <c r="BM371" s="14">
        <f t="shared" si="668"/>
        <v>0.48306143194645568</v>
      </c>
      <c r="BN371" s="14">
        <f t="shared" si="669"/>
        <v>0.51571293153884812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1.1635</v>
      </c>
      <c r="F372" s="10">
        <f>VLOOKUP(B372,home!$B$2:$E$405,3,FALSE)</f>
        <v>1.8048999999999999</v>
      </c>
      <c r="G372" s="10">
        <f>VLOOKUP(C372,away!$B$2:$E$405,4,FALSE)</f>
        <v>0.66849999999999998</v>
      </c>
      <c r="H372" s="10">
        <f>VLOOKUP(A372,away!$A$2:$E$405,3,FALSE)</f>
        <v>1.0528999999999999</v>
      </c>
      <c r="I372" s="10">
        <f>VLOOKUP(C372,away!$B$2:$E$405,3,FALSE)</f>
        <v>1.2663</v>
      </c>
      <c r="J372" s="10">
        <f>VLOOKUP(B372,home!$B$2:$E$405,4,FALSE)</f>
        <v>0.47489999999999999</v>
      </c>
      <c r="K372" s="12">
        <f t="shared" si="614"/>
        <v>1.4038507687749997</v>
      </c>
      <c r="L372" s="12">
        <f t="shared" si="615"/>
        <v>0.63317812452299993</v>
      </c>
      <c r="M372" s="13">
        <f t="shared" si="616"/>
        <v>0.13041561453417644</v>
      </c>
      <c r="N372" s="13">
        <f t="shared" si="617"/>
        <v>0.1830840607240676</v>
      </c>
      <c r="O372" s="13">
        <f t="shared" si="618"/>
        <v>8.2576314219264313E-2</v>
      </c>
      <c r="P372" s="13">
        <f t="shared" si="619"/>
        <v>0.11592482219932014</v>
      </c>
      <c r="Q372" s="13">
        <f t="shared" si="620"/>
        <v>0.12851134969896555</v>
      </c>
      <c r="R372" s="13">
        <f t="shared" si="621"/>
        <v>2.6142757883687855E-2</v>
      </c>
      <c r="S372" s="13">
        <f t="shared" si="622"/>
        <v>2.5761034155964337E-2</v>
      </c>
      <c r="T372" s="13">
        <f t="shared" si="623"/>
        <v>8.1370575382310378E-2</v>
      </c>
      <c r="U372" s="13">
        <f t="shared" si="624"/>
        <v>3.6700530752913879E-2</v>
      </c>
      <c r="V372" s="13">
        <f t="shared" si="625"/>
        <v>2.544295971568807E-3</v>
      </c>
      <c r="W372" s="13">
        <f t="shared" si="626"/>
        <v>6.0136919023735191E-2</v>
      </c>
      <c r="X372" s="13">
        <f t="shared" si="627"/>
        <v>3.8077381602040161E-2</v>
      </c>
      <c r="Y372" s="13">
        <f t="shared" si="628"/>
        <v>1.2054882534763186E-2</v>
      </c>
      <c r="Z372" s="13">
        <f t="shared" si="629"/>
        <v>5.5176741355507817E-3</v>
      </c>
      <c r="AA372" s="13">
        <f t="shared" si="630"/>
        <v>7.745991077042897E-3</v>
      </c>
      <c r="AB372" s="13">
        <f t="shared" si="631"/>
        <v>5.4371077642154809E-3</v>
      </c>
      <c r="AC372" s="13">
        <f t="shared" si="632"/>
        <v>1.4134957074545101E-4</v>
      </c>
      <c r="AD372" s="13">
        <f t="shared" si="633"/>
        <v>2.1105815000807653E-2</v>
      </c>
      <c r="AE372" s="13">
        <f t="shared" si="634"/>
        <v>1.3363740358740786E-2</v>
      </c>
      <c r="AF372" s="13">
        <f t="shared" si="635"/>
        <v>4.2308140284799062E-3</v>
      </c>
      <c r="AG372" s="13">
        <f t="shared" si="636"/>
        <v>8.9295296391950175E-4</v>
      </c>
      <c r="AH372" s="13">
        <f t="shared" si="637"/>
        <v>8.7341764021927725E-4</v>
      </c>
      <c r="AI372" s="13">
        <f t="shared" si="638"/>
        <v>1.2261480256834784E-3</v>
      </c>
      <c r="AJ372" s="13">
        <f t="shared" si="639"/>
        <v>8.6066442424384982E-4</v>
      </c>
      <c r="AK372" s="13">
        <f t="shared" si="640"/>
        <v>4.0274813787734032E-4</v>
      </c>
      <c r="AL372" s="13">
        <f t="shared" si="641"/>
        <v>5.0257552104154148E-6</v>
      </c>
      <c r="AM372" s="13">
        <f t="shared" si="642"/>
        <v>5.9258829229013469E-3</v>
      </c>
      <c r="AN372" s="13">
        <f t="shared" si="643"/>
        <v>3.7521394352655478E-3</v>
      </c>
      <c r="AO372" s="13">
        <f t="shared" si="644"/>
        <v>1.1878863052851138E-3</v>
      </c>
      <c r="AP372" s="13">
        <f t="shared" si="645"/>
        <v>2.5071454097566137E-4</v>
      </c>
      <c r="AQ372" s="13">
        <f t="shared" si="646"/>
        <v>3.9686740711403514E-5</v>
      </c>
      <c r="AR372" s="13">
        <f t="shared" si="647"/>
        <v>1.106057886718693E-4</v>
      </c>
      <c r="AS372" s="13">
        <f t="shared" si="648"/>
        <v>1.5527402145796884E-4</v>
      </c>
      <c r="AT372" s="13">
        <f t="shared" si="649"/>
        <v>1.0899077719727771E-4</v>
      </c>
      <c r="AU372" s="13">
        <f t="shared" si="650"/>
        <v>5.1002262119261E-5</v>
      </c>
      <c r="AV372" s="13">
        <f t="shared" si="651"/>
        <v>1.7899891221347161E-5</v>
      </c>
      <c r="AW372" s="13">
        <f t="shared" si="652"/>
        <v>1.2409254087525018E-7</v>
      </c>
      <c r="AX372" s="13">
        <f t="shared" si="653"/>
        <v>1.3865092161642837E-3</v>
      </c>
      <c r="AY372" s="13">
        <f t="shared" si="654"/>
        <v>8.7790730512475579E-4</v>
      </c>
      <c r="AZ372" s="13">
        <f t="shared" si="655"/>
        <v>2.7793585048196696E-4</v>
      </c>
      <c r="BA372" s="13">
        <f t="shared" si="656"/>
        <v>5.8660966848625586E-5</v>
      </c>
      <c r="BB372" s="13">
        <f t="shared" si="657"/>
        <v>9.285710242979655E-6</v>
      </c>
      <c r="BC372" s="13">
        <f t="shared" si="658"/>
        <v>1.1759017193027741E-6</v>
      </c>
      <c r="BD372" s="13">
        <f t="shared" si="659"/>
        <v>1.1672194305440237E-5</v>
      </c>
      <c r="BE372" s="13">
        <f t="shared" si="660"/>
        <v>1.638601894898345E-5</v>
      </c>
      <c r="BF372" s="13">
        <f t="shared" si="661"/>
        <v>1.1501762649346066E-5</v>
      </c>
      <c r="BG372" s="13">
        <f t="shared" si="662"/>
        <v>5.3822527791840171E-6</v>
      </c>
      <c r="BH372" s="13">
        <f t="shared" si="663"/>
        <v>1.8889699254497164E-6</v>
      </c>
      <c r="BI372" s="13">
        <f t="shared" si="664"/>
        <v>5.3036637640708746E-7</v>
      </c>
      <c r="BJ372" s="14">
        <f t="shared" si="665"/>
        <v>0.55659627621355079</v>
      </c>
      <c r="BK372" s="14">
        <f t="shared" si="666"/>
        <v>0.27567004949211038</v>
      </c>
      <c r="BL372" s="14">
        <f t="shared" si="667"/>
        <v>0.16245681423080091</v>
      </c>
      <c r="BM372" s="14">
        <f t="shared" si="668"/>
        <v>0.33270811159994723</v>
      </c>
      <c r="BN372" s="14">
        <f t="shared" si="669"/>
        <v>0.66665491925948184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1.1933</v>
      </c>
      <c r="F373" s="10">
        <f>VLOOKUP(B373,home!$B$2:$E$405,3,FALSE)</f>
        <v>0.6704</v>
      </c>
      <c r="G373" s="10">
        <f>VLOOKUP(C373,away!$B$2:$E$405,4,FALSE)</f>
        <v>1.0893999999999999</v>
      </c>
      <c r="H373" s="10">
        <f>VLOOKUP(A373,away!$A$2:$E$405,3,FALSE)</f>
        <v>1.1513</v>
      </c>
      <c r="I373" s="10">
        <f>VLOOKUP(C373,away!$B$2:$E$405,3,FALSE)</f>
        <v>1.3028999999999999</v>
      </c>
      <c r="J373" s="10">
        <f>VLOOKUP(B373,home!$B$2:$E$405,4,FALSE)</f>
        <v>1.1292</v>
      </c>
      <c r="K373" s="12">
        <f t="shared" si="614"/>
        <v>0.87150727580799991</v>
      </c>
      <c r="L373" s="12">
        <f t="shared" si="615"/>
        <v>1.6938324870839998</v>
      </c>
      <c r="M373" s="13">
        <f t="shared" si="616"/>
        <v>7.6893051597524673E-2</v>
      </c>
      <c r="N373" s="13">
        <f t="shared" si="617"/>
        <v>6.7012853926322696E-2</v>
      </c>
      <c r="O373" s="13">
        <f t="shared" si="618"/>
        <v>0.13024394882691354</v>
      </c>
      <c r="P373" s="13">
        <f t="shared" si="619"/>
        <v>0.11350854903261995</v>
      </c>
      <c r="Q373" s="13">
        <f t="shared" si="620"/>
        <v>2.9201094884724461E-2</v>
      </c>
      <c r="R373" s="13">
        <f t="shared" si="621"/>
        <v>0.11030571588456609</v>
      </c>
      <c r="S373" s="13">
        <f t="shared" si="622"/>
        <v>4.1889970666430985E-2</v>
      </c>
      <c r="T373" s="13">
        <f t="shared" si="623"/>
        <v>4.9461763174168692E-2</v>
      </c>
      <c r="U373" s="13">
        <f t="shared" si="624"/>
        <v>9.6132233956609414E-2</v>
      </c>
      <c r="V373" s="13">
        <f t="shared" si="625"/>
        <v>6.8708271359862816E-3</v>
      </c>
      <c r="W373" s="13">
        <f t="shared" si="626"/>
        <v>8.48298888453238E-3</v>
      </c>
      <c r="X373" s="13">
        <f t="shared" si="627"/>
        <v>1.4368762160193404E-2</v>
      </c>
      <c r="Y373" s="13">
        <f t="shared" si="628"/>
        <v>1.2169138073059431E-2</v>
      </c>
      <c r="Z373" s="13">
        <f t="shared" si="629"/>
        <v>6.2279801692111864E-2</v>
      </c>
      <c r="AA373" s="13">
        <f t="shared" si="630"/>
        <v>5.4277300310554874E-2</v>
      </c>
      <c r="AB373" s="13">
        <f t="shared" si="631"/>
        <v>2.365153106593219E-2</v>
      </c>
      <c r="AC373" s="13">
        <f t="shared" si="632"/>
        <v>6.3391425058624963E-4</v>
      </c>
      <c r="AD373" s="13">
        <f t="shared" si="633"/>
        <v>1.8482466333670888E-3</v>
      </c>
      <c r="AE373" s="13">
        <f t="shared" si="634"/>
        <v>3.1306201917408053E-3</v>
      </c>
      <c r="AF373" s="13">
        <f t="shared" si="635"/>
        <v>2.6513730927458586E-3</v>
      </c>
      <c r="AG373" s="13">
        <f t="shared" si="636"/>
        <v>1.4969939599577711E-3</v>
      </c>
      <c r="AH373" s="13">
        <f t="shared" si="637"/>
        <v>2.6372887848812053E-2</v>
      </c>
      <c r="AI373" s="13">
        <f t="shared" si="638"/>
        <v>2.2984163644308095E-2</v>
      </c>
      <c r="AJ373" s="13">
        <f t="shared" si="639"/>
        <v>1.0015432922188108E-2</v>
      </c>
      <c r="AK373" s="13">
        <f t="shared" si="640"/>
        <v>2.9095075540179717E-3</v>
      </c>
      <c r="AL373" s="13">
        <f t="shared" si="641"/>
        <v>3.7431047565531762E-5</v>
      </c>
      <c r="AM373" s="13">
        <f t="shared" si="642"/>
        <v>3.221520776934119E-4</v>
      </c>
      <c r="AN373" s="13">
        <f t="shared" si="643"/>
        <v>5.4567165497870968E-4</v>
      </c>
      <c r="AO373" s="13">
        <f t="shared" si="644"/>
        <v>4.6213818824191512E-4</v>
      </c>
      <c r="AP373" s="13">
        <f t="shared" si="645"/>
        <v>2.6092822558876556E-4</v>
      </c>
      <c r="AQ373" s="13">
        <f t="shared" si="646"/>
        <v>1.1049217632485849E-4</v>
      </c>
      <c r="AR373" s="13">
        <f t="shared" si="647"/>
        <v>8.9342508433081398E-3</v>
      </c>
      <c r="AS373" s="13">
        <f t="shared" si="648"/>
        <v>7.7862646138368019E-3</v>
      </c>
      <c r="AT373" s="13">
        <f t="shared" si="649"/>
        <v>3.3928931311625696E-3</v>
      </c>
      <c r="AU373" s="13">
        <f t="shared" si="650"/>
        <v>9.8564368328238881E-4</v>
      </c>
      <c r="AV373" s="13">
        <f t="shared" si="651"/>
        <v>2.1474891033369933E-4</v>
      </c>
      <c r="AW373" s="13">
        <f t="shared" si="652"/>
        <v>1.5348677335536108E-6</v>
      </c>
      <c r="AX373" s="13">
        <f t="shared" si="653"/>
        <v>4.6792979937745405E-5</v>
      </c>
      <c r="AY373" s="13">
        <f t="shared" si="654"/>
        <v>7.9259469586023001E-5</v>
      </c>
      <c r="AZ373" s="13">
        <f t="shared" si="655"/>
        <v>6.7126132246925996E-5</v>
      </c>
      <c r="BA373" s="13">
        <f t="shared" si="656"/>
        <v>3.7900141177380041E-5</v>
      </c>
      <c r="BB373" s="13">
        <f t="shared" si="657"/>
        <v>1.6049122597829097E-5</v>
      </c>
      <c r="BC373" s="13">
        <f t="shared" si="658"/>
        <v>5.4369050490793742E-6</v>
      </c>
      <c r="BD373" s="13">
        <f t="shared" si="659"/>
        <v>2.5221873876921561E-3</v>
      </c>
      <c r="BE373" s="13">
        <f t="shared" si="660"/>
        <v>2.1981046593248866E-3</v>
      </c>
      <c r="BF373" s="13">
        <f t="shared" si="661"/>
        <v>9.5783210179455178E-4</v>
      </c>
      <c r="BG373" s="13">
        <f t="shared" si="662"/>
        <v>2.7825254857214023E-4</v>
      </c>
      <c r="BH373" s="13">
        <f t="shared" si="663"/>
        <v>6.0624780148184756E-5</v>
      </c>
      <c r="BI373" s="13">
        <f t="shared" si="664"/>
        <v>1.0566987398680687E-5</v>
      </c>
      <c r="BJ373" s="14">
        <f t="shared" si="665"/>
        <v>0.19177778205423526</v>
      </c>
      <c r="BK373" s="14">
        <f t="shared" si="666"/>
        <v>0.23991300320029971</v>
      </c>
      <c r="BL373" s="14">
        <f t="shared" si="667"/>
        <v>0.50423409166075661</v>
      </c>
      <c r="BM373" s="14">
        <f t="shared" si="668"/>
        <v>0.47096173985287965</v>
      </c>
      <c r="BN373" s="14">
        <f t="shared" si="669"/>
        <v>0.52716521415267137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1.1933</v>
      </c>
      <c r="F374" s="10">
        <f>VLOOKUP(B374,home!$B$2:$E$405,3,FALSE)</f>
        <v>1.0242</v>
      </c>
      <c r="G374" s="10">
        <f>VLOOKUP(C374,away!$B$2:$E$405,4,FALSE)</f>
        <v>0.31430000000000002</v>
      </c>
      <c r="H374" s="10">
        <f>VLOOKUP(A374,away!$A$2:$E$405,3,FALSE)</f>
        <v>1.1513</v>
      </c>
      <c r="I374" s="10">
        <f>VLOOKUP(C374,away!$B$2:$E$405,3,FALSE)</f>
        <v>0.97719999999999996</v>
      </c>
      <c r="J374" s="10">
        <f>VLOOKUP(B374,home!$B$2:$E$405,4,FALSE)</f>
        <v>0.67559999999999998</v>
      </c>
      <c r="K374" s="12">
        <f t="shared" si="614"/>
        <v>0.38413050139800003</v>
      </c>
      <c r="L374" s="12">
        <f t="shared" si="615"/>
        <v>0.76008402321599988</v>
      </c>
      <c r="M374" s="13">
        <f t="shared" si="616"/>
        <v>0.31847397303834474</v>
      </c>
      <c r="N374" s="13">
        <f t="shared" si="617"/>
        <v>0.12233556694543252</v>
      </c>
      <c r="O374" s="13">
        <f t="shared" si="618"/>
        <v>0.24206697871656899</v>
      </c>
      <c r="P374" s="13">
        <f t="shared" si="619"/>
        <v>9.2985309906294653E-2</v>
      </c>
      <c r="Q374" s="13">
        <f t="shared" si="620"/>
        <v>2.349641133477879E-2</v>
      </c>
      <c r="R374" s="13">
        <f t="shared" si="621"/>
        <v>9.1995621535315777E-2</v>
      </c>
      <c r="S374" s="13">
        <f t="shared" si="622"/>
        <v>6.787264101899333E-3</v>
      </c>
      <c r="T374" s="13">
        <f t="shared" si="623"/>
        <v>1.7859246858476688E-2</v>
      </c>
      <c r="U374" s="13">
        <f t="shared" si="624"/>
        <v>3.5338324226781501E-2</v>
      </c>
      <c r="V374" s="13">
        <f t="shared" si="625"/>
        <v>2.2018748760950664E-4</v>
      </c>
      <c r="W374" s="13">
        <f t="shared" si="626"/>
        <v>3.0085627556940757E-3</v>
      </c>
      <c r="X374" s="13">
        <f t="shared" si="627"/>
        <v>2.2867604834457688E-3</v>
      </c>
      <c r="Y374" s="13">
        <f t="shared" si="628"/>
        <v>8.6906505419441233E-4</v>
      </c>
      <c r="Z374" s="13">
        <f t="shared" si="629"/>
        <v>2.3308134044939765E-2</v>
      </c>
      <c r="AA374" s="13">
        <f t="shared" si="630"/>
        <v>8.9533652173345076E-3</v>
      </c>
      <c r="AB374" s="13">
        <f t="shared" si="631"/>
        <v>1.7196303350670585E-3</v>
      </c>
      <c r="AC374" s="13">
        <f t="shared" si="632"/>
        <v>4.0180288473669987E-6</v>
      </c>
      <c r="AD374" s="13">
        <f t="shared" si="633"/>
        <v>2.8892017995802853E-4</v>
      </c>
      <c r="AE374" s="13">
        <f t="shared" si="634"/>
        <v>2.1960361277078904E-4</v>
      </c>
      <c r="AF374" s="13">
        <f t="shared" si="635"/>
        <v>8.345859875379493E-5</v>
      </c>
      <c r="AG374" s="13">
        <f t="shared" si="636"/>
        <v>2.1145182504251429E-5</v>
      </c>
      <c r="AH374" s="13">
        <f t="shared" si="637"/>
        <v>4.429035074633908E-3</v>
      </c>
      <c r="AI374" s="13">
        <f t="shared" si="638"/>
        <v>1.7013274639284515E-3</v>
      </c>
      <c r="AJ374" s="13">
        <f t="shared" si="639"/>
        <v>3.2676588588051187E-4</v>
      </c>
      <c r="AK374" s="13">
        <f t="shared" si="640"/>
        <v>4.1840247861014224E-5</v>
      </c>
      <c r="AL374" s="13">
        <f t="shared" si="641"/>
        <v>4.6925989464120916E-8</v>
      </c>
      <c r="AM374" s="13">
        <f t="shared" si="642"/>
        <v>2.2196610718255585E-5</v>
      </c>
      <c r="AN374" s="13">
        <f t="shared" si="643"/>
        <v>1.687128917649109E-5</v>
      </c>
      <c r="AO374" s="13">
        <f t="shared" si="644"/>
        <v>6.4117986770539513E-6</v>
      </c>
      <c r="AP374" s="13">
        <f t="shared" si="645"/>
        <v>1.6245019115020643E-6</v>
      </c>
      <c r="AQ374" s="13">
        <f t="shared" si="646"/>
        <v>3.0868948715414272E-7</v>
      </c>
      <c r="AR374" s="13">
        <f t="shared" si="647"/>
        <v>6.732877596985036E-4</v>
      </c>
      <c r="AS374" s="13">
        <f t="shared" si="648"/>
        <v>2.5863036471812233E-4</v>
      </c>
      <c r="AT374" s="13">
        <f t="shared" si="649"/>
        <v>4.9673905837959963E-5</v>
      </c>
      <c r="AU374" s="13">
        <f t="shared" si="650"/>
        <v>6.3604207853108666E-6</v>
      </c>
      <c r="AV374" s="13">
        <f t="shared" si="651"/>
        <v>6.1080790634093111E-7</v>
      </c>
      <c r="AW374" s="13">
        <f t="shared" si="652"/>
        <v>3.805847086753087E-10</v>
      </c>
      <c r="AX374" s="13">
        <f t="shared" si="653"/>
        <v>1.4210658674232888E-6</v>
      </c>
      <c r="AY374" s="13">
        <f t="shared" si="654"/>
        <v>1.0801294617660283E-6</v>
      </c>
      <c r="AZ374" s="13">
        <f t="shared" si="655"/>
        <v>4.1049457344662759E-7</v>
      </c>
      <c r="BA374" s="13">
        <f t="shared" si="656"/>
        <v>1.0400345563121616E-7</v>
      </c>
      <c r="BB374" s="13">
        <f t="shared" si="657"/>
        <v>1.9762841246135375E-8</v>
      </c>
      <c r="BC374" s="13">
        <f t="shared" si="658"/>
        <v>3.004283976908337E-9</v>
      </c>
      <c r="BD374" s="13">
        <f t="shared" si="659"/>
        <v>8.5292544862287635E-5</v>
      </c>
      <c r="BE374" s="13">
        <f t="shared" si="660"/>
        <v>3.2763468023461964E-5</v>
      </c>
      <c r="BF374" s="13">
        <f t="shared" si="661"/>
        <v>6.292723699694891E-6</v>
      </c>
      <c r="BG374" s="13">
        <f t="shared" si="662"/>
        <v>8.0574236997429195E-7</v>
      </c>
      <c r="BH374" s="13">
        <f t="shared" si="663"/>
        <v>7.737755514395941E-8</v>
      </c>
      <c r="BI374" s="13">
        <f t="shared" si="664"/>
        <v>5.9446158108801072E-9</v>
      </c>
      <c r="BJ374" s="14">
        <f t="shared" si="665"/>
        <v>0.1705191923564631</v>
      </c>
      <c r="BK374" s="14">
        <f t="shared" si="666"/>
        <v>0.41847187961844684</v>
      </c>
      <c r="BL374" s="14">
        <f t="shared" si="667"/>
        <v>0.38768668976344428</v>
      </c>
      <c r="BM374" s="14">
        <f t="shared" si="668"/>
        <v>0.10863095455768143</v>
      </c>
      <c r="BN374" s="14">
        <f t="shared" si="669"/>
        <v>0.89135386147673545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1.3533999999999999</v>
      </c>
      <c r="F375" s="10">
        <f>VLOOKUP(B375,home!$B$2:$E$405,3,FALSE)</f>
        <v>0.42220000000000002</v>
      </c>
      <c r="G375" s="10">
        <f>VLOOKUP(C375,away!$B$2:$E$405,4,FALSE)</f>
        <v>1.0555000000000001</v>
      </c>
      <c r="H375" s="10">
        <f>VLOOKUP(A375,away!$A$2:$E$405,3,FALSE)</f>
        <v>1.2030000000000001</v>
      </c>
      <c r="I375" s="10">
        <f>VLOOKUP(C375,away!$B$2:$E$405,3,FALSE)</f>
        <v>0.95</v>
      </c>
      <c r="J375" s="10">
        <f>VLOOKUP(B375,home!$B$2:$E$405,4,FALSE)</f>
        <v>1.3063</v>
      </c>
      <c r="K375" s="12">
        <f t="shared" si="614"/>
        <v>0.60311848414000013</v>
      </c>
      <c r="L375" s="12">
        <f t="shared" si="615"/>
        <v>1.492904955</v>
      </c>
      <c r="M375" s="13">
        <f t="shared" si="616"/>
        <v>0.12294435318124992</v>
      </c>
      <c r="N375" s="13">
        <f t="shared" si="617"/>
        <v>7.4150011924248249E-2</v>
      </c>
      <c r="O375" s="13">
        <f t="shared" si="618"/>
        <v>0.18354423405355802</v>
      </c>
      <c r="P375" s="13">
        <f t="shared" si="619"/>
        <v>0.1106989202150193</v>
      </c>
      <c r="Q375" s="13">
        <f t="shared" si="620"/>
        <v>2.2360621395357771E-2</v>
      </c>
      <c r="R375" s="13">
        <f t="shared" si="621"/>
        <v>0.13700704824011828</v>
      </c>
      <c r="S375" s="13">
        <f t="shared" si="622"/>
        <v>2.4918287460314385E-2</v>
      </c>
      <c r="T375" s="13">
        <f t="shared" si="623"/>
        <v>3.3382282478008632E-2</v>
      </c>
      <c r="U375" s="13">
        <f t="shared" si="624"/>
        <v>8.2631483251075999E-2</v>
      </c>
      <c r="V375" s="13">
        <f t="shared" si="625"/>
        <v>2.4929322757170596E-3</v>
      </c>
      <c r="W375" s="13">
        <f t="shared" si="626"/>
        <v>4.4953680267988778E-3</v>
      </c>
      <c r="X375" s="13">
        <f t="shared" si="627"/>
        <v>6.7111572017566172E-3</v>
      </c>
      <c r="Y375" s="13">
        <f t="shared" si="628"/>
        <v>5.0095599201431954E-3</v>
      </c>
      <c r="Z375" s="13">
        <f t="shared" si="629"/>
        <v>6.8179500395865525E-2</v>
      </c>
      <c r="AA375" s="13">
        <f t="shared" si="630"/>
        <v>4.1120316928176949E-2</v>
      </c>
      <c r="AB375" s="13">
        <f t="shared" si="631"/>
        <v>1.2400211606539235E-2</v>
      </c>
      <c r="AC375" s="13">
        <f t="shared" si="632"/>
        <v>1.4028954154375115E-4</v>
      </c>
      <c r="AD375" s="13">
        <f t="shared" si="633"/>
        <v>6.7780988749359069E-4</v>
      </c>
      <c r="AE375" s="13">
        <f t="shared" si="634"/>
        <v>1.0119057395871741E-3</v>
      </c>
      <c r="AF375" s="13">
        <f t="shared" si="635"/>
        <v>7.5533954631131612E-4</v>
      </c>
      <c r="AG375" s="13">
        <f t="shared" si="636"/>
        <v>3.758833837985385E-4</v>
      </c>
      <c r="AH375" s="13">
        <f t="shared" si="637"/>
        <v>2.5446378492603013E-2</v>
      </c>
      <c r="AI375" s="13">
        <f t="shared" si="638"/>
        <v>1.534718122331143E-2</v>
      </c>
      <c r="AJ375" s="13">
        <f t="shared" si="639"/>
        <v>4.6280843376127314E-3</v>
      </c>
      <c r="AK375" s="13">
        <f t="shared" si="640"/>
        <v>9.3042773672435573E-4</v>
      </c>
      <c r="AL375" s="13">
        <f t="shared" si="641"/>
        <v>5.0526601228959185E-6</v>
      </c>
      <c r="AM375" s="13">
        <f t="shared" si="642"/>
        <v>8.17599343760477E-5</v>
      </c>
      <c r="AN375" s="13">
        <f t="shared" si="643"/>
        <v>1.2205981115047645E-4</v>
      </c>
      <c r="AO375" s="13">
        <f t="shared" si="644"/>
        <v>9.111184843645529E-5</v>
      </c>
      <c r="AP375" s="13">
        <f t="shared" si="645"/>
        <v>4.5340443329997688E-5</v>
      </c>
      <c r="AQ375" s="13">
        <f t="shared" si="646"/>
        <v>1.6922243127312555E-5</v>
      </c>
      <c r="AR375" s="13">
        <f t="shared" si="647"/>
        <v>7.5978049076824887E-3</v>
      </c>
      <c r="AS375" s="13">
        <f t="shared" si="648"/>
        <v>4.5823765787129161E-3</v>
      </c>
      <c r="AT375" s="13">
        <f t="shared" si="649"/>
        <v>1.3818580079559869E-3</v>
      </c>
      <c r="AU375" s="13">
        <f t="shared" si="650"/>
        <v>2.7780803568504503E-4</v>
      </c>
      <c r="AV375" s="13">
        <f t="shared" si="651"/>
        <v>4.1887790341068863E-5</v>
      </c>
      <c r="AW375" s="13">
        <f t="shared" si="652"/>
        <v>1.2637244351820351E-7</v>
      </c>
      <c r="AX375" s="13">
        <f t="shared" si="653"/>
        <v>8.2184879473779611E-6</v>
      </c>
      <c r="AY375" s="13">
        <f t="shared" si="654"/>
        <v>1.2269421379248339E-5</v>
      </c>
      <c r="AZ375" s="13">
        <f t="shared" si="655"/>
        <v>9.1585399860313915E-6</v>
      </c>
      <c r="BA375" s="13">
        <f t="shared" si="656"/>
        <v>4.5576099085706302E-6</v>
      </c>
      <c r="BB375" s="13">
        <f t="shared" si="657"/>
        <v>1.7010196038655469E-6</v>
      </c>
      <c r="BC375" s="13">
        <f t="shared" si="658"/>
        <v>5.0789211903260213E-7</v>
      </c>
      <c r="BD375" s="13">
        <f t="shared" si="659"/>
        <v>1.8904667656337497E-3</v>
      </c>
      <c r="BE375" s="13">
        <f t="shared" si="660"/>
        <v>1.1401754500060758E-3</v>
      </c>
      <c r="BF375" s="13">
        <f t="shared" si="661"/>
        <v>3.4383044453065355E-4</v>
      </c>
      <c r="BG375" s="13">
        <f t="shared" si="662"/>
        <v>6.9123498835503376E-5</v>
      </c>
      <c r="BH375" s="13">
        <f t="shared" si="663"/>
        <v>1.0422414959030468E-5</v>
      </c>
      <c r="BI375" s="13">
        <f t="shared" si="664"/>
        <v>1.2571902222337035E-6</v>
      </c>
      <c r="BJ375" s="14">
        <f t="shared" si="665"/>
        <v>0.14932354675486839</v>
      </c>
      <c r="BK375" s="14">
        <f t="shared" si="666"/>
        <v>0.26121210475534662</v>
      </c>
      <c r="BL375" s="14">
        <f t="shared" si="667"/>
        <v>0.52039237695428486</v>
      </c>
      <c r="BM375" s="14">
        <f t="shared" si="668"/>
        <v>0.34839019680187794</v>
      </c>
      <c r="BN375" s="14">
        <f t="shared" si="669"/>
        <v>0.65070518900955143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1.2907</v>
      </c>
      <c r="F376" s="10">
        <f>VLOOKUP(B376,home!$B$2:$E$405,3,FALSE)</f>
        <v>1.1879999999999999</v>
      </c>
      <c r="G376" s="10">
        <f>VLOOKUP(C376,away!$B$2:$E$405,4,FALSE)</f>
        <v>0.82320000000000004</v>
      </c>
      <c r="H376" s="10">
        <f>VLOOKUP(A376,away!$A$2:$E$405,3,FALSE)</f>
        <v>1.1246</v>
      </c>
      <c r="I376" s="10">
        <f>VLOOKUP(C376,away!$B$2:$E$405,3,FALSE)</f>
        <v>0.94479999999999997</v>
      </c>
      <c r="J376" s="10">
        <f>VLOOKUP(B376,home!$B$2:$E$405,4,FALSE)</f>
        <v>1.3633999999999999</v>
      </c>
      <c r="K376" s="12">
        <f t="shared" si="614"/>
        <v>1.2622550371199999</v>
      </c>
      <c r="L376" s="12">
        <f t="shared" si="615"/>
        <v>1.4486426038719999</v>
      </c>
      <c r="M376" s="13">
        <f t="shared" si="616"/>
        <v>6.6477107348140746E-2</v>
      </c>
      <c r="N376" s="13">
        <f t="shared" si="617"/>
        <v>8.3911063603357608E-2</v>
      </c>
      <c r="O376" s="13">
        <f t="shared" si="618"/>
        <v>9.6301569886689059E-2</v>
      </c>
      <c r="P376" s="13">
        <f t="shared" si="619"/>
        <v>0.12155714167203695</v>
      </c>
      <c r="Q376" s="13">
        <f t="shared" si="620"/>
        <v>5.2958581351717431E-2</v>
      </c>
      <c r="R376" s="13">
        <f t="shared" si="621"/>
        <v>6.9753278478807329E-2</v>
      </c>
      <c r="S376" s="13">
        <f t="shared" si="622"/>
        <v>5.5568523063484872E-2</v>
      </c>
      <c r="T376" s="13">
        <f t="shared" si="623"/>
        <v>7.6718057186719063E-2</v>
      </c>
      <c r="U376" s="13">
        <f t="shared" si="624"/>
        <v>8.8046427115508627E-2</v>
      </c>
      <c r="V376" s="13">
        <f t="shared" si="625"/>
        <v>1.1290019978288235E-2</v>
      </c>
      <c r="W376" s="13">
        <f t="shared" si="626"/>
        <v>2.2282412023311545E-2</v>
      </c>
      <c r="X376" s="13">
        <f t="shared" si="627"/>
        <v>3.2279251373998792E-2</v>
      </c>
      <c r="Y376" s="13">
        <f t="shared" si="628"/>
        <v>2.3380549380734229E-2</v>
      </c>
      <c r="Z376" s="13">
        <f t="shared" si="629"/>
        <v>3.3682523654716058E-2</v>
      </c>
      <c r="AA376" s="13">
        <f t="shared" si="630"/>
        <v>4.251593514607889E-2</v>
      </c>
      <c r="AB376" s="13">
        <f t="shared" si="631"/>
        <v>2.6832976648002667E-2</v>
      </c>
      <c r="AC376" s="13">
        <f t="shared" si="632"/>
        <v>1.2902774097044982E-3</v>
      </c>
      <c r="AD376" s="13">
        <f t="shared" si="633"/>
        <v>7.0315217039020579E-3</v>
      </c>
      <c r="AE376" s="13">
        <f t="shared" si="634"/>
        <v>1.0186161910323158E-2</v>
      </c>
      <c r="AF376" s="13">
        <f t="shared" si="635"/>
        <v>7.3780540566161651E-3</v>
      </c>
      <c r="AG376" s="13">
        <f t="shared" si="636"/>
        <v>3.5627211466949375E-3</v>
      </c>
      <c r="AH376" s="13">
        <f t="shared" si="637"/>
        <v>1.2198484693037028E-2</v>
      </c>
      <c r="AI376" s="13">
        <f t="shared" si="638"/>
        <v>1.5397598749017204E-2</v>
      </c>
      <c r="AJ376" s="13">
        <f t="shared" si="639"/>
        <v>9.7178482902497906E-3</v>
      </c>
      <c r="AK376" s="13">
        <f t="shared" si="640"/>
        <v>4.0888009847785938E-3</v>
      </c>
      <c r="AL376" s="13">
        <f t="shared" si="641"/>
        <v>9.4373801836048269E-5</v>
      </c>
      <c r="AM376" s="13">
        <f t="shared" si="642"/>
        <v>1.775114737873795E-3</v>
      </c>
      <c r="AN376" s="13">
        <f t="shared" si="643"/>
        <v>2.5715068360450564E-3</v>
      </c>
      <c r="AO376" s="13">
        <f t="shared" si="644"/>
        <v>1.86259717942148E-3</v>
      </c>
      <c r="AP376" s="13">
        <f t="shared" si="645"/>
        <v>8.9941254265392498E-4</v>
      </c>
      <c r="AQ376" s="13">
        <f t="shared" si="646"/>
        <v>3.2573183193632962E-4</v>
      </c>
      <c r="AR376" s="13">
        <f t="shared" si="647"/>
        <v>3.5342489258027797E-3</v>
      </c>
      <c r="AS376" s="13">
        <f t="shared" si="648"/>
        <v>4.4611235090305078E-3</v>
      </c>
      <c r="AT376" s="13">
        <f t="shared" si="649"/>
        <v>2.8155378102441048E-3</v>
      </c>
      <c r="AU376" s="13">
        <f t="shared" si="650"/>
        <v>1.1846422610608121E-3</v>
      </c>
      <c r="AV376" s="13">
        <f t="shared" si="651"/>
        <v>3.7383016530230881E-4</v>
      </c>
      <c r="AW376" s="13">
        <f t="shared" si="652"/>
        <v>4.7935505994046592E-6</v>
      </c>
      <c r="AX376" s="13">
        <f t="shared" si="653"/>
        <v>3.7344125322452383E-4</v>
      </c>
      <c r="AY376" s="13">
        <f t="shared" si="654"/>
        <v>5.4098290946439709E-4</v>
      </c>
      <c r="AZ376" s="13">
        <f t="shared" si="655"/>
        <v>3.918454453083774E-4</v>
      </c>
      <c r="BA376" s="13">
        <f t="shared" si="656"/>
        <v>1.8921466873563704E-4</v>
      </c>
      <c r="BB376" s="13">
        <f t="shared" si="657"/>
        <v>6.8526107601992801E-5</v>
      </c>
      <c r="BC376" s="13">
        <f t="shared" si="658"/>
        <v>1.9853967789952745E-5</v>
      </c>
      <c r="BD376" s="13">
        <f t="shared" si="659"/>
        <v>8.5331059443445937E-4</v>
      </c>
      <c r="BE376" s="13">
        <f t="shared" si="660"/>
        <v>1.0770955960527576E-3</v>
      </c>
      <c r="BF376" s="13">
        <f t="shared" si="661"/>
        <v>6.7978467078868123E-4</v>
      </c>
      <c r="BG376" s="13">
        <f t="shared" si="662"/>
        <v>2.8602054161999132E-4</v>
      </c>
      <c r="BH376" s="13">
        <f t="shared" si="663"/>
        <v>9.0257717344906105E-5</v>
      </c>
      <c r="BI376" s="13">
        <f t="shared" si="664"/>
        <v>2.2785651671512176E-5</v>
      </c>
      <c r="BJ376" s="14">
        <f t="shared" si="665"/>
        <v>0.32870660121743056</v>
      </c>
      <c r="BK376" s="14">
        <f t="shared" si="666"/>
        <v>0.25681842618295569</v>
      </c>
      <c r="BL376" s="14">
        <f t="shared" si="667"/>
        <v>0.38023155743552189</v>
      </c>
      <c r="BM376" s="14">
        <f t="shared" si="668"/>
        <v>0.50794417679101012</v>
      </c>
      <c r="BN376" s="14">
        <f t="shared" si="669"/>
        <v>0.4909587423407491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1.2907</v>
      </c>
      <c r="F377" s="10">
        <f>VLOOKUP(B377,home!$B$2:$E$405,3,FALSE)</f>
        <v>0.87809999999999999</v>
      </c>
      <c r="G377" s="10">
        <f>VLOOKUP(C377,away!$B$2:$E$405,4,FALSE)</f>
        <v>0.41320000000000001</v>
      </c>
      <c r="H377" s="10">
        <f>VLOOKUP(A377,away!$A$2:$E$405,3,FALSE)</f>
        <v>1.1246</v>
      </c>
      <c r="I377" s="10">
        <f>VLOOKUP(C377,away!$B$2:$E$405,3,FALSE)</f>
        <v>2.0154999999999998</v>
      </c>
      <c r="J377" s="10">
        <f>VLOOKUP(B377,home!$B$2:$E$405,4,FALSE)</f>
        <v>1.482</v>
      </c>
      <c r="K377" s="12">
        <f t="shared" si="614"/>
        <v>0.46830586844400002</v>
      </c>
      <c r="L377" s="12">
        <f t="shared" si="615"/>
        <v>3.3591475865999998</v>
      </c>
      <c r="M377" s="13">
        <f t="shared" si="616"/>
        <v>2.1764970594065684E-2</v>
      </c>
      <c r="N377" s="13">
        <f t="shared" si="617"/>
        <v>1.0192663455712054E-2</v>
      </c>
      <c r="O377" s="13">
        <f t="shared" si="618"/>
        <v>7.3111748443475691E-2</v>
      </c>
      <c r="P377" s="13">
        <f t="shared" si="619"/>
        <v>3.4238660848281158E-2</v>
      </c>
      <c r="Q377" s="13">
        <f t="shared" si="620"/>
        <v>2.3866420556923271E-3</v>
      </c>
      <c r="R377" s="13">
        <f t="shared" si="621"/>
        <v>0.12279657666800384</v>
      </c>
      <c r="S377" s="13">
        <f t="shared" si="622"/>
        <v>1.3465282340000608E-2</v>
      </c>
      <c r="T377" s="13">
        <f t="shared" si="623"/>
        <v>8.0170829014569421E-3</v>
      </c>
      <c r="U377" s="13">
        <f t="shared" si="624"/>
        <v>5.750635747845978E-2</v>
      </c>
      <c r="V377" s="13">
        <f t="shared" si="625"/>
        <v>2.3535944975492632E-3</v>
      </c>
      <c r="W377" s="13">
        <f t="shared" si="626"/>
        <v>3.7255949351865623E-4</v>
      </c>
      <c r="X377" s="13">
        <f t="shared" si="627"/>
        <v>1.2514823235181122E-3</v>
      </c>
      <c r="Y377" s="13">
        <f t="shared" si="628"/>
        <v>2.1019569133592137E-3</v>
      </c>
      <c r="Z377" s="13">
        <f t="shared" si="629"/>
        <v>0.13749727471902234</v>
      </c>
      <c r="AA377" s="13">
        <f t="shared" si="630"/>
        <v>6.4390780645975018E-2</v>
      </c>
      <c r="AB377" s="13">
        <f t="shared" si="631"/>
        <v>1.5077290225100218E-2</v>
      </c>
      <c r="AC377" s="13">
        <f t="shared" si="632"/>
        <v>2.3140372343858544E-4</v>
      </c>
      <c r="AD377" s="13">
        <f t="shared" si="633"/>
        <v>4.3617949289827775E-5</v>
      </c>
      <c r="AE377" s="13">
        <f t="shared" si="634"/>
        <v>1.4651912908936613E-4</v>
      </c>
      <c r="AF377" s="13">
        <f t="shared" si="635"/>
        <v>2.4608968943563907E-4</v>
      </c>
      <c r="AG377" s="13">
        <f t="shared" si="636"/>
        <v>2.755505287849569E-4</v>
      </c>
      <c r="AH377" s="13">
        <f t="shared" si="637"/>
        <v>0.11546840963412028</v>
      </c>
      <c r="AI377" s="13">
        <f t="shared" si="638"/>
        <v>5.4074533851554245E-2</v>
      </c>
      <c r="AJ377" s="13">
        <f t="shared" si="639"/>
        <v>1.266171076802829E-2</v>
      </c>
      <c r="AK377" s="13">
        <f t="shared" si="640"/>
        <v>1.9765178190694114E-3</v>
      </c>
      <c r="AL377" s="13">
        <f t="shared" si="641"/>
        <v>1.4560926827998388E-5</v>
      </c>
      <c r="AM377" s="13">
        <f t="shared" si="642"/>
        <v>4.0853083243838328E-6</v>
      </c>
      <c r="AN377" s="13">
        <f t="shared" si="643"/>
        <v>1.3723153598370839E-5</v>
      </c>
      <c r="AO377" s="13">
        <f t="shared" si="644"/>
        <v>2.3049049145254254E-5</v>
      </c>
      <c r="AP377" s="13">
        <f t="shared" si="645"/>
        <v>2.5808385936568545E-5</v>
      </c>
      <c r="AQ377" s="13">
        <f t="shared" si="646"/>
        <v>2.1673544333216401E-5</v>
      </c>
      <c r="AR377" s="13">
        <f t="shared" si="647"/>
        <v>7.7575085910199029E-2</v>
      </c>
      <c r="AS377" s="13">
        <f t="shared" si="648"/>
        <v>3.6328867976793668E-2</v>
      </c>
      <c r="AT377" s="13">
        <f t="shared" si="649"/>
        <v>8.5065110337298883E-3</v>
      </c>
      <c r="AU377" s="13">
        <f t="shared" si="650"/>
        <v>1.3278830123597811E-3</v>
      </c>
      <c r="AV377" s="13">
        <f t="shared" si="651"/>
        <v>1.5546385182379553E-4</v>
      </c>
      <c r="AW377" s="13">
        <f t="shared" si="652"/>
        <v>6.3627550459504258E-7</v>
      </c>
      <c r="AX377" s="13">
        <f t="shared" si="653"/>
        <v>3.1886231045201183E-7</v>
      </c>
      <c r="AY377" s="13">
        <f t="shared" si="654"/>
        <v>1.0711055606125753E-6</v>
      </c>
      <c r="AZ377" s="13">
        <f t="shared" si="655"/>
        <v>1.7990008294627862E-6</v>
      </c>
      <c r="BA377" s="13">
        <f t="shared" si="656"/>
        <v>2.0143697648604391E-6</v>
      </c>
      <c r="BB377" s="13">
        <f t="shared" si="657"/>
        <v>1.6916413335377384E-6</v>
      </c>
      <c r="BC377" s="13">
        <f t="shared" si="658"/>
        <v>1.1364945805892193E-6</v>
      </c>
      <c r="BD377" s="13">
        <f t="shared" si="659"/>
        <v>4.3431027102588789E-2</v>
      </c>
      <c r="BE377" s="13">
        <f t="shared" si="660"/>
        <v>2.0339004864692745E-2</v>
      </c>
      <c r="BF377" s="13">
        <f t="shared" si="661"/>
        <v>4.7624376682233382E-3</v>
      </c>
      <c r="BG377" s="13">
        <f t="shared" si="662"/>
        <v>7.4342583604258285E-4</v>
      </c>
      <c r="BH377" s="13">
        <f t="shared" si="663"/>
        <v>8.7037670442907138E-5</v>
      </c>
      <c r="BI377" s="13">
        <f t="shared" si="664"/>
        <v>8.1520503688216633E-6</v>
      </c>
      <c r="BJ377" s="14">
        <f t="shared" si="665"/>
        <v>2.5130535355574402E-2</v>
      </c>
      <c r="BK377" s="14">
        <f t="shared" si="666"/>
        <v>7.2069544035723909E-2</v>
      </c>
      <c r="BL377" s="14">
        <f t="shared" si="667"/>
        <v>0.71032882251105223</v>
      </c>
      <c r="BM377" s="14">
        <f t="shared" si="668"/>
        <v>0.68053447972608616</v>
      </c>
      <c r="BN377" s="14">
        <f t="shared" si="669"/>
        <v>0.26449126206523077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1.2907</v>
      </c>
      <c r="F378" s="10">
        <f>VLOOKUP(B378,home!$B$2:$E$405,3,FALSE)</f>
        <v>0.82640000000000002</v>
      </c>
      <c r="G378" s="10">
        <f>VLOOKUP(C378,away!$B$2:$E$405,4,FALSE)</f>
        <v>0.94079999999999997</v>
      </c>
      <c r="H378" s="10">
        <f>VLOOKUP(A378,away!$A$2:$E$405,3,FALSE)</f>
        <v>1.1246</v>
      </c>
      <c r="I378" s="10">
        <f>VLOOKUP(C378,away!$B$2:$E$405,3,FALSE)</f>
        <v>1.3973</v>
      </c>
      <c r="J378" s="10">
        <f>VLOOKUP(B378,home!$B$2:$E$405,4,FALSE)</f>
        <v>0.94850000000000001</v>
      </c>
      <c r="K378" s="12">
        <f t="shared" si="614"/>
        <v>1.003489718784</v>
      </c>
      <c r="L378" s="12">
        <f t="shared" si="615"/>
        <v>1.4904762956300002</v>
      </c>
      <c r="M378" s="13">
        <f t="shared" si="616"/>
        <v>8.2581795648142026E-2</v>
      </c>
      <c r="N378" s="13">
        <f t="shared" si="617"/>
        <v>8.2869982891631791E-2</v>
      </c>
      <c r="O378" s="13">
        <f t="shared" si="618"/>
        <v>0.12308620886411639</v>
      </c>
      <c r="P378" s="13">
        <f t="shared" si="619"/>
        <v>0.12351574511924084</v>
      </c>
      <c r="Q378" s="13">
        <f t="shared" si="620"/>
        <v>4.1579587913779234E-2</v>
      </c>
      <c r="R378" s="13">
        <f t="shared" si="621"/>
        <v>9.1728538315464375E-2</v>
      </c>
      <c r="S378" s="13">
        <f t="shared" si="622"/>
        <v>4.6184934502282504E-2</v>
      </c>
      <c r="T378" s="13">
        <f t="shared" si="623"/>
        <v>6.1973390167551594E-2</v>
      </c>
      <c r="U378" s="13">
        <f t="shared" si="624"/>
        <v>9.2048645118652697E-2</v>
      </c>
      <c r="V378" s="13">
        <f t="shared" si="625"/>
        <v>7.6753081980525427E-3</v>
      </c>
      <c r="W378" s="13">
        <f t="shared" si="626"/>
        <v>1.3908229660917645E-2</v>
      </c>
      <c r="X378" s="13">
        <f t="shared" si="627"/>
        <v>2.0729886623775822E-2</v>
      </c>
      <c r="Y378" s="13">
        <f t="shared" si="628"/>
        <v>1.5448702311917644E-2</v>
      </c>
      <c r="Z378" s="13">
        <f t="shared" si="629"/>
        <v>4.5573070663995956E-2</v>
      </c>
      <c r="AA378" s="13">
        <f t="shared" si="630"/>
        <v>4.5732107864736651E-2</v>
      </c>
      <c r="AB378" s="13">
        <f t="shared" si="631"/>
        <v>2.2945850030292068E-2</v>
      </c>
      <c r="AC378" s="13">
        <f t="shared" si="632"/>
        <v>7.1748667764922128E-4</v>
      </c>
      <c r="AD378" s="13">
        <f t="shared" si="633"/>
        <v>3.4891913678043824E-3</v>
      </c>
      <c r="AE378" s="13">
        <f t="shared" si="634"/>
        <v>5.2005570246292489E-3</v>
      </c>
      <c r="AF378" s="13">
        <f t="shared" si="635"/>
        <v>3.8756534846409907E-3</v>
      </c>
      <c r="AG378" s="13">
        <f t="shared" si="636"/>
        <v>1.9255232163110682E-3</v>
      </c>
      <c r="AH378" s="13">
        <f t="shared" si="637"/>
        <v>1.6981395385939235E-2</v>
      </c>
      <c r="AI378" s="13">
        <f t="shared" si="638"/>
        <v>1.7040655680396075E-2</v>
      </c>
      <c r="AJ378" s="13">
        <f t="shared" si="639"/>
        <v>8.5500613883078141E-3</v>
      </c>
      <c r="AK378" s="13">
        <f t="shared" si="640"/>
        <v>2.8599662327129824E-3</v>
      </c>
      <c r="AL378" s="13">
        <f t="shared" si="641"/>
        <v>4.292515119461E-5</v>
      </c>
      <c r="AM378" s="13">
        <f t="shared" si="642"/>
        <v>7.0027353289231627E-4</v>
      </c>
      <c r="AN378" s="13">
        <f t="shared" si="643"/>
        <v>1.0437411012330724E-3</v>
      </c>
      <c r="AO378" s="13">
        <f t="shared" si="644"/>
        <v>7.7783568508132375E-4</v>
      </c>
      <c r="AP378" s="13">
        <f t="shared" si="645"/>
        <v>3.8644855016961154E-4</v>
      </c>
      <c r="AQ378" s="13">
        <f t="shared" si="646"/>
        <v>1.4399810087709677E-4</v>
      </c>
      <c r="AR378" s="13">
        <f t="shared" si="647"/>
        <v>5.0620734578926121E-3</v>
      </c>
      <c r="AS378" s="13">
        <f t="shared" si="648"/>
        <v>5.0797386707246064E-3</v>
      </c>
      <c r="AT378" s="13">
        <f t="shared" si="649"/>
        <v>2.5487327650908225E-3</v>
      </c>
      <c r="AU378" s="13">
        <f t="shared" si="650"/>
        <v>8.5254237523218557E-4</v>
      </c>
      <c r="AV378" s="13">
        <f t="shared" si="651"/>
        <v>2.1387937709329722E-4</v>
      </c>
      <c r="AW378" s="13">
        <f t="shared" si="652"/>
        <v>1.7833941328332543E-6</v>
      </c>
      <c r="AX378" s="13">
        <f t="shared" si="653"/>
        <v>1.1711954843233138E-4</v>
      </c>
      <c r="AY378" s="13">
        <f t="shared" si="654"/>
        <v>1.7456391069327966E-4</v>
      </c>
      <c r="AZ378" s="13">
        <f t="shared" si="655"/>
        <v>1.3009168548040287E-4</v>
      </c>
      <c r="BA378" s="13">
        <f t="shared" si="656"/>
        <v>6.4632857822364642E-5</v>
      </c>
      <c r="BB378" s="13">
        <f t="shared" si="657"/>
        <v>2.4083435625764637E-5</v>
      </c>
      <c r="BC378" s="13">
        <f t="shared" si="658"/>
        <v>7.1791579835066421E-6</v>
      </c>
      <c r="BD378" s="13">
        <f t="shared" si="659"/>
        <v>1.2574834159544547E-3</v>
      </c>
      <c r="BE378" s="13">
        <f t="shared" si="660"/>
        <v>1.2618716794516793E-3</v>
      </c>
      <c r="BF378" s="13">
        <f t="shared" si="661"/>
        <v>6.3313762837722968E-4</v>
      </c>
      <c r="BG378" s="13">
        <f t="shared" si="662"/>
        <v>2.11782366883945E-4</v>
      </c>
      <c r="BH378" s="13">
        <f t="shared" si="663"/>
        <v>5.3130356946944951E-5</v>
      </c>
      <c r="BI378" s="13">
        <f t="shared" si="664"/>
        <v>1.066315339031667E-5</v>
      </c>
      <c r="BJ378" s="14">
        <f t="shared" si="665"/>
        <v>0.25457067222925051</v>
      </c>
      <c r="BK378" s="14">
        <f t="shared" si="666"/>
        <v>0.26089275920725497</v>
      </c>
      <c r="BL378" s="14">
        <f t="shared" si="667"/>
        <v>0.43815846412765641</v>
      </c>
      <c r="BM378" s="14">
        <f t="shared" si="668"/>
        <v>0.4536603269592227</v>
      </c>
      <c r="BN378" s="14">
        <f t="shared" si="669"/>
        <v>0.54536185875237475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1.2907</v>
      </c>
      <c r="F379" s="10">
        <f>VLOOKUP(B379,home!$B$2:$E$405,3,FALSE)</f>
        <v>1.1363000000000001</v>
      </c>
      <c r="G379" s="10">
        <f>VLOOKUP(C379,away!$B$2:$E$405,4,FALSE)</f>
        <v>0.66410000000000002</v>
      </c>
      <c r="H379" s="10">
        <f>VLOOKUP(A379,away!$A$2:$E$405,3,FALSE)</f>
        <v>1.1246</v>
      </c>
      <c r="I379" s="10">
        <f>VLOOKUP(C379,away!$B$2:$E$405,3,FALSE)</f>
        <v>0.82569999999999999</v>
      </c>
      <c r="J379" s="10">
        <f>VLOOKUP(B379,home!$B$2:$E$405,4,FALSE)</f>
        <v>0.77059999999999995</v>
      </c>
      <c r="K379" s="12">
        <f t="shared" si="614"/>
        <v>0.97398394248100006</v>
      </c>
      <c r="L379" s="12">
        <f t="shared" si="615"/>
        <v>0.71556545873199995</v>
      </c>
      <c r="M379" s="13">
        <f t="shared" si="616"/>
        <v>0.18460268700184668</v>
      </c>
      <c r="N379" s="13">
        <f t="shared" si="617"/>
        <v>0.17980005287864467</v>
      </c>
      <c r="O379" s="13">
        <f t="shared" si="618"/>
        <v>0.13209530640763623</v>
      </c>
      <c r="P379" s="13">
        <f t="shared" si="619"/>
        <v>0.12865870731814524</v>
      </c>
      <c r="Q379" s="13">
        <f t="shared" si="620"/>
        <v>8.7561182180517297E-2</v>
      </c>
      <c r="R379" s="13">
        <f t="shared" si="621"/>
        <v>4.7261419262962137E-2</v>
      </c>
      <c r="S379" s="13">
        <f t="shared" si="622"/>
        <v>2.2417147926739767E-2</v>
      </c>
      <c r="T379" s="13">
        <f t="shared" si="623"/>
        <v>6.2655757494118086E-2</v>
      </c>
      <c r="U379" s="13">
        <f t="shared" si="624"/>
        <v>4.6031863460987338E-2</v>
      </c>
      <c r="V379" s="13">
        <f t="shared" si="625"/>
        <v>1.7359572007536665E-3</v>
      </c>
      <c r="W379" s="13">
        <f t="shared" si="626"/>
        <v>2.8427728476159115E-2</v>
      </c>
      <c r="X379" s="13">
        <f t="shared" si="627"/>
        <v>2.0341900567751536E-2</v>
      </c>
      <c r="Y379" s="13">
        <f t="shared" si="628"/>
        <v>7.2779807056219262E-3</v>
      </c>
      <c r="Z379" s="13">
        <f t="shared" si="629"/>
        <v>1.1272879718408964E-2</v>
      </c>
      <c r="AA379" s="13">
        <f t="shared" si="630"/>
        <v>1.0979603831250066E-2</v>
      </c>
      <c r="AB379" s="13">
        <f t="shared" si="631"/>
        <v>5.3469789132202161E-3</v>
      </c>
      <c r="AC379" s="13">
        <f t="shared" si="632"/>
        <v>7.561713111953456E-5</v>
      </c>
      <c r="AD379" s="13">
        <f t="shared" si="633"/>
        <v>6.9220377642472105E-3</v>
      </c>
      <c r="AE379" s="13">
        <f t="shared" si="634"/>
        <v>4.9531711281337832E-3</v>
      </c>
      <c r="AF379" s="13">
        <f t="shared" si="635"/>
        <v>1.7721590852405732E-3</v>
      </c>
      <c r="AG379" s="13">
        <f t="shared" si="636"/>
        <v>4.2269860959208417E-4</v>
      </c>
      <c r="AH379" s="13">
        <f t="shared" si="637"/>
        <v>2.0166208367334917E-3</v>
      </c>
      <c r="AI379" s="13">
        <f t="shared" si="638"/>
        <v>1.9641563130510195E-3</v>
      </c>
      <c r="AJ379" s="13">
        <f t="shared" si="639"/>
        <v>9.5652835471718857E-4</v>
      </c>
      <c r="AK379" s="13">
        <f t="shared" si="640"/>
        <v>3.1054775267410397E-4</v>
      </c>
      <c r="AL379" s="13">
        <f t="shared" si="641"/>
        <v>2.1080521630432592E-6</v>
      </c>
      <c r="AM379" s="13">
        <f t="shared" si="642"/>
        <v>1.3483907263247736E-3</v>
      </c>
      <c r="AN379" s="13">
        <f t="shared" si="643"/>
        <v>9.6486182863256146E-4</v>
      </c>
      <c r="AO379" s="13">
        <f t="shared" si="644"/>
        <v>3.452108985092274E-4</v>
      </c>
      <c r="AP379" s="13">
        <f t="shared" si="645"/>
        <v>8.2340331650347092E-5</v>
      </c>
      <c r="AQ379" s="13">
        <f t="shared" si="646"/>
        <v>1.4729974297381406E-5</v>
      </c>
      <c r="AR379" s="13">
        <f t="shared" si="647"/>
        <v>2.8860484282514223E-4</v>
      </c>
      <c r="AS379" s="13">
        <f t="shared" si="648"/>
        <v>2.8109648263394138E-4</v>
      </c>
      <c r="AT379" s="13">
        <f t="shared" si="649"/>
        <v>1.3689173018667408E-4</v>
      </c>
      <c r="AU379" s="13">
        <f t="shared" si="650"/>
        <v>4.4443449020087382E-5</v>
      </c>
      <c r="AV379" s="13">
        <f t="shared" si="651"/>
        <v>1.0821801423509511E-5</v>
      </c>
      <c r="AW379" s="13">
        <f t="shared" si="652"/>
        <v>4.0811261360707579E-8</v>
      </c>
      <c r="AX379" s="13">
        <f t="shared" si="653"/>
        <v>2.1888515260510356E-4</v>
      </c>
      <c r="AY379" s="13">
        <f t="shared" si="654"/>
        <v>1.5662665463349475E-4</v>
      </c>
      <c r="AZ379" s="13">
        <f t="shared" si="655"/>
        <v>5.6038311986237579E-5</v>
      </c>
      <c r="BA379" s="13">
        <f t="shared" si="656"/>
        <v>1.3366360140999678E-5</v>
      </c>
      <c r="BB379" s="13">
        <f t="shared" si="657"/>
        <v>2.3911264064678884E-6</v>
      </c>
      <c r="BC379" s="13">
        <f t="shared" si="658"/>
        <v>3.422014927860787E-7</v>
      </c>
      <c r="BD379" s="13">
        <f t="shared" si="659"/>
        <v>3.4419276124741592E-5</v>
      </c>
      <c r="BE379" s="13">
        <f t="shared" si="660"/>
        <v>3.352382225731797E-5</v>
      </c>
      <c r="BF379" s="13">
        <f t="shared" si="661"/>
        <v>1.6325832284607427E-5</v>
      </c>
      <c r="BG379" s="13">
        <f t="shared" si="662"/>
        <v>5.3003661642818449E-6</v>
      </c>
      <c r="BH379" s="13">
        <f t="shared" si="663"/>
        <v>1.2906178833200316E-6</v>
      </c>
      <c r="BI379" s="13">
        <f t="shared" si="664"/>
        <v>2.5140821884650566E-7</v>
      </c>
      <c r="BJ379" s="14">
        <f t="shared" si="665"/>
        <v>0.40333785245670567</v>
      </c>
      <c r="BK379" s="14">
        <f t="shared" si="666"/>
        <v>0.3376488512854014</v>
      </c>
      <c r="BL379" s="14">
        <f t="shared" si="667"/>
        <v>0.24781599476225424</v>
      </c>
      <c r="BM379" s="14">
        <f t="shared" si="668"/>
        <v>0.23993963732964596</v>
      </c>
      <c r="BN379" s="14">
        <f t="shared" si="669"/>
        <v>0.75997935504975223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1.2907</v>
      </c>
      <c r="F380" s="10">
        <f>VLOOKUP(B380,home!$B$2:$E$405,3,FALSE)</f>
        <v>0.49809999999999999</v>
      </c>
      <c r="G380" s="10">
        <f>VLOOKUP(C380,away!$B$2:$E$405,4,FALSE)</f>
        <v>2.0661</v>
      </c>
      <c r="H380" s="10">
        <f>VLOOKUP(A380,away!$A$2:$E$405,3,FALSE)</f>
        <v>1.1246</v>
      </c>
      <c r="I380" s="10">
        <f>VLOOKUP(C380,away!$B$2:$E$405,3,FALSE)</f>
        <v>0.41499999999999998</v>
      </c>
      <c r="J380" s="10">
        <f>VLOOKUP(B380,home!$B$2:$E$405,4,FALSE)</f>
        <v>1.1433</v>
      </c>
      <c r="K380" s="12">
        <f t="shared" si="614"/>
        <v>1.328290875987</v>
      </c>
      <c r="L380" s="12">
        <f t="shared" si="615"/>
        <v>0.53358839969999994</v>
      </c>
      <c r="M380" s="13">
        <f t="shared" si="616"/>
        <v>0.15538035329922903</v>
      </c>
      <c r="N380" s="13">
        <f t="shared" si="617"/>
        <v>0.20639030559500243</v>
      </c>
      <c r="O380" s="13">
        <f t="shared" si="618"/>
        <v>8.290915406175621E-2</v>
      </c>
      <c r="P380" s="13">
        <f t="shared" si="619"/>
        <v>0.11012747287603128</v>
      </c>
      <c r="Q380" s="13">
        <f t="shared" si="620"/>
        <v>0.13707317990700524</v>
      </c>
      <c r="R380" s="13">
        <f t="shared" si="621"/>
        <v>2.2119681418146627E-2</v>
      </c>
      <c r="S380" s="13">
        <f t="shared" si="622"/>
        <v>1.951350351660127E-2</v>
      </c>
      <c r="T380" s="13">
        <f t="shared" si="623"/>
        <v>7.3140658708369097E-2</v>
      </c>
      <c r="U380" s="13">
        <f t="shared" si="624"/>
        <v>2.9381371007463342E-2</v>
      </c>
      <c r="V380" s="13">
        <f t="shared" si="625"/>
        <v>1.5367113906911388E-3</v>
      </c>
      <c r="W380" s="13">
        <f t="shared" si="626"/>
        <v>6.06910180709999E-2</v>
      </c>
      <c r="X380" s="13">
        <f t="shared" si="627"/>
        <v>3.2384023208668608E-2</v>
      </c>
      <c r="Y380" s="13">
        <f t="shared" si="628"/>
        <v>8.6398695598805704E-3</v>
      </c>
      <c r="Z380" s="13">
        <f t="shared" si="629"/>
        <v>3.9342684699275607E-3</v>
      </c>
      <c r="AA380" s="13">
        <f t="shared" si="630"/>
        <v>5.2258529122881136E-3</v>
      </c>
      <c r="AB380" s="13">
        <f t="shared" si="631"/>
        <v>3.4707263713211972E-3</v>
      </c>
      <c r="AC380" s="13">
        <f t="shared" si="632"/>
        <v>6.8072530729930105E-5</v>
      </c>
      <c r="AD380" s="13">
        <f t="shared" si="633"/>
        <v>2.0153831389517814E-2</v>
      </c>
      <c r="AE380" s="13">
        <f t="shared" si="634"/>
        <v>1.0753850638956435E-2</v>
      </c>
      <c r="AF380" s="13">
        <f t="shared" si="635"/>
        <v>2.8690649765267936E-3</v>
      </c>
      <c r="AG380" s="13">
        <f t="shared" si="636"/>
        <v>5.1029992982008321E-4</v>
      </c>
      <c r="AH380" s="13">
        <f t="shared" si="637"/>
        <v>5.2482000421470352E-4</v>
      </c>
      <c r="AI380" s="13">
        <f t="shared" si="638"/>
        <v>6.971136231338495E-4</v>
      </c>
      <c r="AJ380" s="13">
        <f t="shared" si="639"/>
        <v>4.629848325674663E-4</v>
      </c>
      <c r="AK380" s="13">
        <f t="shared" si="640"/>
        <v>2.0499284293991151E-4</v>
      </c>
      <c r="AL380" s="13">
        <f t="shared" si="641"/>
        <v>1.9298851167177475E-6</v>
      </c>
      <c r="AM380" s="13">
        <f t="shared" si="642"/>
        <v>5.3540300701753812E-3</v>
      </c>
      <c r="AN380" s="13">
        <f t="shared" si="643"/>
        <v>2.8568483370905594E-3</v>
      </c>
      <c r="AO380" s="13">
        <f t="shared" si="644"/>
        <v>7.6219056618687889E-4</v>
      </c>
      <c r="AP380" s="13">
        <f t="shared" si="645"/>
        <v>1.3556534815936452E-4</v>
      </c>
      <c r="AQ380" s="13">
        <f t="shared" si="646"/>
        <v>1.8084024294782161E-5</v>
      </c>
      <c r="AR380" s="13">
        <f t="shared" si="647"/>
        <v>5.6007573235894212E-5</v>
      </c>
      <c r="AS380" s="13">
        <f t="shared" si="648"/>
        <v>7.4394348515411971E-5</v>
      </c>
      <c r="AT380" s="13">
        <f t="shared" si="649"/>
        <v>4.9408667179009378E-5</v>
      </c>
      <c r="AU380" s="13">
        <f t="shared" si="650"/>
        <v>2.1876360602852173E-5</v>
      </c>
      <c r="AV380" s="13">
        <f t="shared" si="651"/>
        <v>7.2645425471424988E-6</v>
      </c>
      <c r="AW380" s="13">
        <f t="shared" si="652"/>
        <v>3.7995181632329456E-8</v>
      </c>
      <c r="AX380" s="13">
        <f t="shared" si="653"/>
        <v>1.1852848819956666E-3</v>
      </c>
      <c r="AY380" s="13">
        <f t="shared" si="654"/>
        <v>6.3245426337267096E-4</v>
      </c>
      <c r="AZ380" s="13">
        <f t="shared" si="655"/>
        <v>1.6873512913823292E-4</v>
      </c>
      <c r="BA380" s="13">
        <f t="shared" si="656"/>
        <v>3.0011702510014175E-5</v>
      </c>
      <c r="BB380" s="13">
        <f t="shared" si="657"/>
        <v>4.0034740786477329E-6</v>
      </c>
      <c r="BC380" s="13">
        <f t="shared" si="658"/>
        <v>4.2724146537321534E-7</v>
      </c>
      <c r="BD380" s="13">
        <f t="shared" si="659"/>
        <v>4.9808318956702191E-6</v>
      </c>
      <c r="BE380" s="13">
        <f t="shared" si="660"/>
        <v>6.6159935618437843E-6</v>
      </c>
      <c r="BF380" s="13">
        <f t="shared" si="661"/>
        <v>4.3939819418929178E-6</v>
      </c>
      <c r="BG380" s="13">
        <f t="shared" si="662"/>
        <v>1.9454953742226682E-6</v>
      </c>
      <c r="BH380" s="13">
        <f t="shared" si="663"/>
        <v>6.4604593871372079E-7</v>
      </c>
      <c r="BI380" s="13">
        <f t="shared" si="664"/>
        <v>1.716273851723783E-7</v>
      </c>
      <c r="BJ380" s="14">
        <f t="shared" si="665"/>
        <v>0.56375373702321485</v>
      </c>
      <c r="BK380" s="14">
        <f t="shared" si="666"/>
        <v>0.28726049776177198</v>
      </c>
      <c r="BL380" s="14">
        <f t="shared" si="667"/>
        <v>0.14522440254200922</v>
      </c>
      <c r="BM380" s="14">
        <f t="shared" si="668"/>
        <v>0.2855403423715614</v>
      </c>
      <c r="BN380" s="14">
        <f t="shared" si="669"/>
        <v>0.71400014715717064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1.8543000000000001</v>
      </c>
      <c r="F384" s="10">
        <f>VLOOKUP(B384,home!$B$2:$E$405,3,FALSE)</f>
        <v>1.0786</v>
      </c>
      <c r="G384" s="10">
        <f>VLOOKUP(C384,away!$B$2:$E$405,4,FALSE)</f>
        <v>1.4380999999999999</v>
      </c>
      <c r="H384" s="10">
        <f>VLOOKUP(A384,away!$A$2:$E$405,3,FALSE)</f>
        <v>1.2583</v>
      </c>
      <c r="I384" s="10">
        <f>VLOOKUP(C384,away!$B$2:$E$405,3,FALSE)</f>
        <v>1.0596000000000001</v>
      </c>
      <c r="J384" s="10">
        <f>VLOOKUP(B384,home!$B$2:$E$405,4,FALSE)</f>
        <v>0.63580000000000003</v>
      </c>
      <c r="K384" s="12">
        <f t="shared" si="614"/>
        <v>2.876269000038</v>
      </c>
      <c r="L384" s="12">
        <f t="shared" si="615"/>
        <v>0.8477087575440001</v>
      </c>
      <c r="M384" s="13">
        <f t="shared" si="616"/>
        <v>2.4137762464045327E-2</v>
      </c>
      <c r="N384" s="13">
        <f t="shared" si="617"/>
        <v>6.9426697905614412E-2</v>
      </c>
      <c r="O384" s="13">
        <f t="shared" si="618"/>
        <v>2.0461792628288063E-2</v>
      </c>
      <c r="P384" s="13">
        <f t="shared" si="619"/>
        <v>5.8853619821951024E-2</v>
      </c>
      <c r="Q384" s="13">
        <f t="shared" si="620"/>
        <v>9.9844929480460962E-2</v>
      </c>
      <c r="R384" s="13">
        <f t="shared" si="621"/>
        <v>8.6728204030245264E-3</v>
      </c>
      <c r="S384" s="13">
        <f t="shared" si="622"/>
        <v>3.5874789257146482E-2</v>
      </c>
      <c r="T384" s="13">
        <f t="shared" si="623"/>
        <v>8.4639421116949859E-2</v>
      </c>
      <c r="U384" s="13">
        <f t="shared" si="624"/>
        <v>2.4945364468116519E-2</v>
      </c>
      <c r="V384" s="13">
        <f t="shared" si="625"/>
        <v>9.719032165552555E-3</v>
      </c>
      <c r="W384" s="13">
        <f t="shared" si="626"/>
        <v>9.5726958491876679E-2</v>
      </c>
      <c r="X384" s="13">
        <f t="shared" si="627"/>
        <v>8.1148581046614848E-2</v>
      </c>
      <c r="Y384" s="13">
        <f t="shared" si="628"/>
        <v>3.4395181407742226E-2</v>
      </c>
      <c r="Z384" s="13">
        <f t="shared" si="629"/>
        <v>2.4506752694167257E-3</v>
      </c>
      <c r="AA384" s="13">
        <f t="shared" si="630"/>
        <v>7.0488013065831013E-3</v>
      </c>
      <c r="AB384" s="13">
        <f t="shared" si="631"/>
        <v>1.0137124342776164E-2</v>
      </c>
      <c r="AC384" s="13">
        <f t="shared" si="632"/>
        <v>1.4810823521877101E-3</v>
      </c>
      <c r="AD384" s="13">
        <f t="shared" si="633"/>
        <v>6.8834120794527331E-2</v>
      </c>
      <c r="AE384" s="13">
        <f t="shared" si="634"/>
        <v>5.835128701536238E-2</v>
      </c>
      <c r="AF384" s="13">
        <f t="shared" si="635"/>
        <v>2.4732448508443094E-2</v>
      </c>
      <c r="AG384" s="13">
        <f t="shared" si="636"/>
        <v>6.9886377320377523E-3</v>
      </c>
      <c r="AH384" s="13">
        <f t="shared" si="637"/>
        <v>5.1936472194526499E-4</v>
      </c>
      <c r="AI384" s="13">
        <f t="shared" si="638"/>
        <v>1.4938326494445212E-3</v>
      </c>
      <c r="AJ384" s="13">
        <f t="shared" si="639"/>
        <v>2.1483322704209549E-3</v>
      </c>
      <c r="AK384" s="13">
        <f t="shared" si="640"/>
        <v>2.059727170397682E-3</v>
      </c>
      <c r="AL384" s="13">
        <f t="shared" si="641"/>
        <v>1.44449275794303E-4</v>
      </c>
      <c r="AM384" s="13">
        <f t="shared" si="642"/>
        <v>3.9597089557233983E-2</v>
      </c>
      <c r="AN384" s="13">
        <f t="shared" si="643"/>
        <v>3.356679959092132E-2</v>
      </c>
      <c r="AO384" s="13">
        <f t="shared" si="644"/>
        <v>1.4227434987974181E-2</v>
      </c>
      <c r="AP384" s="13">
        <f t="shared" si="645"/>
        <v>4.0202404122312105E-3</v>
      </c>
      <c r="AQ384" s="13">
        <f t="shared" si="646"/>
        <v>8.5199825122017441E-4</v>
      </c>
      <c r="AR384" s="13">
        <f t="shared" si="647"/>
        <v>8.8054004630481146E-5</v>
      </c>
      <c r="AS384" s="13">
        <f t="shared" si="648"/>
        <v>2.5326700384785541E-4</v>
      </c>
      <c r="AT384" s="13">
        <f t="shared" si="649"/>
        <v>3.6423201595004579E-4</v>
      </c>
      <c r="AU384" s="13">
        <f t="shared" si="650"/>
        <v>3.4920975209948763E-4</v>
      </c>
      <c r="AV384" s="13">
        <f t="shared" si="651"/>
        <v>2.5110529611867787E-4</v>
      </c>
      <c r="AW384" s="13">
        <f t="shared" si="652"/>
        <v>9.7833826121775426E-6</v>
      </c>
      <c r="AX384" s="13">
        <f t="shared" si="653"/>
        <v>1.8981980197533423E-2</v>
      </c>
      <c r="AY384" s="13">
        <f t="shared" si="654"/>
        <v>1.6091190848975871E-2</v>
      </c>
      <c r="AZ384" s="13">
        <f t="shared" si="655"/>
        <v>6.8203217009943588E-3</v>
      </c>
      <c r="BA384" s="13">
        <f t="shared" si="656"/>
        <v>1.9272154784001035E-3</v>
      </c>
      <c r="BB384" s="13">
        <f t="shared" si="657"/>
        <v>4.0842935967852929E-4</v>
      </c>
      <c r="BC384" s="13">
        <f t="shared" si="658"/>
        <v>6.924582900751554E-5</v>
      </c>
      <c r="BD384" s="13">
        <f t="shared" si="659"/>
        <v>1.2440691810346464E-5</v>
      </c>
      <c r="BE384" s="13">
        <f t="shared" si="660"/>
        <v>3.5782776193126162E-5</v>
      </c>
      <c r="BF384" s="13">
        <f t="shared" si="661"/>
        <v>5.146044494979327E-5</v>
      </c>
      <c r="BG384" s="13">
        <f t="shared" si="662"/>
        <v>4.9338027512417475E-5</v>
      </c>
      <c r="BH384" s="13">
        <f t="shared" si="663"/>
        <v>3.5477359764247093E-5</v>
      </c>
      <c r="BI384" s="13">
        <f t="shared" si="664"/>
        <v>2.0408486018619862E-5</v>
      </c>
      <c r="BJ384" s="14">
        <f t="shared" si="665"/>
        <v>0.76065020971380037</v>
      </c>
      <c r="BK384" s="14">
        <f t="shared" si="666"/>
        <v>0.14630192618565327</v>
      </c>
      <c r="BL384" s="14">
        <f t="shared" si="667"/>
        <v>7.8997935819891868E-2</v>
      </c>
      <c r="BM384" s="14">
        <f t="shared" si="668"/>
        <v>0.69092171681901415</v>
      </c>
      <c r="BN384" s="14">
        <f t="shared" si="669"/>
        <v>0.28139762270338431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1.8543000000000001</v>
      </c>
      <c r="F385" s="10">
        <f>VLOOKUP(B385,home!$B$2:$E$405,3,FALSE)</f>
        <v>0.64710000000000001</v>
      </c>
      <c r="G385" s="10">
        <f>VLOOKUP(C385,away!$B$2:$E$405,4,FALSE)</f>
        <v>1.1385000000000001</v>
      </c>
      <c r="H385" s="10">
        <f>VLOOKUP(A385,away!$A$2:$E$405,3,FALSE)</f>
        <v>1.2583</v>
      </c>
      <c r="I385" s="10">
        <f>VLOOKUP(C385,away!$B$2:$E$405,3,FALSE)</f>
        <v>0.52980000000000005</v>
      </c>
      <c r="J385" s="10">
        <f>VLOOKUP(B385,home!$B$2:$E$405,4,FALSE)</f>
        <v>0.71530000000000005</v>
      </c>
      <c r="K385" s="12">
        <f t="shared" si="614"/>
        <v>1.3661061079050001</v>
      </c>
      <c r="L385" s="12">
        <f t="shared" si="615"/>
        <v>0.47685284230200004</v>
      </c>
      <c r="M385" s="13">
        <f t="shared" si="616"/>
        <v>0.15834818781979329</v>
      </c>
      <c r="N385" s="13">
        <f t="shared" si="617"/>
        <v>0.21632042655630776</v>
      </c>
      <c r="O385" s="13">
        <f t="shared" si="618"/>
        <v>7.5508783435239382E-2</v>
      </c>
      <c r="P385" s="13">
        <f t="shared" si="619"/>
        <v>0.10315301025135641</v>
      </c>
      <c r="Q385" s="13">
        <f t="shared" si="620"/>
        <v>0.14775832799159352</v>
      </c>
      <c r="R385" s="13">
        <f t="shared" si="621"/>
        <v>1.8003288999930037E-2</v>
      </c>
      <c r="S385" s="13">
        <f t="shared" si="622"/>
        <v>1.6799282123812199E-2</v>
      </c>
      <c r="T385" s="13">
        <f t="shared" si="623"/>
        <v>7.0458978676582545E-2</v>
      </c>
      <c r="U385" s="13">
        <f t="shared" si="624"/>
        <v>2.4594403065183325E-2</v>
      </c>
      <c r="V385" s="13">
        <f t="shared" si="625"/>
        <v>1.2159536560203198E-3</v>
      </c>
      <c r="W385" s="13">
        <f t="shared" si="626"/>
        <v>6.7284518121048784E-2</v>
      </c>
      <c r="X385" s="13">
        <f t="shared" si="627"/>
        <v>3.208481370894254E-2</v>
      </c>
      <c r="Y385" s="13">
        <f t="shared" si="628"/>
        <v>7.6498673059197126E-3</v>
      </c>
      <c r="Z385" s="13">
        <f t="shared" si="629"/>
        <v>2.8616398434669907E-3</v>
      </c>
      <c r="AA385" s="13">
        <f t="shared" si="630"/>
        <v>3.9093036687845644E-3</v>
      </c>
      <c r="AB385" s="13">
        <f t="shared" si="631"/>
        <v>2.6702618097910096E-3</v>
      </c>
      <c r="AC385" s="13">
        <f t="shared" si="632"/>
        <v>4.9506913242741815E-5</v>
      </c>
      <c r="AD385" s="13">
        <f t="shared" si="633"/>
        <v>2.2979447793152346E-2</v>
      </c>
      <c r="AE385" s="13">
        <f t="shared" si="634"/>
        <v>1.0957814994695119E-2</v>
      </c>
      <c r="AF385" s="13">
        <f t="shared" si="635"/>
        <v>2.6126326128199213E-3</v>
      </c>
      <c r="AG385" s="13">
        <f t="shared" si="636"/>
        <v>4.1528042910469353E-4</v>
      </c>
      <c r="AH385" s="13">
        <f t="shared" si="637"/>
        <v>3.4114527325047113E-4</v>
      </c>
      <c r="AI385" s="13">
        <f t="shared" si="638"/>
        <v>4.6604064147038883E-4</v>
      </c>
      <c r="AJ385" s="13">
        <f t="shared" si="639"/>
        <v>3.1833048342233127E-4</v>
      </c>
      <c r="AK385" s="13">
        <f t="shared" si="640"/>
        <v>1.4495773924519943E-4</v>
      </c>
      <c r="AL385" s="13">
        <f t="shared" si="641"/>
        <v>1.290014669458243E-6</v>
      </c>
      <c r="AM385" s="13">
        <f t="shared" si="642"/>
        <v>6.2784727973018983E-3</v>
      </c>
      <c r="AN385" s="13">
        <f t="shared" si="643"/>
        <v>2.9939075987091995E-3</v>
      </c>
      <c r="AO385" s="13">
        <f t="shared" si="644"/>
        <v>7.1382667401701872E-4</v>
      </c>
      <c r="AP385" s="13">
        <f t="shared" si="645"/>
        <v>1.1346342613866623E-4</v>
      </c>
      <c r="AQ385" s="13">
        <f t="shared" si="646"/>
        <v>1.3526339312886505E-5</v>
      </c>
      <c r="AR385" s="13">
        <f t="shared" si="647"/>
        <v>3.2535218637475935E-5</v>
      </c>
      <c r="AS385" s="13">
        <f t="shared" si="648"/>
        <v>4.444656090268047E-5</v>
      </c>
      <c r="AT385" s="13">
        <f t="shared" si="649"/>
        <v>3.0359359162261688E-5</v>
      </c>
      <c r="AU385" s="13">
        <f t="shared" si="650"/>
        <v>1.3824701994549111E-5</v>
      </c>
      <c r="AV385" s="13">
        <f t="shared" si="651"/>
        <v>4.7215024586799937E-6</v>
      </c>
      <c r="AW385" s="13">
        <f t="shared" si="652"/>
        <v>2.3343230414354714E-8</v>
      </c>
      <c r="AX385" s="13">
        <f t="shared" si="653"/>
        <v>1.4295100061182523E-3</v>
      </c>
      <c r="AY385" s="13">
        <f t="shared" si="654"/>
        <v>6.8166590951663814E-4</v>
      </c>
      <c r="AZ385" s="13">
        <f t="shared" si="655"/>
        <v>1.6252716322669343E-4</v>
      </c>
      <c r="BA385" s="13">
        <f t="shared" si="656"/>
        <v>2.5833846578643293E-5</v>
      </c>
      <c r="BB385" s="13">
        <f t="shared" si="657"/>
        <v>3.0797357921549623E-6</v>
      </c>
      <c r="BC385" s="13">
        <f t="shared" si="658"/>
        <v>2.9371615320565921E-7</v>
      </c>
      <c r="BD385" s="13">
        <f t="shared" si="659"/>
        <v>2.5857519136995677E-6</v>
      </c>
      <c r="BE385" s="13">
        <f t="shared" si="660"/>
        <v>3.532411482832022E-6</v>
      </c>
      <c r="BF385" s="13">
        <f t="shared" si="661"/>
        <v>2.412824451165292E-6</v>
      </c>
      <c r="BG385" s="13">
        <f t="shared" si="662"/>
        <v>1.0987247400131454E-6</v>
      </c>
      <c r="BH385" s="13">
        <f t="shared" si="663"/>
        <v>3.7524364455957278E-7</v>
      </c>
      <c r="BI385" s="13">
        <f t="shared" si="664"/>
        <v>1.0252452695707304E-7</v>
      </c>
      <c r="BJ385" s="14">
        <f t="shared" si="665"/>
        <v>0.59093821540303226</v>
      </c>
      <c r="BK385" s="14">
        <f t="shared" si="666"/>
        <v>0.28024889668841108</v>
      </c>
      <c r="BL385" s="14">
        <f t="shared" si="667"/>
        <v>0.12609250994023152</v>
      </c>
      <c r="BM385" s="14">
        <f t="shared" si="668"/>
        <v>0.28036759425463526</v>
      </c>
      <c r="BN385" s="14">
        <f t="shared" si="669"/>
        <v>0.71909202505422043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1.5146999999999999</v>
      </c>
      <c r="F386" s="10">
        <f>VLOOKUP(B386,home!$B$2:$E$405,3,FALSE)</f>
        <v>1.1553</v>
      </c>
      <c r="G386" s="10">
        <f>VLOOKUP(C386,away!$B$2:$E$405,4,FALSE)</f>
        <v>1.4854000000000001</v>
      </c>
      <c r="H386" s="10">
        <f>VLOOKUP(A386,away!$A$2:$E$405,3,FALSE)</f>
        <v>1.0882000000000001</v>
      </c>
      <c r="I386" s="10">
        <f>VLOOKUP(C386,away!$B$2:$E$405,3,FALSE)</f>
        <v>1.1487000000000001</v>
      </c>
      <c r="J386" s="10">
        <f>VLOOKUP(B386,home!$B$2:$E$405,4,FALSE)</f>
        <v>1.8379000000000001</v>
      </c>
      <c r="K386" s="12">
        <f t="shared" si="614"/>
        <v>2.5993503445139998</v>
      </c>
      <c r="L386" s="12">
        <f t="shared" si="615"/>
        <v>2.2974031933860002</v>
      </c>
      <c r="M386" s="13">
        <f t="shared" si="616"/>
        <v>7.470797404829972E-3</v>
      </c>
      <c r="N386" s="13">
        <f t="shared" si="617"/>
        <v>1.9419219808039082E-2</v>
      </c>
      <c r="O386" s="13">
        <f t="shared" si="618"/>
        <v>1.7163433814996222E-2</v>
      </c>
      <c r="P386" s="13">
        <f t="shared" si="619"/>
        <v>4.461377760005366E-2</v>
      </c>
      <c r="Q386" s="13">
        <f t="shared" si="620"/>
        <v>2.5238677849109749E-2</v>
      </c>
      <c r="R386" s="13">
        <f t="shared" si="621"/>
        <v>1.9715663828020796E-2</v>
      </c>
      <c r="S386" s="13">
        <f t="shared" si="622"/>
        <v>6.6605646087398829E-2</v>
      </c>
      <c r="T386" s="13">
        <f t="shared" si="623"/>
        <v>5.7983419087385246E-2</v>
      </c>
      <c r="U386" s="13">
        <f t="shared" si="624"/>
        <v>5.1247917563688059E-2</v>
      </c>
      <c r="V386" s="13">
        <f t="shared" si="625"/>
        <v>4.4194739127846709E-2</v>
      </c>
      <c r="W386" s="13">
        <f t="shared" si="626"/>
        <v>2.186805532072042E-2</v>
      </c>
      <c r="X386" s="13">
        <f t="shared" si="627"/>
        <v>5.0239740126964805E-2</v>
      </c>
      <c r="Y386" s="13">
        <f t="shared" si="628"/>
        <v>5.7710469701285877E-2</v>
      </c>
      <c r="Z386" s="13">
        <f t="shared" si="629"/>
        <v>1.5098276346073271E-2</v>
      </c>
      <c r="AA386" s="13">
        <f t="shared" si="630"/>
        <v>3.924570982173313E-2</v>
      </c>
      <c r="AB386" s="13">
        <f t="shared" si="631"/>
        <v>5.1006674672909251E-2</v>
      </c>
      <c r="AC386" s="13">
        <f t="shared" si="632"/>
        <v>1.6495011808138917E-2</v>
      </c>
      <c r="AD386" s="13">
        <f t="shared" si="633"/>
        <v>1.421068428294146E-2</v>
      </c>
      <c r="AE386" s="13">
        <f t="shared" si="634"/>
        <v>3.2647671451829952E-2</v>
      </c>
      <c r="AF386" s="13">
        <f t="shared" si="635"/>
        <v>3.7502432325025557E-2</v>
      </c>
      <c r="AG386" s="13">
        <f t="shared" si="636"/>
        <v>2.8719402594418679E-2</v>
      </c>
      <c r="AH386" s="13">
        <f t="shared" si="637"/>
        <v>8.6717070730232618E-3</v>
      </c>
      <c r="AI386" s="13">
        <f t="shared" si="638"/>
        <v>2.2540804767787505E-2</v>
      </c>
      <c r="AJ386" s="13">
        <f t="shared" si="639"/>
        <v>2.9295724319385638E-2</v>
      </c>
      <c r="AK386" s="13">
        <f t="shared" si="640"/>
        <v>2.5383283700794068E-2</v>
      </c>
      <c r="AL386" s="13">
        <f t="shared" si="641"/>
        <v>3.9401672857186359E-3</v>
      </c>
      <c r="AM386" s="13">
        <f t="shared" si="642"/>
        <v>7.3877094173287116E-3</v>
      </c>
      <c r="AN386" s="13">
        <f t="shared" si="643"/>
        <v>1.697254720717881E-2</v>
      </c>
      <c r="AO386" s="13">
        <f t="shared" si="644"/>
        <v>1.9496392076833624E-2</v>
      </c>
      <c r="AP386" s="13">
        <f t="shared" si="645"/>
        <v>1.4930357805607688E-2</v>
      </c>
      <c r="AQ386" s="13">
        <f t="shared" si="646"/>
        <v>8.5752629252496756E-3</v>
      </c>
      <c r="AR386" s="13">
        <f t="shared" si="647"/>
        <v>3.9844815043343215E-3</v>
      </c>
      <c r="AS386" s="13">
        <f t="shared" si="648"/>
        <v>1.0357063371001079E-2</v>
      </c>
      <c r="AT386" s="13">
        <f t="shared" si="649"/>
        <v>1.3460818120782495E-2</v>
      </c>
      <c r="AU386" s="13">
        <f t="shared" si="650"/>
        <v>1.1663127406565419E-2</v>
      </c>
      <c r="AV386" s="13">
        <f t="shared" si="651"/>
        <v>7.5791385605916252E-3</v>
      </c>
      <c r="AW386" s="13">
        <f t="shared" si="652"/>
        <v>6.5360324364962359E-4</v>
      </c>
      <c r="AX386" s="13">
        <f t="shared" si="653"/>
        <v>3.2005408365171173E-3</v>
      </c>
      <c r="AY386" s="13">
        <f t="shared" si="654"/>
        <v>7.3529327383767265E-3</v>
      </c>
      <c r="AZ386" s="13">
        <f t="shared" si="655"/>
        <v>8.4463255769495812E-3</v>
      </c>
      <c r="BA386" s="13">
        <f t="shared" si="656"/>
        <v>6.4682051176206037E-3</v>
      </c>
      <c r="BB386" s="13">
        <f t="shared" si="657"/>
        <v>3.715018773174312E-3</v>
      </c>
      <c r="BC386" s="13">
        <f t="shared" si="658"/>
        <v>1.7069791985959209E-3</v>
      </c>
      <c r="BD386" s="13">
        <f t="shared" si="659"/>
        <v>1.5256600886741863E-3</v>
      </c>
      <c r="BE386" s="13">
        <f t="shared" si="660"/>
        <v>3.965725077106505E-3</v>
      </c>
      <c r="BF386" s="13">
        <f t="shared" si="661"/>
        <v>5.1541544227123029E-3</v>
      </c>
      <c r="BG386" s="13">
        <f t="shared" si="662"/>
        <v>4.4658176914518588E-3</v>
      </c>
      <c r="BH386" s="13">
        <f t="shared" si="663"/>
        <v>2.9020561887030268E-3</v>
      </c>
      <c r="BI386" s="13">
        <f t="shared" si="664"/>
        <v>1.5086921507808393E-3</v>
      </c>
      <c r="BJ386" s="14">
        <f t="shared" si="665"/>
        <v>0.44379204422115359</v>
      </c>
      <c r="BK386" s="14">
        <f t="shared" si="666"/>
        <v>0.19067307205236345</v>
      </c>
      <c r="BL386" s="14">
        <f t="shared" si="667"/>
        <v>0.33083765414504163</v>
      </c>
      <c r="BM386" s="14">
        <f t="shared" si="668"/>
        <v>0.840080146964855</v>
      </c>
      <c r="BN386" s="14">
        <f t="shared" si="669"/>
        <v>0.13362157030504945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1.5146999999999999</v>
      </c>
      <c r="F387" s="10">
        <f>VLOOKUP(B387,home!$B$2:$E$405,3,FALSE)</f>
        <v>1.1553</v>
      </c>
      <c r="G387" s="10">
        <f>VLOOKUP(C387,away!$B$2:$E$405,4,FALSE)</f>
        <v>1.0563</v>
      </c>
      <c r="H387" s="10">
        <f>VLOOKUP(A387,away!$A$2:$E$405,3,FALSE)</f>
        <v>1.0882000000000001</v>
      </c>
      <c r="I387" s="10">
        <f>VLOOKUP(C387,away!$B$2:$E$405,3,FALSE)</f>
        <v>0.73519999999999996</v>
      </c>
      <c r="J387" s="10">
        <f>VLOOKUP(B387,home!$B$2:$E$405,4,FALSE)</f>
        <v>0.45950000000000002</v>
      </c>
      <c r="K387" s="12">
        <f t="shared" si="614"/>
        <v>1.8484541328329998</v>
      </c>
      <c r="L387" s="12">
        <f t="shared" si="615"/>
        <v>0.36762051208000002</v>
      </c>
      <c r="M387" s="13">
        <f t="shared" si="616"/>
        <v>0.10903627598567507</v>
      </c>
      <c r="N387" s="13">
        <f t="shared" si="617"/>
        <v>0.20154855497444063</v>
      </c>
      <c r="O387" s="13">
        <f t="shared" si="618"/>
        <v>4.0083971613150082E-2</v>
      </c>
      <c r="P387" s="13">
        <f t="shared" si="619"/>
        <v>7.4093382988687895E-2</v>
      </c>
      <c r="Q387" s="13">
        <f t="shared" si="620"/>
        <v>0.18627662970451198</v>
      </c>
      <c r="R387" s="13">
        <f t="shared" si="621"/>
        <v>7.3678450853132066E-3</v>
      </c>
      <c r="S387" s="13">
        <f t="shared" si="622"/>
        <v>1.2587162742584925E-2</v>
      </c>
      <c r="T387" s="13">
        <f t="shared" si="623"/>
        <v>6.8479110000509241E-2</v>
      </c>
      <c r="U387" s="13">
        <f t="shared" si="624"/>
        <v>1.3619123698020499E-2</v>
      </c>
      <c r="V387" s="13">
        <f t="shared" si="625"/>
        <v>9.5037226158243009E-4</v>
      </c>
      <c r="W387" s="13">
        <f t="shared" si="626"/>
        <v>0.11477460200916915</v>
      </c>
      <c r="X387" s="13">
        <f t="shared" si="627"/>
        <v>4.2193497964388968E-2</v>
      </c>
      <c r="Y387" s="13">
        <f t="shared" si="628"/>
        <v>7.7555976640575524E-3</v>
      </c>
      <c r="Z387" s="13">
        <f t="shared" si="629"/>
        <v>9.0285699439631773E-4</v>
      </c>
      <c r="AA387" s="13">
        <f t="shared" si="630"/>
        <v>1.6688897426490538E-3</v>
      </c>
      <c r="AB387" s="13">
        <f t="shared" si="631"/>
        <v>1.542433071021123E-3</v>
      </c>
      <c r="AC387" s="13">
        <f t="shared" si="632"/>
        <v>4.0362883431854117E-5</v>
      </c>
      <c r="AD387" s="13">
        <f t="shared" si="633"/>
        <v>5.3038896857027847E-2</v>
      </c>
      <c r="AE387" s="13">
        <f t="shared" si="634"/>
        <v>1.9498186422738883E-2</v>
      </c>
      <c r="AF387" s="13">
        <f t="shared" si="635"/>
        <v>3.5839666386792844E-3</v>
      </c>
      <c r="AG387" s="13">
        <f t="shared" si="636"/>
        <v>4.3917988366297178E-4</v>
      </c>
      <c r="AH387" s="13">
        <f t="shared" si="637"/>
        <v>8.2977187653745978E-5</v>
      </c>
      <c r="AI387" s="13">
        <f t="shared" si="638"/>
        <v>1.5337952544942609E-4</v>
      </c>
      <c r="AJ387" s="13">
        <f t="shared" si="639"/>
        <v>1.4175750885447801E-4</v>
      </c>
      <c r="AK387" s="13">
        <f t="shared" si="640"/>
        <v>8.7344084367390132E-5</v>
      </c>
      <c r="AL387" s="13">
        <f t="shared" si="641"/>
        <v>1.0971110499177492E-6</v>
      </c>
      <c r="AM387" s="13">
        <f t="shared" si="642"/>
        <v>1.9607993619255269E-2</v>
      </c>
      <c r="AN387" s="13">
        <f t="shared" si="643"/>
        <v>7.2083006551719956E-3</v>
      </c>
      <c r="AO387" s="13">
        <f t="shared" si="644"/>
        <v>1.3249595890404639E-3</v>
      </c>
      <c r="AP387" s="13">
        <f t="shared" si="645"/>
        <v>1.6236077420278731E-4</v>
      </c>
      <c r="AQ387" s="13">
        <f t="shared" si="646"/>
        <v>1.4921787738533476E-5</v>
      </c>
      <c r="AR387" s="13">
        <f t="shared" si="647"/>
        <v>6.1008232432456749E-6</v>
      </c>
      <c r="AS387" s="13">
        <f t="shared" si="648"/>
        <v>1.1277091937661091E-5</v>
      </c>
      <c r="AT387" s="13">
        <f t="shared" si="649"/>
        <v>1.0422593599253675E-5</v>
      </c>
      <c r="AU387" s="13">
        <f t="shared" si="650"/>
        <v>6.4218954044597417E-6</v>
      </c>
      <c r="AV387" s="13">
        <f t="shared" si="651"/>
        <v>2.9676447752487139E-6</v>
      </c>
      <c r="AW387" s="13">
        <f t="shared" si="652"/>
        <v>2.0708874808416126E-8</v>
      </c>
      <c r="AX387" s="13">
        <f t="shared" si="653"/>
        <v>6.0407461403459125E-3</v>
      </c>
      <c r="AY387" s="13">
        <f t="shared" si="654"/>
        <v>2.2207021894592479E-3</v>
      </c>
      <c r="AZ387" s="13">
        <f t="shared" si="655"/>
        <v>4.0818783803309286E-4</v>
      </c>
      <c r="BA387" s="13">
        <f t="shared" si="656"/>
        <v>5.0019407347517916E-5</v>
      </c>
      <c r="BB387" s="13">
        <f t="shared" si="657"/>
        <v>4.5970400357581612E-6</v>
      </c>
      <c r="BC387" s="13">
        <f t="shared" si="658"/>
        <v>3.3799324239953563E-7</v>
      </c>
      <c r="BD387" s="13">
        <f t="shared" si="659"/>
        <v>3.7379796079858995E-7</v>
      </c>
      <c r="BE387" s="13">
        <f t="shared" si="660"/>
        <v>6.909483854827011E-7</v>
      </c>
      <c r="BF387" s="13">
        <f t="shared" si="661"/>
        <v>6.3859319935989394E-7</v>
      </c>
      <c r="BG387" s="13">
        <f t="shared" si="662"/>
        <v>3.9347007951861451E-7</v>
      </c>
      <c r="BH387" s="13">
        <f t="shared" si="663"/>
        <v>1.8182784865807796E-7</v>
      </c>
      <c r="BI387" s="13">
        <f t="shared" si="664"/>
        <v>6.722008766323151E-8</v>
      </c>
      <c r="BJ387" s="14">
        <f t="shared" si="665"/>
        <v>0.7346313491530595</v>
      </c>
      <c r="BK387" s="14">
        <f t="shared" si="666"/>
        <v>0.19892935616247132</v>
      </c>
      <c r="BL387" s="14">
        <f t="shared" si="667"/>
        <v>6.4787257423000358E-2</v>
      </c>
      <c r="BM387" s="14">
        <f t="shared" si="668"/>
        <v>0.37862347790056405</v>
      </c>
      <c r="BN387" s="14">
        <f t="shared" si="669"/>
        <v>0.61840666035177883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1.5146999999999999</v>
      </c>
      <c r="F388" s="10">
        <f>VLOOKUP(B388,home!$B$2:$E$405,3,FALSE)</f>
        <v>0.3301</v>
      </c>
      <c r="G388" s="10">
        <f>VLOOKUP(C388,away!$B$2:$E$405,4,FALSE)</f>
        <v>0.82520000000000004</v>
      </c>
      <c r="H388" s="10">
        <f>VLOOKUP(A388,away!$A$2:$E$405,3,FALSE)</f>
        <v>1.0882000000000001</v>
      </c>
      <c r="I388" s="10">
        <f>VLOOKUP(C388,away!$B$2:$E$405,3,FALSE)</f>
        <v>0.68920000000000003</v>
      </c>
      <c r="J388" s="10">
        <f>VLOOKUP(B388,home!$B$2:$E$405,4,FALSE)</f>
        <v>0.91890000000000005</v>
      </c>
      <c r="K388" s="12">
        <f t="shared" si="614"/>
        <v>0.41260203824399999</v>
      </c>
      <c r="L388" s="12">
        <f t="shared" si="615"/>
        <v>0.68916345861600015</v>
      </c>
      <c r="M388" s="13">
        <f t="shared" si="616"/>
        <v>0.33228391931597717</v>
      </c>
      <c r="N388" s="13">
        <f t="shared" si="617"/>
        <v>0.137101022385477</v>
      </c>
      <c r="O388" s="13">
        <f t="shared" si="618"/>
        <v>0.22899793507827873</v>
      </c>
      <c r="P388" s="13">
        <f t="shared" si="619"/>
        <v>9.4485014766964984E-2</v>
      </c>
      <c r="Q388" s="13">
        <f t="shared" si="620"/>
        <v>2.8284080640792037E-2</v>
      </c>
      <c r="R388" s="13">
        <f t="shared" si="621"/>
        <v>7.8908504477234423E-2</v>
      </c>
      <c r="S388" s="13">
        <f t="shared" si="622"/>
        <v>6.7167093384259465E-3</v>
      </c>
      <c r="T388" s="13">
        <f t="shared" si="623"/>
        <v>1.949235483818209E-2</v>
      </c>
      <c r="U388" s="13">
        <f t="shared" si="624"/>
        <v>3.2557809782092717E-2</v>
      </c>
      <c r="V388" s="13">
        <f t="shared" si="625"/>
        <v>2.1221088490730092E-4</v>
      </c>
      <c r="W388" s="13">
        <f t="shared" si="626"/>
        <v>3.8900231074161513E-3</v>
      </c>
      <c r="X388" s="13">
        <f t="shared" si="627"/>
        <v>2.6808617788030746E-3</v>
      </c>
      <c r="Y388" s="13">
        <f t="shared" si="628"/>
        <v>9.2377598777568465E-4</v>
      </c>
      <c r="Z388" s="13">
        <f t="shared" si="629"/>
        <v>1.8126952619915669E-2</v>
      </c>
      <c r="AA388" s="13">
        <f t="shared" si="630"/>
        <v>7.4792175981296203E-3</v>
      </c>
      <c r="AB388" s="13">
        <f t="shared" si="631"/>
        <v>1.5429702127293372E-3</v>
      </c>
      <c r="AC388" s="13">
        <f t="shared" si="632"/>
        <v>3.77138860561107E-6</v>
      </c>
      <c r="AD388" s="13">
        <f t="shared" si="633"/>
        <v>4.0125786573404058E-4</v>
      </c>
      <c r="AE388" s="13">
        <f t="shared" si="634"/>
        <v>2.7653225854614599E-4</v>
      </c>
      <c r="AF388" s="13">
        <f t="shared" si="635"/>
        <v>9.5287963859277966E-5</v>
      </c>
      <c r="AG388" s="13">
        <f t="shared" si="636"/>
        <v>2.1889660912578812E-5</v>
      </c>
      <c r="AH388" s="13">
        <f t="shared" si="637"/>
        <v>3.1231083404273611E-3</v>
      </c>
      <c r="AI388" s="13">
        <f t="shared" si="638"/>
        <v>1.2886008669171654E-3</v>
      </c>
      <c r="AJ388" s="13">
        <f t="shared" si="639"/>
        <v>2.6583967208650383E-4</v>
      </c>
      <c r="AK388" s="13">
        <f t="shared" si="640"/>
        <v>3.6561996849669357E-5</v>
      </c>
      <c r="AL388" s="13">
        <f t="shared" si="641"/>
        <v>4.2895811368382621E-8</v>
      </c>
      <c r="AM388" s="13">
        <f t="shared" si="642"/>
        <v>3.3111962652660482E-5</v>
      </c>
      <c r="AN388" s="13">
        <f t="shared" si="643"/>
        <v>2.2819554703271322E-5</v>
      </c>
      <c r="AO388" s="13">
        <f t="shared" si="644"/>
        <v>7.8632016216917381E-6</v>
      </c>
      <c r="AP388" s="13">
        <f t="shared" si="645"/>
        <v>1.8063437418000067E-6</v>
      </c>
      <c r="AQ388" s="13">
        <f t="shared" si="646"/>
        <v>3.1121652513706486E-7</v>
      </c>
      <c r="AR388" s="13">
        <f t="shared" si="647"/>
        <v>4.3046642910427952E-4</v>
      </c>
      <c r="AS388" s="13">
        <f t="shared" si="648"/>
        <v>1.7761132604404204E-4</v>
      </c>
      <c r="AT388" s="13">
        <f t="shared" si="649"/>
        <v>3.6641397570495687E-5</v>
      </c>
      <c r="AU388" s="13">
        <f t="shared" si="650"/>
        <v>5.0394384405650896E-6</v>
      </c>
      <c r="AV388" s="13">
        <f t="shared" si="651"/>
        <v>5.1982064304558012E-7</v>
      </c>
      <c r="AW388" s="13">
        <f t="shared" si="652"/>
        <v>3.3881762745127198E-10</v>
      </c>
      <c r="AX388" s="13">
        <f t="shared" si="653"/>
        <v>2.2770105467911528E-6</v>
      </c>
      <c r="AY388" s="13">
        <f t="shared" si="654"/>
        <v>1.5692324637317004E-6</v>
      </c>
      <c r="AZ388" s="13">
        <f t="shared" si="655"/>
        <v>5.4072883603892282E-7</v>
      </c>
      <c r="BA388" s="13">
        <f t="shared" si="656"/>
        <v>1.2421685160599606E-7</v>
      </c>
      <c r="BB388" s="13">
        <f t="shared" si="657"/>
        <v>2.1401428767794668E-8</v>
      </c>
      <c r="BC388" s="13">
        <f t="shared" si="658"/>
        <v>2.9498165337874686E-9</v>
      </c>
      <c r="BD388" s="13">
        <f t="shared" si="659"/>
        <v>4.9443622183264058E-5</v>
      </c>
      <c r="BE388" s="13">
        <f t="shared" si="660"/>
        <v>2.0400539290981E-5</v>
      </c>
      <c r="BF388" s="13">
        <f t="shared" si="661"/>
        <v>4.2086520463677833E-6</v>
      </c>
      <c r="BG388" s="13">
        <f t="shared" si="662"/>
        <v>5.788328041970429E-7</v>
      </c>
      <c r="BH388" s="13">
        <f t="shared" si="663"/>
        <v>5.9706898703547505E-8</v>
      </c>
      <c r="BI388" s="13">
        <f t="shared" si="664"/>
        <v>4.9270376204623478E-9</v>
      </c>
      <c r="BJ388" s="14">
        <f t="shared" si="665"/>
        <v>0.19323753430668608</v>
      </c>
      <c r="BK388" s="14">
        <f t="shared" si="666"/>
        <v>0.43370323782315612</v>
      </c>
      <c r="BL388" s="14">
        <f t="shared" si="667"/>
        <v>0.35492552271680899</v>
      </c>
      <c r="BM388" s="14">
        <f t="shared" si="668"/>
        <v>9.9931201908196557E-2</v>
      </c>
      <c r="BN388" s="14">
        <f t="shared" si="669"/>
        <v>0.90006047666472433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1.2639</v>
      </c>
      <c r="F389" s="10">
        <f>VLOOKUP(B389,home!$B$2:$E$405,3,FALSE)</f>
        <v>0.39560000000000001</v>
      </c>
      <c r="G389" s="10">
        <f>VLOOKUP(C389,away!$B$2:$E$405,4,FALSE)</f>
        <v>0.63300000000000001</v>
      </c>
      <c r="H389" s="10">
        <f>VLOOKUP(A389,away!$A$2:$E$405,3,FALSE)</f>
        <v>0.81940000000000002</v>
      </c>
      <c r="I389" s="10">
        <f>VLOOKUP(C389,away!$B$2:$E$405,3,FALSE)</f>
        <v>0.48820000000000002</v>
      </c>
      <c r="J389" s="10">
        <f>VLOOKUP(B389,home!$B$2:$E$405,4,FALSE)</f>
        <v>0.61019999999999996</v>
      </c>
      <c r="K389" s="12">
        <f t="shared" si="614"/>
        <v>0.31649926571999998</v>
      </c>
      <c r="L389" s="12">
        <f t="shared" si="615"/>
        <v>0.24409896501600001</v>
      </c>
      <c r="M389" s="13">
        <f t="shared" si="616"/>
        <v>0.5708674512219134</v>
      </c>
      <c r="N389" s="13">
        <f t="shared" si="617"/>
        <v>0.1806791291351835</v>
      </c>
      <c r="O389" s="13">
        <f t="shared" si="618"/>
        <v>0.13934815400459094</v>
      </c>
      <c r="P389" s="13">
        <f t="shared" si="619"/>
        <v>4.4103588421890501E-2</v>
      </c>
      <c r="Q389" s="13">
        <f t="shared" si="620"/>
        <v>2.8592405851107304E-2</v>
      </c>
      <c r="R389" s="13">
        <f t="shared" si="621"/>
        <v>1.7007370084705414E-2</v>
      </c>
      <c r="S389" s="13">
        <f t="shared" si="622"/>
        <v>8.5182931148205545E-4</v>
      </c>
      <c r="T389" s="13">
        <f t="shared" si="623"/>
        <v>6.9793766755727156E-3</v>
      </c>
      <c r="U389" s="13">
        <f t="shared" si="624"/>
        <v>5.3828201436375567E-3</v>
      </c>
      <c r="V389" s="13">
        <f t="shared" si="625"/>
        <v>7.3122110101221032E-6</v>
      </c>
      <c r="W389" s="13">
        <f t="shared" si="626"/>
        <v>3.0164918190145654E-3</v>
      </c>
      <c r="X389" s="13">
        <f t="shared" si="627"/>
        <v>7.3632253100068654E-4</v>
      </c>
      <c r="Y389" s="13">
        <f t="shared" si="628"/>
        <v>8.9867783867614588E-5</v>
      </c>
      <c r="Z389" s="13">
        <f t="shared" si="629"/>
        <v>1.3838271451068909E-3</v>
      </c>
      <c r="AA389" s="13">
        <f t="shared" si="630"/>
        <v>4.3798027530973479E-4</v>
      </c>
      <c r="AB389" s="13">
        <f t="shared" si="631"/>
        <v>6.9310217767687223E-5</v>
      </c>
      <c r="AC389" s="13">
        <f t="shared" si="632"/>
        <v>3.5307533315544318E-8</v>
      </c>
      <c r="AD389" s="13">
        <f t="shared" si="633"/>
        <v>2.3867936144212417E-4</v>
      </c>
      <c r="AE389" s="13">
        <f t="shared" si="634"/>
        <v>5.8261385098702286E-5</v>
      </c>
      <c r="AF389" s="13">
        <f t="shared" si="635"/>
        <v>7.1107719014959168E-6</v>
      </c>
      <c r="AG389" s="13">
        <f t="shared" si="636"/>
        <v>5.7857735387333604E-7</v>
      </c>
      <c r="AH389" s="13">
        <f t="shared" si="637"/>
        <v>8.44476934704095E-5</v>
      </c>
      <c r="AI389" s="13">
        <f t="shared" si="638"/>
        <v>2.6727632975132243E-5</v>
      </c>
      <c r="AJ389" s="13">
        <f t="shared" si="639"/>
        <v>4.2296381055315053E-6</v>
      </c>
      <c r="AK389" s="13">
        <f t="shared" si="640"/>
        <v>4.4622578488735119E-7</v>
      </c>
      <c r="AL389" s="13">
        <f t="shared" si="641"/>
        <v>1.0911036628260154E-10</v>
      </c>
      <c r="AM389" s="13">
        <f t="shared" si="642"/>
        <v>1.5108368527790153E-5</v>
      </c>
      <c r="AN389" s="13">
        <f t="shared" si="643"/>
        <v>3.6879371207138839E-6</v>
      </c>
      <c r="AO389" s="13">
        <f t="shared" si="644"/>
        <v>4.5011081710517311E-7</v>
      </c>
      <c r="AP389" s="13">
        <f t="shared" si="645"/>
        <v>3.6623861532626285E-8</v>
      </c>
      <c r="AQ389" s="13">
        <f t="shared" si="646"/>
        <v>2.2349616737508423E-9</v>
      </c>
      <c r="AR389" s="13">
        <f t="shared" si="647"/>
        <v>4.1227189148230765E-6</v>
      </c>
      <c r="AS389" s="13">
        <f t="shared" si="648"/>
        <v>1.3048375093114589E-6</v>
      </c>
      <c r="AT389" s="13">
        <f t="shared" si="649"/>
        <v>2.064900567904951E-7</v>
      </c>
      <c r="AU389" s="13">
        <f t="shared" si="650"/>
        <v>2.1784650450890938E-8</v>
      </c>
      <c r="AV389" s="13">
        <f t="shared" si="651"/>
        <v>1.7237064679184616E-9</v>
      </c>
      <c r="AW389" s="13">
        <f t="shared" si="652"/>
        <v>2.3415431087419845E-13</v>
      </c>
      <c r="AX389" s="13">
        <f t="shared" si="653"/>
        <v>7.9696459087879016E-7</v>
      </c>
      <c r="AY389" s="13">
        <f t="shared" si="654"/>
        <v>1.9453823178791257E-7</v>
      </c>
      <c r="AZ389" s="13">
        <f t="shared" si="655"/>
        <v>2.3743290517736087E-8</v>
      </c>
      <c r="BA389" s="13">
        <f t="shared" si="656"/>
        <v>1.9319042138178623E-9</v>
      </c>
      <c r="BB389" s="13">
        <f t="shared" si="657"/>
        <v>1.1789395477574731E-10</v>
      </c>
      <c r="BC389" s="13">
        <f t="shared" si="658"/>
        <v>5.7555584684806064E-12</v>
      </c>
      <c r="BD389" s="13">
        <f t="shared" si="659"/>
        <v>1.677252366933667E-7</v>
      </c>
      <c r="BE389" s="13">
        <f t="shared" si="660"/>
        <v>5.3084914256163755E-8</v>
      </c>
      <c r="BF389" s="13">
        <f t="shared" si="661"/>
        <v>8.400668191442491E-9</v>
      </c>
      <c r="BG389" s="13">
        <f t="shared" si="662"/>
        <v>8.8626843804963639E-10</v>
      </c>
      <c r="BH389" s="13">
        <f t="shared" si="663"/>
        <v>7.0125827468380278E-11</v>
      </c>
      <c r="BI389" s="13">
        <f t="shared" si="664"/>
        <v>4.4389545803499526E-12</v>
      </c>
      <c r="BJ389" s="14">
        <f t="shared" si="665"/>
        <v>0.2204185264684983</v>
      </c>
      <c r="BK389" s="14">
        <f t="shared" si="666"/>
        <v>0.61583041112117165</v>
      </c>
      <c r="BL389" s="14">
        <f t="shared" si="667"/>
        <v>0.16236737364283746</v>
      </c>
      <c r="BM389" s="14">
        <f t="shared" si="668"/>
        <v>1.9401845120225563E-2</v>
      </c>
      <c r="BN389" s="14">
        <f t="shared" si="669"/>
        <v>0.98059809871939108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1.2639</v>
      </c>
      <c r="F390" s="10">
        <f>VLOOKUP(B390,home!$B$2:$E$405,3,FALSE)</f>
        <v>0.94940000000000002</v>
      </c>
      <c r="G390" s="10">
        <f>VLOOKUP(C390,away!$B$2:$E$405,4,FALSE)</f>
        <v>1.3846000000000001</v>
      </c>
      <c r="H390" s="10">
        <f>VLOOKUP(A390,away!$A$2:$E$405,3,FALSE)</f>
        <v>0.81940000000000002</v>
      </c>
      <c r="I390" s="10">
        <f>VLOOKUP(C390,away!$B$2:$E$405,3,FALSE)</f>
        <v>0.9153</v>
      </c>
      <c r="J390" s="10">
        <f>VLOOKUP(B390,home!$B$2:$E$405,4,FALSE)</f>
        <v>0.73219999999999996</v>
      </c>
      <c r="K390" s="12">
        <f t="shared" si="614"/>
        <v>1.6614461454359999</v>
      </c>
      <c r="L390" s="12">
        <f t="shared" si="615"/>
        <v>0.54914767160400002</v>
      </c>
      <c r="M390" s="13">
        <f t="shared" si="616"/>
        <v>0.10963552573854479</v>
      </c>
      <c r="N390" s="13">
        <f t="shared" si="617"/>
        <v>0.18215352164115459</v>
      </c>
      <c r="O390" s="13">
        <f t="shared" si="618"/>
        <v>6.0206093684402301E-2</v>
      </c>
      <c r="P390" s="13">
        <f t="shared" si="619"/>
        <v>0.10002918228370888</v>
      </c>
      <c r="Q390" s="13">
        <f t="shared" si="620"/>
        <v>0.15131913320414467</v>
      </c>
      <c r="R390" s="13">
        <f t="shared" si="621"/>
        <v>1.6531018081580907E-2</v>
      </c>
      <c r="S390" s="13">
        <f t="shared" si="622"/>
        <v>2.2816138384306777E-2</v>
      </c>
      <c r="T390" s="13">
        <f t="shared" si="623"/>
        <v>8.3096549668191591E-2</v>
      </c>
      <c r="U390" s="13">
        <f t="shared" si="624"/>
        <v>2.7465396271775411E-2</v>
      </c>
      <c r="V390" s="13">
        <f t="shared" si="625"/>
        <v>2.3129968847839574E-3</v>
      </c>
      <c r="W390" s="13">
        <f t="shared" si="626"/>
        <v>8.3802863530914262E-2</v>
      </c>
      <c r="X390" s="13">
        <f t="shared" si="627"/>
        <v>4.6020147381749338E-2</v>
      </c>
      <c r="Y390" s="13">
        <f t="shared" si="628"/>
        <v>1.2635928390780283E-2</v>
      </c>
      <c r="Z390" s="13">
        <f t="shared" si="629"/>
        <v>3.0259900295812594E-3</v>
      </c>
      <c r="AA390" s="13">
        <f t="shared" si="630"/>
        <v>5.0275194707755499E-3</v>
      </c>
      <c r="AB390" s="13">
        <f t="shared" si="631"/>
        <v>4.1764764229122392E-3</v>
      </c>
      <c r="AC390" s="13">
        <f t="shared" si="632"/>
        <v>1.3189565235078438E-4</v>
      </c>
      <c r="AD390" s="13">
        <f t="shared" si="633"/>
        <v>3.4808486147484156E-2</v>
      </c>
      <c r="AE390" s="13">
        <f t="shared" si="634"/>
        <v>1.9114999119951015E-2</v>
      </c>
      <c r="AF390" s="13">
        <f t="shared" si="635"/>
        <v>5.2484786297168047E-3</v>
      </c>
      <c r="AG390" s="13">
        <f t="shared" si="636"/>
        <v>9.607299396574454E-4</v>
      </c>
      <c r="AH390" s="13">
        <f t="shared" si="637"/>
        <v>4.1542884476036688E-4</v>
      </c>
      <c r="AI390" s="13">
        <f t="shared" si="638"/>
        <v>6.9021265283004181E-4</v>
      </c>
      <c r="AJ390" s="13">
        <f t="shared" si="639"/>
        <v>5.7337557578781466E-4</v>
      </c>
      <c r="AK390" s="13">
        <f t="shared" si="640"/>
        <v>3.1754421342660387E-4</v>
      </c>
      <c r="AL390" s="13">
        <f t="shared" si="641"/>
        <v>4.8135544250094742E-6</v>
      </c>
      <c r="AM390" s="13">
        <f t="shared" si="642"/>
        <v>1.1566485027639987E-2</v>
      </c>
      <c r="AN390" s="13">
        <f t="shared" si="643"/>
        <v>6.3517083215710287E-3</v>
      </c>
      <c r="AO390" s="13">
        <f t="shared" si="644"/>
        <v>1.7440129177492406E-3</v>
      </c>
      <c r="AP390" s="13">
        <f t="shared" si="645"/>
        <v>3.1924021100976461E-4</v>
      </c>
      <c r="AQ390" s="13">
        <f t="shared" si="646"/>
        <v>4.3827504639595471E-5</v>
      </c>
      <c r="AR390" s="13">
        <f t="shared" si="647"/>
        <v>4.5626356563459036E-5</v>
      </c>
      <c r="AS390" s="13">
        <f t="shared" si="648"/>
        <v>7.5805734242647541E-5</v>
      </c>
      <c r="AT390" s="13">
        <f t="shared" si="649"/>
        <v>6.2973572479696293E-5</v>
      </c>
      <c r="AU390" s="13">
        <f t="shared" si="650"/>
        <v>3.4875733086908649E-5</v>
      </c>
      <c r="AV390" s="13">
        <f t="shared" si="651"/>
        <v>1.4486038076624786E-5</v>
      </c>
      <c r="AW390" s="13">
        <f t="shared" si="652"/>
        <v>1.2199409253937194E-7</v>
      </c>
      <c r="AX390" s="13">
        <f t="shared" si="653"/>
        <v>3.2028486609026116E-3</v>
      </c>
      <c r="AY390" s="13">
        <f t="shared" si="654"/>
        <v>1.7588368846346591E-3</v>
      </c>
      <c r="AZ390" s="13">
        <f t="shared" si="655"/>
        <v>4.8293058996417806E-4</v>
      </c>
      <c r="BA390" s="13">
        <f t="shared" si="656"/>
        <v>8.8400069675058157E-5</v>
      </c>
      <c r="BB390" s="13">
        <f t="shared" si="657"/>
        <v>1.2136173107922387E-5</v>
      </c>
      <c r="BC390" s="13">
        <f t="shared" si="658"/>
        <v>1.3329102408797325E-6</v>
      </c>
      <c r="BD390" s="13">
        <f t="shared" si="659"/>
        <v>4.1759345784328999E-6</v>
      </c>
      <c r="BE390" s="13">
        <f t="shared" si="660"/>
        <v>6.9380904089302485E-6</v>
      </c>
      <c r="BF390" s="13">
        <f t="shared" si="661"/>
        <v>5.7636317833018224E-6</v>
      </c>
      <c r="BG390" s="13">
        <f t="shared" si="662"/>
        <v>3.1919879366930766E-6</v>
      </c>
      <c r="BH390" s="13">
        <f t="shared" si="663"/>
        <v>1.3258290134242307E-6</v>
      </c>
      <c r="BI390" s="13">
        <f t="shared" si="664"/>
        <v>4.4055870077218045E-7</v>
      </c>
      <c r="BJ390" s="14">
        <f t="shared" si="665"/>
        <v>0.64473259692487894</v>
      </c>
      <c r="BK390" s="14">
        <f t="shared" si="666"/>
        <v>0.23668938938275483</v>
      </c>
      <c r="BL390" s="14">
        <f t="shared" si="667"/>
        <v>0.11565866868512212</v>
      </c>
      <c r="BM390" s="14">
        <f t="shared" si="668"/>
        <v>0.37847345549825895</v>
      </c>
      <c r="BN390" s="14">
        <f t="shared" si="669"/>
        <v>0.61987447463353607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1.4218999999999999</v>
      </c>
      <c r="F391" s="10">
        <f>VLOOKUP(B391,home!$B$2:$E$405,3,FALSE)</f>
        <v>0.87909999999999999</v>
      </c>
      <c r="G391" s="10">
        <f>VLOOKUP(C391,away!$B$2:$E$405,4,FALSE)</f>
        <v>1.1720999999999999</v>
      </c>
      <c r="H391" s="10">
        <f>VLOOKUP(A391,away!$A$2:$E$405,3,FALSE)</f>
        <v>1.2968999999999999</v>
      </c>
      <c r="I391" s="10">
        <f>VLOOKUP(C391,away!$B$2:$E$405,3,FALSE)</f>
        <v>0.77110000000000001</v>
      </c>
      <c r="J391" s="10">
        <f>VLOOKUP(B391,home!$B$2:$E$405,4,FALSE)</f>
        <v>1.3493999999999999</v>
      </c>
      <c r="K391" s="12">
        <f t="shared" si="614"/>
        <v>1.4651159631089998</v>
      </c>
      <c r="L391" s="12">
        <f t="shared" si="615"/>
        <v>1.3494534227459998</v>
      </c>
      <c r="M391" s="13">
        <f t="shared" si="616"/>
        <v>5.9930520114173567E-2</v>
      </c>
      <c r="N391" s="13">
        <f t="shared" si="617"/>
        <v>8.780516169670069E-2</v>
      </c>
      <c r="O391" s="13">
        <f t="shared" si="618"/>
        <v>8.0873445495019486E-2</v>
      </c>
      <c r="P391" s="13">
        <f t="shared" si="619"/>
        <v>0.11848897598637868</v>
      </c>
      <c r="Q391" s="13">
        <f t="shared" si="620"/>
        <v>6.4322372022601562E-2</v>
      </c>
      <c r="R391" s="13">
        <f t="shared" si="621"/>
        <v>5.4567473916258075E-2</v>
      </c>
      <c r="S391" s="13">
        <f t="shared" si="622"/>
        <v>5.8566308967257993E-2</v>
      </c>
      <c r="T391" s="13">
        <f t="shared" si="623"/>
        <v>8.6800045085041203E-2</v>
      </c>
      <c r="U391" s="13">
        <f t="shared" si="624"/>
        <v>7.9947677101243675E-2</v>
      </c>
      <c r="V391" s="13">
        <f t="shared" si="625"/>
        <v>1.2865754031338484E-2</v>
      </c>
      <c r="W391" s="13">
        <f t="shared" si="626"/>
        <v>3.1413244678449755E-2</v>
      </c>
      <c r="X391" s="13">
        <f t="shared" si="627"/>
        <v>4.2390710550891574E-2</v>
      </c>
      <c r="Y391" s="13">
        <f t="shared" si="628"/>
        <v>2.860214472276781E-2</v>
      </c>
      <c r="Z391" s="13">
        <f t="shared" si="629"/>
        <v>2.4545421482299171E-2</v>
      </c>
      <c r="AA391" s="13">
        <f t="shared" si="630"/>
        <v>3.5961888834955082E-2</v>
      </c>
      <c r="AB391" s="13">
        <f t="shared" si="631"/>
        <v>2.6344168697822006E-2</v>
      </c>
      <c r="AC391" s="13">
        <f t="shared" si="632"/>
        <v>1.5898097680047806E-3</v>
      </c>
      <c r="AD391" s="13">
        <f t="shared" si="633"/>
        <v>1.1506011557861399E-2</v>
      </c>
      <c r="AE391" s="13">
        <f t="shared" si="634"/>
        <v>1.5526826678911096E-2</v>
      </c>
      <c r="AF391" s="13">
        <f t="shared" si="635"/>
        <v>1.0476364703120246E-2</v>
      </c>
      <c r="AG391" s="13">
        <f t="shared" si="636"/>
        <v>4.7124554021869972E-3</v>
      </c>
      <c r="AH391" s="13">
        <f t="shared" si="637"/>
        <v>8.2807257580079542E-3</v>
      </c>
      <c r="AI391" s="13">
        <f t="shared" si="638"/>
        <v>1.2132223494185326E-2</v>
      </c>
      <c r="AJ391" s="13">
        <f t="shared" si="639"/>
        <v>8.8875571546684871E-3</v>
      </c>
      <c r="AK391" s="13">
        <f t="shared" si="640"/>
        <v>4.3404339534494664E-3</v>
      </c>
      <c r="AL391" s="13">
        <f t="shared" si="641"/>
        <v>1.2572888142145655E-4</v>
      </c>
      <c r="AM391" s="13">
        <f t="shared" si="642"/>
        <v>3.3715282410278764E-3</v>
      </c>
      <c r="AN391" s="13">
        <f t="shared" si="643"/>
        <v>4.5497203247398671E-3</v>
      </c>
      <c r="AO391" s="13">
        <f t="shared" si="644"/>
        <v>3.069817832378629E-3</v>
      </c>
      <c r="AP391" s="13">
        <f t="shared" si="645"/>
        <v>1.3808587270366819E-3</v>
      </c>
      <c r="AQ391" s="13">
        <f t="shared" si="646"/>
        <v>4.6585113388208379E-4</v>
      </c>
      <c r="AR391" s="13">
        <f t="shared" si="647"/>
        <v>2.2348907433929585E-3</v>
      </c>
      <c r="AS391" s="13">
        <f t="shared" si="648"/>
        <v>3.274374103949563E-3</v>
      </c>
      <c r="AT391" s="13">
        <f t="shared" si="649"/>
        <v>2.3986688844436169E-3</v>
      </c>
      <c r="AU391" s="13">
        <f t="shared" si="650"/>
        <v>1.1714426909370664E-3</v>
      </c>
      <c r="AV391" s="13">
        <f t="shared" si="651"/>
        <v>4.290748465898149E-4</v>
      </c>
      <c r="AW391" s="13">
        <f t="shared" si="652"/>
        <v>6.9049804039559412E-6</v>
      </c>
      <c r="AX391" s="13">
        <f t="shared" si="653"/>
        <v>8.2327997433379084E-4</v>
      </c>
      <c r="AY391" s="13">
        <f t="shared" si="654"/>
        <v>1.1109779792429727E-3</v>
      </c>
      <c r="AZ391" s="13">
        <f t="shared" si="655"/>
        <v>7.4960651834243223E-4</v>
      </c>
      <c r="BA391" s="13">
        <f t="shared" si="656"/>
        <v>3.3718636062996898E-4</v>
      </c>
      <c r="BB391" s="13">
        <f t="shared" si="657"/>
        <v>1.1375432211384471E-4</v>
      </c>
      <c r="BC391" s="13">
        <f t="shared" si="658"/>
        <v>3.0701231865735734E-5</v>
      </c>
      <c r="BD391" s="13">
        <f t="shared" si="659"/>
        <v>5.0264682718916334E-4</v>
      </c>
      <c r="BE391" s="13">
        <f t="shared" si="660"/>
        <v>7.3643589032093408E-4</v>
      </c>
      <c r="BF391" s="13">
        <f t="shared" si="661"/>
        <v>5.3948198935779466E-4</v>
      </c>
      <c r="BG391" s="13">
        <f t="shared" si="662"/>
        <v>2.6346789147263484E-4</v>
      </c>
      <c r="BH391" s="13">
        <f t="shared" si="663"/>
        <v>9.650275339080675E-5</v>
      </c>
      <c r="BI391" s="13">
        <f t="shared" si="664"/>
        <v>2.8277544895368417E-5</v>
      </c>
      <c r="BJ391" s="14">
        <f t="shared" si="665"/>
        <v>0.39955861974412621</v>
      </c>
      <c r="BK391" s="14">
        <f t="shared" si="666"/>
        <v>0.25267807572781797</v>
      </c>
      <c r="BL391" s="14">
        <f t="shared" si="667"/>
        <v>0.32301085857154921</v>
      </c>
      <c r="BM391" s="14">
        <f t="shared" si="668"/>
        <v>0.53270095329582146</v>
      </c>
      <c r="BN391" s="14">
        <f t="shared" si="669"/>
        <v>0.46598794923113207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1.4218999999999999</v>
      </c>
      <c r="F392" s="10">
        <f>VLOOKUP(B392,home!$B$2:$E$405,3,FALSE)</f>
        <v>1.0548999999999999</v>
      </c>
      <c r="G392" s="10">
        <f>VLOOKUP(C392,away!$B$2:$E$405,4,FALSE)</f>
        <v>1.641</v>
      </c>
      <c r="H392" s="10">
        <f>VLOOKUP(A392,away!$A$2:$E$405,3,FALSE)</f>
        <v>1.2968999999999999</v>
      </c>
      <c r="I392" s="10">
        <f>VLOOKUP(C392,away!$B$2:$E$405,3,FALSE)</f>
        <v>0</v>
      </c>
      <c r="J392" s="10">
        <f>VLOOKUP(B392,home!$B$2:$E$405,4,FALSE)</f>
        <v>0.96379999999999999</v>
      </c>
      <c r="K392" s="12">
        <f t="shared" si="614"/>
        <v>2.4614381507099998</v>
      </c>
      <c r="L392" s="12">
        <f t="shared" si="615"/>
        <v>0</v>
      </c>
      <c r="M392" s="13">
        <f t="shared" si="616"/>
        <v>8.5312170941181584E-2</v>
      </c>
      <c r="N392" s="13">
        <f t="shared" si="617"/>
        <v>0.20999063227451739</v>
      </c>
      <c r="O392" s="13">
        <f t="shared" si="618"/>
        <v>0</v>
      </c>
      <c r="P392" s="13">
        <f t="shared" si="619"/>
        <v>0</v>
      </c>
      <c r="Q392" s="13">
        <f t="shared" si="620"/>
        <v>0.2584394767861059</v>
      </c>
      <c r="R392" s="13">
        <f t="shared" si="621"/>
        <v>0</v>
      </c>
      <c r="S392" s="13">
        <f t="shared" si="622"/>
        <v>0</v>
      </c>
      <c r="T392" s="13">
        <f t="shared" si="623"/>
        <v>0</v>
      </c>
      <c r="U392" s="13">
        <f t="shared" si="624"/>
        <v>0</v>
      </c>
      <c r="V392" s="13">
        <f t="shared" si="625"/>
        <v>0</v>
      </c>
      <c r="W392" s="13">
        <f t="shared" si="626"/>
        <v>0.21204426260361744</v>
      </c>
      <c r="X392" s="13">
        <f t="shared" si="627"/>
        <v>0</v>
      </c>
      <c r="Y392" s="13">
        <f t="shared" si="628"/>
        <v>0</v>
      </c>
      <c r="Z392" s="13">
        <f t="shared" si="629"/>
        <v>0</v>
      </c>
      <c r="AA392" s="13">
        <f t="shared" si="630"/>
        <v>0</v>
      </c>
      <c r="AB392" s="13">
        <f t="shared" si="631"/>
        <v>0</v>
      </c>
      <c r="AC392" s="13">
        <f t="shared" si="632"/>
        <v>0</v>
      </c>
      <c r="AD392" s="13">
        <f t="shared" si="633"/>
        <v>0.13048345940292841</v>
      </c>
      <c r="AE392" s="13">
        <f t="shared" si="634"/>
        <v>0</v>
      </c>
      <c r="AF392" s="13">
        <f t="shared" si="635"/>
        <v>0</v>
      </c>
      <c r="AG392" s="13">
        <f t="shared" si="636"/>
        <v>0</v>
      </c>
      <c r="AH392" s="13">
        <f t="shared" si="637"/>
        <v>0</v>
      </c>
      <c r="AI392" s="13">
        <f t="shared" si="638"/>
        <v>0</v>
      </c>
      <c r="AJ392" s="13">
        <f t="shared" si="639"/>
        <v>0</v>
      </c>
      <c r="AK392" s="13">
        <f t="shared" si="640"/>
        <v>0</v>
      </c>
      <c r="AL392" s="13">
        <f t="shared" si="641"/>
        <v>0</v>
      </c>
      <c r="AM392" s="13">
        <f t="shared" si="642"/>
        <v>6.4235393002197508E-2</v>
      </c>
      <c r="AN392" s="13">
        <f t="shared" si="643"/>
        <v>0</v>
      </c>
      <c r="AO392" s="13">
        <f t="shared" si="644"/>
        <v>0</v>
      </c>
      <c r="AP392" s="13">
        <f t="shared" si="645"/>
        <v>0</v>
      </c>
      <c r="AQ392" s="13">
        <f t="shared" si="646"/>
        <v>0</v>
      </c>
      <c r="AR392" s="13">
        <f t="shared" si="647"/>
        <v>0</v>
      </c>
      <c r="AS392" s="13">
        <f t="shared" si="648"/>
        <v>0</v>
      </c>
      <c r="AT392" s="13">
        <f t="shared" si="649"/>
        <v>0</v>
      </c>
      <c r="AU392" s="13">
        <f t="shared" si="650"/>
        <v>0</v>
      </c>
      <c r="AV392" s="13">
        <f t="shared" si="651"/>
        <v>0</v>
      </c>
      <c r="AW392" s="13">
        <f t="shared" si="652"/>
        <v>0</v>
      </c>
      <c r="AX392" s="13">
        <f t="shared" si="653"/>
        <v>2.6351907826909854E-2</v>
      </c>
      <c r="AY392" s="13">
        <f t="shared" si="654"/>
        <v>0</v>
      </c>
      <c r="AZ392" s="13">
        <f t="shared" si="655"/>
        <v>0</v>
      </c>
      <c r="BA392" s="13">
        <f t="shared" si="656"/>
        <v>0</v>
      </c>
      <c r="BB392" s="13">
        <f t="shared" si="657"/>
        <v>0</v>
      </c>
      <c r="BC392" s="13">
        <f t="shared" si="658"/>
        <v>0</v>
      </c>
      <c r="BD392" s="13">
        <f t="shared" si="659"/>
        <v>0</v>
      </c>
      <c r="BE392" s="13">
        <f t="shared" si="660"/>
        <v>0</v>
      </c>
      <c r="BF392" s="13">
        <f t="shared" si="661"/>
        <v>0</v>
      </c>
      <c r="BG392" s="13">
        <f t="shared" si="662"/>
        <v>0</v>
      </c>
      <c r="BH392" s="13">
        <f t="shared" si="663"/>
        <v>0</v>
      </c>
      <c r="BI392" s="13">
        <f t="shared" si="664"/>
        <v>0</v>
      </c>
      <c r="BJ392" s="14">
        <f t="shared" si="665"/>
        <v>0.9015451318962765</v>
      </c>
      <c r="BK392" s="14">
        <f t="shared" si="666"/>
        <v>8.5312170941181584E-2</v>
      </c>
      <c r="BL392" s="14">
        <f t="shared" si="667"/>
        <v>0</v>
      </c>
      <c r="BM392" s="14">
        <f t="shared" si="668"/>
        <v>0.43311502283565317</v>
      </c>
      <c r="BN392" s="14">
        <f t="shared" si="669"/>
        <v>0.55374228000180481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1.4218999999999999</v>
      </c>
      <c r="F393" s="10">
        <f>VLOOKUP(B393,home!$B$2:$E$405,3,FALSE)</f>
        <v>0.87909999999999999</v>
      </c>
      <c r="G393" s="10">
        <f>VLOOKUP(C393,away!$B$2:$E$405,4,FALSE)</f>
        <v>0.56259999999999999</v>
      </c>
      <c r="H393" s="10">
        <f>VLOOKUP(A393,away!$A$2:$E$405,3,FALSE)</f>
        <v>1.2968999999999999</v>
      </c>
      <c r="I393" s="10">
        <f>VLOOKUP(C393,away!$B$2:$E$405,3,FALSE)</f>
        <v>1.2337</v>
      </c>
      <c r="J393" s="10">
        <f>VLOOKUP(B393,home!$B$2:$E$405,4,FALSE)</f>
        <v>1.1566000000000001</v>
      </c>
      <c r="K393" s="12">
        <f t="shared" si="614"/>
        <v>0.70324566235399999</v>
      </c>
      <c r="L393" s="12">
        <f t="shared" si="615"/>
        <v>1.850543263998</v>
      </c>
      <c r="M393" s="13">
        <f t="shared" si="616"/>
        <v>7.778638008079522E-2</v>
      </c>
      <c r="N393" s="13">
        <f t="shared" si="617"/>
        <v>5.4702934382038833E-2</v>
      </c>
      <c r="O393" s="13">
        <f t="shared" si="618"/>
        <v>0.1439470616893038</v>
      </c>
      <c r="P393" s="13">
        <f t="shared" si="619"/>
        <v>0.10123014674160655</v>
      </c>
      <c r="Q393" s="13">
        <f t="shared" si="620"/>
        <v>1.9234800661102145E-2</v>
      </c>
      <c r="R393" s="13">
        <f t="shared" si="621"/>
        <v>0.13319013269072288</v>
      </c>
      <c r="S393" s="13">
        <f t="shared" si="622"/>
        <v>3.2934887182959498E-2</v>
      </c>
      <c r="T393" s="13">
        <f t="shared" si="623"/>
        <v>3.5594830797746849E-2</v>
      </c>
      <c r="U393" s="13">
        <f t="shared" si="624"/>
        <v>9.3665383083104556E-2</v>
      </c>
      <c r="V393" s="13">
        <f t="shared" si="625"/>
        <v>4.7623353699741992E-3</v>
      </c>
      <c r="W393" s="13">
        <f t="shared" si="626"/>
        <v>4.5089300437213126E-3</v>
      </c>
      <c r="X393" s="13">
        <f t="shared" si="627"/>
        <v>8.3439701202466833E-3</v>
      </c>
      <c r="Y393" s="13">
        <f t="shared" si="628"/>
        <v>7.7204388505115419E-3</v>
      </c>
      <c r="Z393" s="13">
        <f t="shared" si="629"/>
        <v>8.2158034293939017E-2</v>
      </c>
      <c r="AA393" s="13">
        <f t="shared" si="630"/>
        <v>5.7777281244743794E-2</v>
      </c>
      <c r="AB393" s="13">
        <f t="shared" si="631"/>
        <v>2.0315811208986592E-2</v>
      </c>
      <c r="AC393" s="13">
        <f t="shared" si="632"/>
        <v>3.8735244190121347E-4</v>
      </c>
      <c r="AD393" s="13">
        <f t="shared" si="633"/>
        <v>7.9272137377616109E-4</v>
      </c>
      <c r="AE393" s="13">
        <f t="shared" si="634"/>
        <v>1.4669651984687156E-3</v>
      </c>
      <c r="AF393" s="13">
        <f t="shared" si="635"/>
        <v>1.3573412832728856E-3</v>
      </c>
      <c r="AG393" s="13">
        <f t="shared" si="636"/>
        <v>8.3727292290234668E-4</v>
      </c>
      <c r="AH393" s="13">
        <f t="shared" si="637"/>
        <v>3.800924923649137E-2</v>
      </c>
      <c r="AI393" s="13">
        <f t="shared" si="638"/>
        <v>2.6729839654894644E-2</v>
      </c>
      <c r="AJ393" s="13">
        <f t="shared" si="639"/>
        <v>9.3988218963612976E-3</v>
      </c>
      <c r="AK393" s="13">
        <f t="shared" si="640"/>
        <v>2.2032269099512935E-3</v>
      </c>
      <c r="AL393" s="13">
        <f t="shared" si="641"/>
        <v>2.0163809907930421E-5</v>
      </c>
      <c r="AM393" s="13">
        <f t="shared" si="642"/>
        <v>1.1149557351267786E-4</v>
      </c>
      <c r="AN393" s="13">
        <f t="shared" si="643"/>
        <v>2.0632738252947984E-4</v>
      </c>
      <c r="AO393" s="13">
        <f t="shared" si="644"/>
        <v>1.9090887395913379E-4</v>
      </c>
      <c r="AP393" s="13">
        <f t="shared" si="645"/>
        <v>1.177617102475061E-4</v>
      </c>
      <c r="AQ393" s="13">
        <f t="shared" si="646"/>
        <v>5.4480784913851648E-5</v>
      </c>
      <c r="AR393" s="13">
        <f t="shared" si="647"/>
        <v>1.4067552028842058E-2</v>
      </c>
      <c r="AS393" s="13">
        <f t="shared" si="648"/>
        <v>9.8929449442223885E-3</v>
      </c>
      <c r="AT393" s="13">
        <f t="shared" si="649"/>
        <v>3.4785853099656644E-3</v>
      </c>
      <c r="AU393" s="13">
        <f t="shared" si="650"/>
        <v>8.154333434538995E-4</v>
      </c>
      <c r="AV393" s="13">
        <f t="shared" si="651"/>
        <v>1.4336249043069357E-4</v>
      </c>
      <c r="AW393" s="13">
        <f t="shared" si="652"/>
        <v>7.2891417985224866E-7</v>
      </c>
      <c r="AX393" s="13">
        <f t="shared" si="653"/>
        <v>1.3068129740743704E-5</v>
      </c>
      <c r="AY393" s="13">
        <f t="shared" si="654"/>
        <v>2.4183139464785192E-5</v>
      </c>
      <c r="AZ393" s="13">
        <f t="shared" si="655"/>
        <v>2.2375972919441221E-5</v>
      </c>
      <c r="BA393" s="13">
        <f t="shared" si="656"/>
        <v>1.380256865382454E-5</v>
      </c>
      <c r="BB393" s="13">
        <f t="shared" si="657"/>
        <v>6.3855626120512343E-6</v>
      </c>
      <c r="BC393" s="13">
        <f t="shared" si="658"/>
        <v>2.3633519757137791E-6</v>
      </c>
      <c r="BD393" s="13">
        <f t="shared" si="659"/>
        <v>4.3387689413191717E-3</v>
      </c>
      <c r="BE393" s="13">
        <f t="shared" si="660"/>
        <v>3.0512204379389641E-3</v>
      </c>
      <c r="BF393" s="13">
        <f t="shared" si="661"/>
        <v>1.0728787689332242E-3</v>
      </c>
      <c r="BG393" s="13">
        <f t="shared" si="662"/>
        <v>2.5149911349466318E-4</v>
      </c>
      <c r="BH393" s="13">
        <f t="shared" si="663"/>
        <v>4.4216415162749554E-5</v>
      </c>
      <c r="BI393" s="13">
        <f t="shared" si="664"/>
        <v>6.2190004336094532E-6</v>
      </c>
      <c r="BJ393" s="14">
        <f t="shared" si="665"/>
        <v>0.13532335868431666</v>
      </c>
      <c r="BK393" s="14">
        <f t="shared" si="666"/>
        <v>0.21714544876660941</v>
      </c>
      <c r="BL393" s="14">
        <f t="shared" si="667"/>
        <v>0.56239948840875731</v>
      </c>
      <c r="BM393" s="14">
        <f t="shared" si="668"/>
        <v>0.466911419682768</v>
      </c>
      <c r="BN393" s="14">
        <f t="shared" si="669"/>
        <v>0.53009145624556941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1.4218999999999999</v>
      </c>
      <c r="F394" s="10">
        <f>VLOOKUP(B394,home!$B$2:$E$405,3,FALSE)</f>
        <v>0.70330000000000004</v>
      </c>
      <c r="G394" s="10">
        <f>VLOOKUP(C394,away!$B$2:$E$405,4,FALSE)</f>
        <v>1.0548999999999999</v>
      </c>
      <c r="H394" s="10">
        <f>VLOOKUP(A394,away!$A$2:$E$405,3,FALSE)</f>
        <v>1.2968999999999999</v>
      </c>
      <c r="I394" s="10">
        <f>VLOOKUP(C394,away!$B$2:$E$405,3,FALSE)</f>
        <v>1.1566000000000001</v>
      </c>
      <c r="J394" s="10">
        <f>VLOOKUP(B394,home!$B$2:$E$405,4,FALSE)</f>
        <v>1.9277</v>
      </c>
      <c r="K394" s="12">
        <f t="shared" si="614"/>
        <v>1.054923492623</v>
      </c>
      <c r="L394" s="12">
        <f t="shared" si="615"/>
        <v>2.8915394747580003</v>
      </c>
      <c r="M394" s="13">
        <f t="shared" si="616"/>
        <v>1.9322926869699532E-2</v>
      </c>
      <c r="N394" s="13">
        <f t="shared" si="617"/>
        <v>2.0384209501082239E-2</v>
      </c>
      <c r="O394" s="13">
        <f t="shared" si="618"/>
        <v>5.5873005811598236E-2</v>
      </c>
      <c r="P394" s="13">
        <f t="shared" si="619"/>
        <v>5.8941746434116385E-2</v>
      </c>
      <c r="Q394" s="13">
        <f t="shared" si="620"/>
        <v>1.075189074062031E-2</v>
      </c>
      <c r="R394" s="13">
        <f t="shared" si="621"/>
        <v>8.0779500938809728E-2</v>
      </c>
      <c r="S394" s="13">
        <f t="shared" si="622"/>
        <v>4.4948282112368391E-2</v>
      </c>
      <c r="T394" s="13">
        <f t="shared" si="623"/>
        <v>3.108951650478866E-2</v>
      </c>
      <c r="U394" s="13">
        <f t="shared" si="624"/>
        <v>8.521619326271207E-2</v>
      </c>
      <c r="V394" s="13">
        <f t="shared" si="625"/>
        <v>1.5234235963328836E-2</v>
      </c>
      <c r="W394" s="13">
        <f t="shared" si="626"/>
        <v>3.7808073774653573E-3</v>
      </c>
      <c r="X394" s="13">
        <f t="shared" si="627"/>
        <v>1.0932353778397352E-2</v>
      </c>
      <c r="Y394" s="13">
        <f t="shared" si="628"/>
        <v>1.5805666251127861E-2</v>
      </c>
      <c r="Z394" s="13">
        <f t="shared" si="629"/>
        <v>7.7859038571939765E-2</v>
      </c>
      <c r="AA394" s="13">
        <f t="shared" si="630"/>
        <v>8.213532890257956E-2</v>
      </c>
      <c r="AB394" s="13">
        <f t="shared" si="631"/>
        <v>4.3323244016824039E-2</v>
      </c>
      <c r="AC394" s="13">
        <f t="shared" si="632"/>
        <v>2.9043622613536416E-3</v>
      </c>
      <c r="AD394" s="13">
        <f t="shared" si="633"/>
        <v>9.971156308926398E-4</v>
      </c>
      <c r="AE394" s="13">
        <f t="shared" si="634"/>
        <v>2.8831992076242961E-3</v>
      </c>
      <c r="AF394" s="13">
        <f t="shared" si="635"/>
        <v>4.1684421612183204E-3</v>
      </c>
      <c r="AG394" s="13">
        <f t="shared" si="636"/>
        <v>4.0177383524694415E-3</v>
      </c>
      <c r="AH394" s="13">
        <f t="shared" si="637"/>
        <v>5.6283120874367411E-2</v>
      </c>
      <c r="AI394" s="13">
        <f t="shared" si="638"/>
        <v>5.9374386448510147E-2</v>
      </c>
      <c r="AJ394" s="13">
        <f t="shared" si="639"/>
        <v>3.1317717562305024E-2</v>
      </c>
      <c r="AK394" s="13">
        <f t="shared" si="640"/>
        <v>1.1012598663935828E-2</v>
      </c>
      <c r="AL394" s="13">
        <f t="shared" si="641"/>
        <v>3.5437319639182631E-4</v>
      </c>
      <c r="AM394" s="13">
        <f t="shared" si="642"/>
        <v>2.1037614077804999E-4</v>
      </c>
      <c r="AN394" s="13">
        <f t="shared" si="643"/>
        <v>6.0831091560697786E-4</v>
      </c>
      <c r="AO394" s="13">
        <f t="shared" si="644"/>
        <v>8.7947751270187958E-4</v>
      </c>
      <c r="AP394" s="13">
        <f t="shared" si="645"/>
        <v>8.4768131504648844E-4</v>
      </c>
      <c r="AQ394" s="13">
        <f t="shared" si="646"/>
        <v>6.1277599611792369E-4</v>
      </c>
      <c r="AR394" s="13">
        <f t="shared" si="647"/>
        <v>3.2548973154161873E-2</v>
      </c>
      <c r="AS394" s="13">
        <f t="shared" si="648"/>
        <v>3.433667644108071E-2</v>
      </c>
      <c r="AT394" s="13">
        <f t="shared" si="649"/>
        <v>1.8111283318145373E-2</v>
      </c>
      <c r="AU394" s="13">
        <f t="shared" si="650"/>
        <v>6.3686727512875319E-3</v>
      </c>
      <c r="AV394" s="13">
        <f t="shared" si="651"/>
        <v>1.6796156255402931E-3</v>
      </c>
      <c r="AW394" s="13">
        <f t="shared" si="652"/>
        <v>3.0026758750289473E-5</v>
      </c>
      <c r="AX394" s="13">
        <f t="shared" si="653"/>
        <v>3.6988455532354722E-5</v>
      </c>
      <c r="AY394" s="13">
        <f t="shared" si="654"/>
        <v>1.0695357928213462E-4</v>
      </c>
      <c r="AZ394" s="13">
        <f t="shared" si="655"/>
        <v>1.5463024823047586E-4</v>
      </c>
      <c r="BA394" s="13">
        <f t="shared" si="656"/>
        <v>1.4903982225001645E-4</v>
      </c>
      <c r="BB394" s="13">
        <f t="shared" si="657"/>
        <v>1.0773863233670961E-4</v>
      </c>
      <c r="BC394" s="13">
        <f t="shared" si="658"/>
        <v>6.2306101671606921E-5</v>
      </c>
      <c r="BD394" s="13">
        <f t="shared" si="659"/>
        <v>1.5686106789682915E-2</v>
      </c>
      <c r="BE394" s="13">
        <f t="shared" si="660"/>
        <v>1.6547642560229652E-2</v>
      </c>
      <c r="BF394" s="13">
        <f t="shared" si="661"/>
        <v>8.7282484421572354E-3</v>
      </c>
      <c r="BG394" s="13">
        <f t="shared" si="662"/>
        <v>3.0692114436939233E-3</v>
      </c>
      <c r="BH394" s="13">
        <f t="shared" si="663"/>
        <v>8.0944581394501826E-4</v>
      </c>
      <c r="BI394" s="13">
        <f t="shared" si="664"/>
        <v>1.7078068102718919E-4</v>
      </c>
      <c r="BJ394" s="14">
        <f t="shared" si="665"/>
        <v>0.1085872182252411</v>
      </c>
      <c r="BK394" s="14">
        <f t="shared" si="666"/>
        <v>0.1418128804165408</v>
      </c>
      <c r="BL394" s="14">
        <f t="shared" si="667"/>
        <v>0.64337175350259379</v>
      </c>
      <c r="BM394" s="14">
        <f t="shared" si="668"/>
        <v>0.7255006835998572</v>
      </c>
      <c r="BN394" s="14">
        <f t="shared" si="669"/>
        <v>0.24605328029592644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1.4867999999999999</v>
      </c>
      <c r="F395" s="10">
        <f>VLOOKUP(B395,home!$B$2:$E$405,3,FALSE)</f>
        <v>1.5468999999999999</v>
      </c>
      <c r="G395" s="10">
        <f>VLOOKUP(C395,away!$B$2:$E$405,4,FALSE)</f>
        <v>0.97150000000000003</v>
      </c>
      <c r="H395" s="10">
        <f>VLOOKUP(A395,away!$A$2:$E$405,3,FALSE)</f>
        <v>1.0461</v>
      </c>
      <c r="I395" s="10">
        <f>VLOOKUP(C395,away!$B$2:$E$405,3,FALSE)</f>
        <v>1.0621</v>
      </c>
      <c r="J395" s="10">
        <f>VLOOKUP(B395,home!$B$2:$E$405,4,FALSE)</f>
        <v>1.1471</v>
      </c>
      <c r="K395" s="12">
        <f t="shared" si="614"/>
        <v>2.2343828887799995</v>
      </c>
      <c r="L395" s="12">
        <f t="shared" si="615"/>
        <v>1.2745001493510002</v>
      </c>
      <c r="M395" s="13">
        <f t="shared" si="616"/>
        <v>2.9930326807051034E-2</v>
      </c>
      <c r="N395" s="13">
        <f t="shared" si="617"/>
        <v>6.6875810073268149E-2</v>
      </c>
      <c r="O395" s="13">
        <f t="shared" si="618"/>
        <v>3.8146205985710786E-2</v>
      </c>
      <c r="P395" s="13">
        <f t="shared" si="619"/>
        <v>8.5233229926349366E-2</v>
      </c>
      <c r="Q395" s="13">
        <f t="shared" si="620"/>
        <v>7.4713082850505749E-2</v>
      </c>
      <c r="R395" s="13">
        <f t="shared" si="621"/>
        <v>2.4308672612981218E-2</v>
      </c>
      <c r="S395" s="13">
        <f t="shared" si="622"/>
        <v>6.068012162472039E-2</v>
      </c>
      <c r="T395" s="13">
        <f t="shared" si="623"/>
        <v>9.5221835251443232E-2</v>
      </c>
      <c r="U395" s="13">
        <f t="shared" si="624"/>
        <v>5.4314882135400228E-2</v>
      </c>
      <c r="V395" s="13">
        <f t="shared" si="625"/>
        <v>1.9200008486896299E-2</v>
      </c>
      <c r="W395" s="13">
        <f t="shared" si="626"/>
        <v>5.5645877963057491E-2</v>
      </c>
      <c r="X395" s="13">
        <f t="shared" si="627"/>
        <v>7.0920679774684303E-2</v>
      </c>
      <c r="Y395" s="13">
        <f t="shared" si="628"/>
        <v>4.5194208482454819E-2</v>
      </c>
      <c r="Z395" s="13">
        <f t="shared" si="629"/>
        <v>1.0327135625256374E-2</v>
      </c>
      <c r="AA395" s="13">
        <f t="shared" si="630"/>
        <v>2.3074775131183181E-2</v>
      </c>
      <c r="AB395" s="13">
        <f t="shared" si="631"/>
        <v>2.5778941357780989E-2</v>
      </c>
      <c r="AC395" s="13">
        <f t="shared" si="632"/>
        <v>3.4172671010686373E-3</v>
      </c>
      <c r="AD395" s="13">
        <f t="shared" si="633"/>
        <v>3.1083549387948925E-2</v>
      </c>
      <c r="AE395" s="13">
        <f t="shared" si="634"/>
        <v>3.9615988337300095E-2</v>
      </c>
      <c r="AF395" s="13">
        <f t="shared" si="635"/>
        <v>2.5245291526288235E-2</v>
      </c>
      <c r="AG395" s="13">
        <f t="shared" si="636"/>
        <v>1.0725042606887962E-2</v>
      </c>
      <c r="AH395" s="13">
        <f t="shared" si="637"/>
        <v>3.2904839741893211E-3</v>
      </c>
      <c r="AI395" s="13">
        <f t="shared" si="638"/>
        <v>7.3522010877334273E-3</v>
      </c>
      <c r="AJ395" s="13">
        <f t="shared" si="639"/>
        <v>8.2138161526506374E-3</v>
      </c>
      <c r="AK395" s="13">
        <f t="shared" si="640"/>
        <v>6.1176034210224505E-3</v>
      </c>
      <c r="AL395" s="13">
        <f t="shared" si="641"/>
        <v>3.8925697593988955E-4</v>
      </c>
      <c r="AM395" s="13">
        <f t="shared" si="642"/>
        <v>1.3890510174996214E-2</v>
      </c>
      <c r="AN395" s="13">
        <f t="shared" si="643"/>
        <v>1.7703457292594264E-2</v>
      </c>
      <c r="AO395" s="13">
        <f t="shared" si="644"/>
        <v>1.1281529481720225E-2</v>
      </c>
      <c r="AP395" s="13">
        <f t="shared" si="645"/>
        <v>4.7927703364533782E-3</v>
      </c>
      <c r="AQ395" s="13">
        <f t="shared" si="646"/>
        <v>1.5270966274037185E-3</v>
      </c>
      <c r="AR395" s="13">
        <f t="shared" si="647"/>
        <v>8.3874446330827227E-4</v>
      </c>
      <c r="AS395" s="13">
        <f t="shared" si="648"/>
        <v>1.8740762768749675E-3</v>
      </c>
      <c r="AT395" s="13">
        <f t="shared" si="649"/>
        <v>2.0937019826589788E-3</v>
      </c>
      <c r="AU395" s="13">
        <f t="shared" si="650"/>
        <v>1.5593772947526605E-3</v>
      </c>
      <c r="AV395" s="13">
        <f t="shared" si="651"/>
        <v>8.7106148613684737E-4</v>
      </c>
      <c r="AW395" s="13">
        <f t="shared" si="652"/>
        <v>3.0791538651863677E-5</v>
      </c>
      <c r="AX395" s="13">
        <f t="shared" si="653"/>
        <v>5.1727863752393383E-3</v>
      </c>
      <c r="AY395" s="13">
        <f t="shared" si="654"/>
        <v>6.5927170078033549E-3</v>
      </c>
      <c r="AZ395" s="13">
        <f t="shared" si="655"/>
        <v>4.2012094055371291E-3</v>
      </c>
      <c r="BA395" s="13">
        <f t="shared" si="656"/>
        <v>1.7848140049372989E-3</v>
      </c>
      <c r="BB395" s="13">
        <f t="shared" si="657"/>
        <v>5.6868642896408604E-4</v>
      </c>
      <c r="BC395" s="13">
        <f t="shared" si="658"/>
        <v>1.449581877297229E-4</v>
      </c>
      <c r="BD395" s="13">
        <f t="shared" si="659"/>
        <v>1.7816332395895283E-4</v>
      </c>
      <c r="BE395" s="13">
        <f t="shared" si="660"/>
        <v>3.980850824620519E-4</v>
      </c>
      <c r="BF395" s="13">
        <f t="shared" si="661"/>
        <v>4.4473724826589201E-4</v>
      </c>
      <c r="BG395" s="13">
        <f t="shared" si="662"/>
        <v>3.3123776584280385E-4</v>
      </c>
      <c r="BH395" s="13">
        <f t="shared" si="663"/>
        <v>1.8502799902921926E-4</v>
      </c>
      <c r="BI395" s="13">
        <f t="shared" si="664"/>
        <v>8.268467899521793E-5</v>
      </c>
      <c r="BJ395" s="14">
        <f t="shared" si="665"/>
        <v>0.58290190157721788</v>
      </c>
      <c r="BK395" s="14">
        <f t="shared" si="666"/>
        <v>0.20544292792982896</v>
      </c>
      <c r="BL395" s="14">
        <f t="shared" si="667"/>
        <v>0.19945447946093811</v>
      </c>
      <c r="BM395" s="14">
        <f t="shared" si="668"/>
        <v>0.67235719086822321</v>
      </c>
      <c r="BN395" s="14">
        <f t="shared" si="669"/>
        <v>0.31920732825586629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1.4867999999999999</v>
      </c>
      <c r="F396" s="10">
        <f>VLOOKUP(B396,home!$B$2:$E$405,3,FALSE)</f>
        <v>0.73980000000000001</v>
      </c>
      <c r="G396" s="10">
        <f>VLOOKUP(C396,away!$B$2:$E$405,4,FALSE)</f>
        <v>0.80710000000000004</v>
      </c>
      <c r="H396" s="10">
        <f>VLOOKUP(A396,away!$A$2:$E$405,3,FALSE)</f>
        <v>1.0461</v>
      </c>
      <c r="I396" s="10">
        <f>VLOOKUP(C396,away!$B$2:$E$405,3,FALSE)</f>
        <v>0.66920000000000002</v>
      </c>
      <c r="J396" s="10">
        <f>VLOOKUP(B396,home!$B$2:$E$405,4,FALSE)</f>
        <v>0.95589999999999997</v>
      </c>
      <c r="K396" s="12">
        <f t="shared" si="614"/>
        <v>0.88775724794399991</v>
      </c>
      <c r="L396" s="12">
        <f t="shared" si="615"/>
        <v>0.66917790970799995</v>
      </c>
      <c r="M396" s="13">
        <f t="shared" si="616"/>
        <v>0.21078109307088999</v>
      </c>
      <c r="N396" s="13">
        <f t="shared" si="617"/>
        <v>0.18712244310324139</v>
      </c>
      <c r="O396" s="13">
        <f t="shared" si="618"/>
        <v>0.14105005126714554</v>
      </c>
      <c r="P396" s="13">
        <f t="shared" si="619"/>
        <v>0.12521820533528122</v>
      </c>
      <c r="Q396" s="13">
        <f t="shared" si="620"/>
        <v>8.3059652558945637E-2</v>
      </c>
      <c r="R396" s="13">
        <f t="shared" si="621"/>
        <v>4.7193789235577342E-2</v>
      </c>
      <c r="S396" s="13">
        <f t="shared" si="622"/>
        <v>1.8597017786262358E-2</v>
      </c>
      <c r="T396" s="13">
        <f t="shared" si="623"/>
        <v>5.5581684680467966E-2</v>
      </c>
      <c r="U396" s="13">
        <f t="shared" si="624"/>
        <v>4.1896628451825312E-2</v>
      </c>
      <c r="V396" s="13">
        <f t="shared" si="625"/>
        <v>1.2275427331620264E-3</v>
      </c>
      <c r="W396" s="13">
        <f t="shared" si="626"/>
        <v>2.4578936190304795E-2</v>
      </c>
      <c r="X396" s="13">
        <f t="shared" si="627"/>
        <v>1.6447681142674475E-2</v>
      </c>
      <c r="Y396" s="13">
        <f t="shared" si="628"/>
        <v>5.503212443299297E-3</v>
      </c>
      <c r="Z396" s="13">
        <f t="shared" si="629"/>
        <v>1.052701374395452E-2</v>
      </c>
      <c r="AA396" s="13">
        <f t="shared" si="630"/>
        <v>9.3454327504017276E-3</v>
      </c>
      <c r="AB396" s="13">
        <f t="shared" si="631"/>
        <v>4.1482378296711815E-3</v>
      </c>
      <c r="AC396" s="13">
        <f t="shared" si="632"/>
        <v>4.5577705695601355E-5</v>
      </c>
      <c r="AD396" s="13">
        <f t="shared" si="633"/>
        <v>5.4550321874240418E-3</v>
      </c>
      <c r="AE396" s="13">
        <f t="shared" si="634"/>
        <v>3.6503870365702791E-3</v>
      </c>
      <c r="AF396" s="13">
        <f t="shared" si="635"/>
        <v>1.2213791833786398E-3</v>
      </c>
      <c r="AG396" s="13">
        <f t="shared" si="636"/>
        <v>2.7243998963139411E-4</v>
      </c>
      <c r="AH396" s="13">
        <f t="shared" si="637"/>
        <v>1.7611112631617176E-3</v>
      </c>
      <c r="AI396" s="13">
        <f t="shared" si="638"/>
        <v>1.5634392883076278E-3</v>
      </c>
      <c r="AJ396" s="13">
        <f t="shared" si="639"/>
        <v>6.9397727995775265E-4</v>
      </c>
      <c r="AK396" s="13">
        <f t="shared" si="640"/>
        <v>2.0536112006365242E-4</v>
      </c>
      <c r="AL396" s="13">
        <f t="shared" si="641"/>
        <v>1.0830494191589367E-6</v>
      </c>
      <c r="AM396" s="13">
        <f t="shared" si="642"/>
        <v>9.6854887243070131E-4</v>
      </c>
      <c r="AN396" s="13">
        <f t="shared" si="643"/>
        <v>6.4813150990321701E-4</v>
      </c>
      <c r="AO396" s="13">
        <f t="shared" si="644"/>
        <v>2.1685764450646232E-4</v>
      </c>
      <c r="AP396" s="13">
        <f t="shared" si="645"/>
        <v>4.8372115085011667E-5</v>
      </c>
      <c r="AQ396" s="13">
        <f t="shared" si="646"/>
        <v>8.0923877151857283E-6</v>
      </c>
      <c r="AR396" s="13">
        <f t="shared" si="647"/>
        <v>2.3569935076915476E-4</v>
      </c>
      <c r="AS396" s="13">
        <f t="shared" si="648"/>
        <v>2.0924380698101233E-4</v>
      </c>
      <c r="AT396" s="13">
        <f t="shared" si="649"/>
        <v>9.2878853117394492E-5</v>
      </c>
      <c r="AU396" s="13">
        <f t="shared" si="650"/>
        <v>2.7484625011897712E-5</v>
      </c>
      <c r="AV396" s="13">
        <f t="shared" si="651"/>
        <v>6.0999187653337852E-6</v>
      </c>
      <c r="AW396" s="13">
        <f t="shared" si="652"/>
        <v>1.7872347322348653E-8</v>
      </c>
      <c r="AX396" s="13">
        <f t="shared" si="653"/>
        <v>1.4330604691472387E-4</v>
      </c>
      <c r="AY396" s="13">
        <f t="shared" si="654"/>
        <v>9.5897240922911497E-5</v>
      </c>
      <c r="AZ396" s="13">
        <f t="shared" si="655"/>
        <v>3.208615761377919E-5</v>
      </c>
      <c r="BA396" s="13">
        <f t="shared" si="656"/>
        <v>7.1571159608500636E-6</v>
      </c>
      <c r="BB396" s="13">
        <f t="shared" si="657"/>
        <v>1.197345974554852E-6</v>
      </c>
      <c r="BC396" s="13">
        <f t="shared" si="658"/>
        <v>1.6024749528998082E-7</v>
      </c>
      <c r="BD396" s="13">
        <f t="shared" si="659"/>
        <v>2.6287466477872606E-5</v>
      </c>
      <c r="BE396" s="13">
        <f t="shared" si="660"/>
        <v>2.3336888895816337E-5</v>
      </c>
      <c r="BF396" s="13">
        <f t="shared" si="661"/>
        <v>1.03587461308624E-5</v>
      </c>
      <c r="BG396" s="13">
        <f t="shared" si="662"/>
        <v>3.0653506524283205E-6</v>
      </c>
      <c r="BH396" s="13">
        <f t="shared" si="663"/>
        <v>6.8032181479577762E-7</v>
      </c>
      <c r="BI396" s="13">
        <f t="shared" si="664"/>
        <v>1.2079212440387345E-7</v>
      </c>
      <c r="BJ396" s="14">
        <f t="shared" si="665"/>
        <v>0.38506265520046057</v>
      </c>
      <c r="BK396" s="14">
        <f t="shared" si="666"/>
        <v>0.35596641692163322</v>
      </c>
      <c r="BL396" s="14">
        <f t="shared" si="667"/>
        <v>0.24849328460685283</v>
      </c>
      <c r="BM396" s="14">
        <f t="shared" si="668"/>
        <v>0.2055282565332445</v>
      </c>
      <c r="BN396" s="14">
        <f t="shared" si="669"/>
        <v>0.79442523457108127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1.6108</v>
      </c>
      <c r="F397" s="10">
        <f>VLOOKUP(B397,home!$B$2:$E$405,3,FALSE)</f>
        <v>0.82769999999999999</v>
      </c>
      <c r="G397" s="10">
        <f>VLOOKUP(C397,away!$B$2:$E$405,4,FALSE)</f>
        <v>1.0347</v>
      </c>
      <c r="H397" s="10">
        <f>VLOOKUP(A397,away!$A$2:$E$405,3,FALSE)</f>
        <v>1.1347</v>
      </c>
      <c r="I397" s="10">
        <f>VLOOKUP(C397,away!$B$2:$E$405,3,FALSE)</f>
        <v>1.0282</v>
      </c>
      <c r="J397" s="10">
        <f>VLOOKUP(B397,home!$B$2:$E$405,4,FALSE)</f>
        <v>1.3954</v>
      </c>
      <c r="K397" s="12">
        <f t="shared" si="614"/>
        <v>1.3795232528519998</v>
      </c>
      <c r="L397" s="12">
        <f t="shared" si="615"/>
        <v>1.628011142716</v>
      </c>
      <c r="M397" s="13">
        <f t="shared" si="616"/>
        <v>4.941336249240405E-2</v>
      </c>
      <c r="N397" s="13">
        <f t="shared" si="617"/>
        <v>6.8166882559876241E-2</v>
      </c>
      <c r="O397" s="13">
        <f t="shared" si="618"/>
        <v>8.0445504736698661E-2</v>
      </c>
      <c r="P397" s="13">
        <f t="shared" si="619"/>
        <v>0.1109764443716915</v>
      </c>
      <c r="Q397" s="13">
        <f t="shared" si="620"/>
        <v>4.7018899782890367E-2</v>
      </c>
      <c r="R397" s="13">
        <f t="shared" si="621"/>
        <v>6.5483089046379103E-2</v>
      </c>
      <c r="S397" s="13">
        <f t="shared" si="622"/>
        <v>6.2309922782912981E-2</v>
      </c>
      <c r="T397" s="13">
        <f t="shared" si="623"/>
        <v>7.6547292764792441E-2</v>
      </c>
      <c r="U397" s="13">
        <f t="shared" si="624"/>
        <v>9.0335444008058055E-2</v>
      </c>
      <c r="V397" s="13">
        <f t="shared" si="625"/>
        <v>1.5548951247943893E-2</v>
      </c>
      <c r="W397" s="13">
        <f t="shared" si="626"/>
        <v>2.1621221858005031E-2</v>
      </c>
      <c r="X397" s="13">
        <f t="shared" si="627"/>
        <v>3.5199590103966928E-2</v>
      </c>
      <c r="Y397" s="13">
        <f t="shared" si="628"/>
        <v>2.8652662454147007E-2</v>
      </c>
      <c r="Z397" s="13">
        <f t="shared" si="629"/>
        <v>3.5535732875656395E-2</v>
      </c>
      <c r="AA397" s="13">
        <f t="shared" si="630"/>
        <v>4.9022369809105258E-2</v>
      </c>
      <c r="AB397" s="13">
        <f t="shared" si="631"/>
        <v>3.3813749530785281E-2</v>
      </c>
      <c r="AC397" s="13">
        <f t="shared" si="632"/>
        <v>2.1825666633580754E-3</v>
      </c>
      <c r="AD397" s="13">
        <f t="shared" si="633"/>
        <v>7.4567445770474666E-3</v>
      </c>
      <c r="AE397" s="13">
        <f t="shared" si="634"/>
        <v>1.2139663259820384E-2</v>
      </c>
      <c r="AF397" s="13">
        <f t="shared" si="635"/>
        <v>9.8817535279038145E-3</v>
      </c>
      <c r="AG397" s="13">
        <f t="shared" si="636"/>
        <v>5.3625349510001818E-3</v>
      </c>
      <c r="AH397" s="13">
        <f t="shared" si="637"/>
        <v>1.4463142271536986E-2</v>
      </c>
      <c r="AI397" s="13">
        <f t="shared" si="638"/>
        <v>1.9952241072891966E-2</v>
      </c>
      <c r="AJ397" s="13">
        <f t="shared" si="639"/>
        <v>1.37622902532816E-2</v>
      </c>
      <c r="AK397" s="13">
        <f t="shared" si="640"/>
        <v>6.3284664723001335E-3</v>
      </c>
      <c r="AL397" s="13">
        <f t="shared" si="641"/>
        <v>1.9607124525549078E-4</v>
      </c>
      <c r="AM397" s="13">
        <f t="shared" si="642"/>
        <v>2.0573505069230065E-3</v>
      </c>
      <c r="AN397" s="13">
        <f t="shared" si="643"/>
        <v>3.3493895497430657E-3</v>
      </c>
      <c r="AO397" s="13">
        <f t="shared" si="644"/>
        <v>2.7264217541391189E-3</v>
      </c>
      <c r="AP397" s="13">
        <f t="shared" si="645"/>
        <v>1.4795483318272623E-3</v>
      </c>
      <c r="AQ397" s="13">
        <f t="shared" si="646"/>
        <v>6.0218029260041364E-4</v>
      </c>
      <c r="AR397" s="13">
        <f t="shared" si="647"/>
        <v>4.7092313553497986E-3</v>
      </c>
      <c r="AS397" s="13">
        <f t="shared" si="648"/>
        <v>6.4964941577647858E-3</v>
      </c>
      <c r="AT397" s="13">
        <f t="shared" si="649"/>
        <v>4.4810323763268458E-3</v>
      </c>
      <c r="AU397" s="13">
        <f t="shared" si="650"/>
        <v>2.0605627866418447E-3</v>
      </c>
      <c r="AV397" s="13">
        <f t="shared" si="651"/>
        <v>7.1064856953348497E-4</v>
      </c>
      <c r="AW397" s="13">
        <f t="shared" si="652"/>
        <v>1.2232009355166907E-5</v>
      </c>
      <c r="AX397" s="13">
        <f t="shared" si="653"/>
        <v>4.7302714392785547E-4</v>
      </c>
      <c r="AY397" s="13">
        <f t="shared" si="654"/>
        <v>7.7009346112167385E-4</v>
      </c>
      <c r="AZ397" s="13">
        <f t="shared" si="655"/>
        <v>6.2686036781940799E-4</v>
      </c>
      <c r="BA397" s="13">
        <f t="shared" si="656"/>
        <v>3.4017855457901531E-4</v>
      </c>
      <c r="BB397" s="13">
        <f t="shared" si="657"/>
        <v>1.384536193419151E-4</v>
      </c>
      <c r="BC397" s="13">
        <f t="shared" si="658"/>
        <v>4.508080700759942E-5</v>
      </c>
      <c r="BD397" s="13">
        <f t="shared" si="659"/>
        <v>1.2777801866895079E-3</v>
      </c>
      <c r="BE397" s="13">
        <f t="shared" si="660"/>
        <v>1.7627274795717458E-3</v>
      </c>
      <c r="BF397" s="13">
        <f t="shared" si="661"/>
        <v>1.2158617732552109E-3</v>
      </c>
      <c r="BG397" s="13">
        <f t="shared" si="662"/>
        <v>5.5910319615314291E-4</v>
      </c>
      <c r="BH397" s="13">
        <f t="shared" si="663"/>
        <v>1.9282396495928341E-4</v>
      </c>
      <c r="BI397" s="13">
        <f t="shared" si="664"/>
        <v>5.3201028673690139E-5</v>
      </c>
      <c r="BJ397" s="14">
        <f t="shared" si="665"/>
        <v>0.32465583022848021</v>
      </c>
      <c r="BK397" s="14">
        <f t="shared" si="666"/>
        <v>0.24139741226468767</v>
      </c>
      <c r="BL397" s="14">
        <f t="shared" si="667"/>
        <v>0.39712576407595634</v>
      </c>
      <c r="BM397" s="14">
        <f t="shared" si="668"/>
        <v>0.57645269500307406</v>
      </c>
      <c r="BN397" s="14">
        <f t="shared" si="669"/>
        <v>0.42150418298993997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1.6108</v>
      </c>
      <c r="F398" s="10">
        <f>VLOOKUP(B398,home!$B$2:$E$405,3,FALSE)</f>
        <v>0.77600000000000002</v>
      </c>
      <c r="G398" s="10">
        <f>VLOOKUP(C398,away!$B$2:$E$405,4,FALSE)</f>
        <v>1.2934000000000001</v>
      </c>
      <c r="H398" s="10">
        <f>VLOOKUP(A398,away!$A$2:$E$405,3,FALSE)</f>
        <v>1.1347</v>
      </c>
      <c r="I398" s="10">
        <f>VLOOKUP(C398,away!$B$2:$E$405,3,FALSE)</f>
        <v>1.1751</v>
      </c>
      <c r="J398" s="10">
        <f>VLOOKUP(B398,home!$B$2:$E$405,4,FALSE)</f>
        <v>0.5141</v>
      </c>
      <c r="K398" s="12">
        <f t="shared" si="614"/>
        <v>1.6167251667200002</v>
      </c>
      <c r="L398" s="12">
        <f t="shared" si="615"/>
        <v>0.68549372717700008</v>
      </c>
      <c r="M398" s="13">
        <f t="shared" si="616"/>
        <v>0.10003662661561201</v>
      </c>
      <c r="N398" s="13">
        <f t="shared" si="617"/>
        <v>0.16173173184323175</v>
      </c>
      <c r="O398" s="13">
        <f t="shared" si="618"/>
        <v>6.8574480032949761E-2</v>
      </c>
      <c r="P398" s="13">
        <f t="shared" si="619"/>
        <v>0.11086608766400805</v>
      </c>
      <c r="Q398" s="13">
        <f t="shared" si="620"/>
        <v>0.13073788056408162</v>
      </c>
      <c r="R398" s="13">
        <f t="shared" si="621"/>
        <v>2.3503687953505749E-2</v>
      </c>
      <c r="S398" s="13">
        <f t="shared" si="622"/>
        <v>3.0716972897218073E-2</v>
      </c>
      <c r="T398" s="13">
        <f t="shared" si="623"/>
        <v>8.9619997031093787E-2</v>
      </c>
      <c r="U398" s="13">
        <f t="shared" si="624"/>
        <v>3.7999003825166446E-2</v>
      </c>
      <c r="V398" s="13">
        <f t="shared" si="625"/>
        <v>3.782470842272785E-3</v>
      </c>
      <c r="W398" s="13">
        <f t="shared" si="626"/>
        <v>7.0455740583861448E-2</v>
      </c>
      <c r="X398" s="13">
        <f t="shared" si="627"/>
        <v>4.8296968213847012E-2</v>
      </c>
      <c r="Y398" s="13">
        <f t="shared" si="628"/>
        <v>1.6553634376129542E-2</v>
      </c>
      <c r="Z398" s="13">
        <f t="shared" si="629"/>
        <v>5.3705435525512714E-3</v>
      </c>
      <c r="AA398" s="13">
        <f t="shared" si="630"/>
        <v>8.6826929203754778E-3</v>
      </c>
      <c r="AB398" s="13">
        <f t="shared" si="631"/>
        <v>7.0187640796363047E-3</v>
      </c>
      <c r="AC398" s="13">
        <f t="shared" si="632"/>
        <v>2.6199637958436287E-4</v>
      </c>
      <c r="AD398" s="13">
        <f t="shared" si="633"/>
        <v>2.847689223545613E-2</v>
      </c>
      <c r="AE398" s="13">
        <f t="shared" si="634"/>
        <v>1.9520730996900597E-2</v>
      </c>
      <c r="AF398" s="13">
        <f t="shared" si="635"/>
        <v>6.6906693241424921E-3</v>
      </c>
      <c r="AG398" s="13">
        <f t="shared" si="636"/>
        <v>1.5288039507717526E-3</v>
      </c>
      <c r="AH398" s="13">
        <f t="shared" si="637"/>
        <v>9.2036847920119432E-4</v>
      </c>
      <c r="AI398" s="13">
        <f t="shared" si="638"/>
        <v>1.487982882980384E-3</v>
      </c>
      <c r="AJ398" s="13">
        <f t="shared" si="639"/>
        <v>1.202829687281484E-3</v>
      </c>
      <c r="AK398" s="13">
        <f t="shared" si="640"/>
        <v>6.4821500890197437E-4</v>
      </c>
      <c r="AL398" s="13">
        <f t="shared" si="641"/>
        <v>1.1614351490784723E-5</v>
      </c>
      <c r="AM398" s="13">
        <f t="shared" si="642"/>
        <v>9.207861669407057E-3</v>
      </c>
      <c r="AN398" s="13">
        <f t="shared" si="643"/>
        <v>6.3119314150920777E-3</v>
      </c>
      <c r="AO398" s="13">
        <f t="shared" si="644"/>
        <v>2.1633946957085319E-3</v>
      </c>
      <c r="AP398" s="13">
        <f t="shared" si="645"/>
        <v>4.9433116443873128E-4</v>
      </c>
      <c r="AQ398" s="13">
        <f t="shared" si="646"/>
        <v>8.4715228092713084E-5</v>
      </c>
      <c r="AR398" s="13">
        <f t="shared" si="647"/>
        <v>1.2618136383677083E-4</v>
      </c>
      <c r="AS398" s="13">
        <f t="shared" si="648"/>
        <v>2.0400058648596035E-4</v>
      </c>
      <c r="AT398" s="13">
        <f t="shared" si="649"/>
        <v>1.6490644109874603E-4</v>
      </c>
      <c r="AU398" s="13">
        <f t="shared" si="650"/>
        <v>8.8869464492857364E-5</v>
      </c>
      <c r="AV398" s="13">
        <f t="shared" si="651"/>
        <v>3.5919374949633007E-5</v>
      </c>
      <c r="AW398" s="13">
        <f t="shared" si="652"/>
        <v>3.5754618474937084E-7</v>
      </c>
      <c r="AX398" s="13">
        <f t="shared" si="653"/>
        <v>2.4810969487678021E-3</v>
      </c>
      <c r="AY398" s="13">
        <f t="shared" si="654"/>
        <v>1.700776394898323E-3</v>
      </c>
      <c r="AZ398" s="13">
        <f t="shared" si="655"/>
        <v>5.829357750167562E-4</v>
      </c>
      <c r="BA398" s="13">
        <f t="shared" si="656"/>
        <v>1.331996057070165E-4</v>
      </c>
      <c r="BB398" s="13">
        <f t="shared" si="657"/>
        <v>2.2826873543652382E-5</v>
      </c>
      <c r="BC398" s="13">
        <f t="shared" si="658"/>
        <v>3.1295357250472663E-6</v>
      </c>
      <c r="BD398" s="13">
        <f t="shared" si="659"/>
        <v>1.4416088899457522E-5</v>
      </c>
      <c r="BE398" s="13">
        <f t="shared" si="660"/>
        <v>2.3306853729425807E-5</v>
      </c>
      <c r="BF398" s="13">
        <f t="shared" si="661"/>
        <v>1.8840388490712299E-5</v>
      </c>
      <c r="BG398" s="13">
        <f t="shared" si="662"/>
        <v>1.0153243407905474E-5</v>
      </c>
      <c r="BH398" s="13">
        <f t="shared" si="663"/>
        <v>4.103751035348681E-6</v>
      </c>
      <c r="BI398" s="13">
        <f t="shared" si="664"/>
        <v>1.3269275153602939E-6</v>
      </c>
      <c r="BJ398" s="14">
        <f t="shared" si="665"/>
        <v>0.59679924842591381</v>
      </c>
      <c r="BK398" s="14">
        <f t="shared" si="666"/>
        <v>0.24737654514508436</v>
      </c>
      <c r="BL398" s="14">
        <f t="shared" si="667"/>
        <v>0.15073004935394091</v>
      </c>
      <c r="BM398" s="14">
        <f t="shared" si="668"/>
        <v>0.40312547295538803</v>
      </c>
      <c r="BN398" s="14">
        <f t="shared" si="669"/>
        <v>0.59545049467338895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1.2436</v>
      </c>
      <c r="F399" s="10">
        <f>VLOOKUP(B399,home!$B$2:$E$405,3,FALSE)</f>
        <v>1.2061999999999999</v>
      </c>
      <c r="G399" s="10">
        <f>VLOOKUP(C399,away!$B$2:$E$405,4,FALSE)</f>
        <v>0.67010000000000003</v>
      </c>
      <c r="H399" s="10">
        <f>VLOOKUP(A399,away!$A$2:$E$405,3,FALSE)</f>
        <v>0.89739999999999998</v>
      </c>
      <c r="I399" s="10">
        <f>VLOOKUP(C399,away!$B$2:$E$405,3,FALSE)</f>
        <v>1.1143000000000001</v>
      </c>
      <c r="J399" s="10">
        <f>VLOOKUP(B399,home!$B$2:$E$405,4,FALSE)</f>
        <v>1.1143000000000001</v>
      </c>
      <c r="K399" s="12">
        <f t="shared" si="614"/>
        <v>1.0051703174320001</v>
      </c>
      <c r="L399" s="12">
        <f t="shared" si="615"/>
        <v>1.114269713326</v>
      </c>
      <c r="M399" s="13">
        <f t="shared" si="616"/>
        <v>0.12009886135389539</v>
      </c>
      <c r="N399" s="13">
        <f t="shared" si="617"/>
        <v>0.12071981059031678</v>
      </c>
      <c r="O399" s="13">
        <f t="shared" si="618"/>
        <v>0.13382252381158402</v>
      </c>
      <c r="P399" s="13">
        <f t="shared" si="619"/>
        <v>0.1345144287392413</v>
      </c>
      <c r="Q399" s="13">
        <f t="shared" si="620"/>
        <v>6.0671985165699827E-2</v>
      </c>
      <c r="R399" s="13">
        <f t="shared" si="621"/>
        <v>7.4557192622047783E-2</v>
      </c>
      <c r="S399" s="13">
        <f t="shared" si="622"/>
        <v>3.7665077201952904E-2</v>
      </c>
      <c r="T399" s="13">
        <f t="shared" si="623"/>
        <v>6.7604955517503673E-2</v>
      </c>
      <c r="U399" s="13">
        <f t="shared" si="624"/>
        <v>7.4942676974742536E-2</v>
      </c>
      <c r="V399" s="13">
        <f t="shared" si="625"/>
        <v>4.6873386790817571E-3</v>
      </c>
      <c r="W399" s="13">
        <f t="shared" si="626"/>
        <v>2.0328559529412035E-2</v>
      </c>
      <c r="X399" s="13">
        <f t="shared" si="627"/>
        <v>2.2651498199168472E-2</v>
      </c>
      <c r="Y399" s="13">
        <f t="shared" si="628"/>
        <v>1.2619939202395932E-2</v>
      </c>
      <c r="Z399" s="13">
        <f t="shared" si="629"/>
        <v>2.7692273883120195E-2</v>
      </c>
      <c r="AA399" s="13">
        <f t="shared" si="630"/>
        <v>2.7835451729509811E-2</v>
      </c>
      <c r="AB399" s="13">
        <f t="shared" si="631"/>
        <v>1.3989684925407248E-2</v>
      </c>
      <c r="AC399" s="13">
        <f t="shared" si="632"/>
        <v>3.281227428054533E-4</v>
      </c>
      <c r="AD399" s="13">
        <f t="shared" si="633"/>
        <v>5.1084161587786007E-3</v>
      </c>
      <c r="AE399" s="13">
        <f t="shared" si="634"/>
        <v>5.6921534087921374E-3</v>
      </c>
      <c r="AF399" s="13">
        <f t="shared" si="635"/>
        <v>3.1712970735112149E-3</v>
      </c>
      <c r="AG399" s="13">
        <f t="shared" si="636"/>
        <v>1.1778934269909753E-3</v>
      </c>
      <c r="AH399" s="13">
        <f t="shared" si="637"/>
        <v>7.7141655202723515E-3</v>
      </c>
      <c r="AI399" s="13">
        <f t="shared" si="638"/>
        <v>7.7540502047351483E-3</v>
      </c>
      <c r="AJ399" s="13">
        <f t="shared" si="639"/>
        <v>3.8970705528386476E-3</v>
      </c>
      <c r="AK399" s="13">
        <f t="shared" si="640"/>
        <v>1.3057398815505747E-3</v>
      </c>
      <c r="AL399" s="13">
        <f t="shared" si="641"/>
        <v>1.4700303668914663E-5</v>
      </c>
      <c r="AM399" s="13">
        <f t="shared" si="642"/>
        <v>1.0269656583788492E-3</v>
      </c>
      <c r="AN399" s="13">
        <f t="shared" si="643"/>
        <v>1.144316729757447E-3</v>
      </c>
      <c r="AO399" s="13">
        <f t="shared" si="644"/>
        <v>6.3753873721048829E-4</v>
      </c>
      <c r="AP399" s="13">
        <f t="shared" si="645"/>
        <v>2.3679670198191704E-4</v>
      </c>
      <c r="AQ399" s="13">
        <f t="shared" si="646"/>
        <v>6.5963848308483211E-5</v>
      </c>
      <c r="AR399" s="13">
        <f t="shared" si="647"/>
        <v>1.7191322005646367E-3</v>
      </c>
      <c r="AS399" s="13">
        <f t="shared" si="648"/>
        <v>1.7280206597491286E-3</v>
      </c>
      <c r="AT399" s="13">
        <f t="shared" si="649"/>
        <v>8.6847753754454294E-4</v>
      </c>
      <c r="AU399" s="13">
        <f t="shared" si="650"/>
        <v>2.9098928069873673E-4</v>
      </c>
      <c r="AV399" s="13">
        <f t="shared" si="651"/>
        <v>7.3123446912314635E-5</v>
      </c>
      <c r="AW399" s="13">
        <f t="shared" si="652"/>
        <v>4.5735537466241027E-7</v>
      </c>
      <c r="AX399" s="13">
        <f t="shared" si="653"/>
        <v>1.7204589947073843E-4</v>
      </c>
      <c r="AY399" s="13">
        <f t="shared" si="654"/>
        <v>1.9170553508217352E-4</v>
      </c>
      <c r="AZ399" s="13">
        <f t="shared" si="655"/>
        <v>1.0680583580951049E-4</v>
      </c>
      <c r="BA399" s="13">
        <f t="shared" si="656"/>
        <v>3.9670169349669045E-5</v>
      </c>
      <c r="BB399" s="13">
        <f t="shared" si="657"/>
        <v>1.1050817057212394E-5</v>
      </c>
      <c r="BC399" s="13">
        <f t="shared" si="658"/>
        <v>2.4627181508716246E-6</v>
      </c>
      <c r="BD399" s="13">
        <f t="shared" si="659"/>
        <v>3.1926282404877551E-4</v>
      </c>
      <c r="BE399" s="13">
        <f t="shared" si="660"/>
        <v>3.2091351419334446E-4</v>
      </c>
      <c r="BF399" s="13">
        <f t="shared" si="661"/>
        <v>1.6128636946497138E-4</v>
      </c>
      <c r="BG399" s="13">
        <f t="shared" si="662"/>
        <v>5.4040090397520047E-5</v>
      </c>
      <c r="BH399" s="13">
        <f t="shared" si="663"/>
        <v>1.3579873704732299E-5</v>
      </c>
      <c r="BI399" s="13">
        <f t="shared" si="664"/>
        <v>2.7300171924944481E-6</v>
      </c>
      <c r="BJ399" s="14">
        <f t="shared" si="665"/>
        <v>0.32338183092312706</v>
      </c>
      <c r="BK399" s="14">
        <f t="shared" si="666"/>
        <v>0.29750023455572794</v>
      </c>
      <c r="BL399" s="14">
        <f t="shared" si="667"/>
        <v>0.35137011203715929</v>
      </c>
      <c r="BM399" s="14">
        <f t="shared" si="668"/>
        <v>0.35536840093664185</v>
      </c>
      <c r="BN399" s="14">
        <f t="shared" si="669"/>
        <v>0.64438480228278505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1.2436</v>
      </c>
      <c r="F400" s="10">
        <f>VLOOKUP(B400,home!$B$2:$E$405,3,FALSE)</f>
        <v>0.67010000000000003</v>
      </c>
      <c r="G400" s="10">
        <f>VLOOKUP(C400,away!$B$2:$E$405,4,FALSE)</f>
        <v>0.67010000000000003</v>
      </c>
      <c r="H400" s="10">
        <f>VLOOKUP(A400,away!$A$2:$E$405,3,FALSE)</f>
        <v>0.89739999999999998</v>
      </c>
      <c r="I400" s="10">
        <f>VLOOKUP(C400,away!$B$2:$E$405,3,FALSE)</f>
        <v>0.37140000000000001</v>
      </c>
      <c r="J400" s="10">
        <f>VLOOKUP(B400,home!$B$2:$E$405,4,FALSE)</f>
        <v>0.55720000000000003</v>
      </c>
      <c r="K400" s="12">
        <f t="shared" si="614"/>
        <v>0.55841869483600015</v>
      </c>
      <c r="L400" s="12">
        <f t="shared" si="615"/>
        <v>0.18571161739200001</v>
      </c>
      <c r="M400" s="13">
        <f t="shared" si="616"/>
        <v>0.47514735014183956</v>
      </c>
      <c r="N400" s="13">
        <f t="shared" si="617"/>
        <v>0.26533116312098998</v>
      </c>
      <c r="O400" s="13">
        <f t="shared" si="618"/>
        <v>8.8240382894363978E-2</v>
      </c>
      <c r="P400" s="13">
        <f t="shared" si="619"/>
        <v>4.9275079447699634E-2</v>
      </c>
      <c r="Q400" s="13">
        <f t="shared" si="620"/>
        <v>7.4082940904670533E-2</v>
      </c>
      <c r="R400" s="13">
        <f t="shared" si="621"/>
        <v>8.1936321133008541E-3</v>
      </c>
      <c r="S400" s="13">
        <f t="shared" si="622"/>
        <v>1.2775160452080301E-3</v>
      </c>
      <c r="T400" s="13">
        <f t="shared" si="623"/>
        <v>1.3758062776562321E-2</v>
      </c>
      <c r="U400" s="13">
        <f t="shared" si="624"/>
        <v>4.5754773506758006E-3</v>
      </c>
      <c r="V400" s="13">
        <f t="shared" si="625"/>
        <v>1.4720510643124171E-5</v>
      </c>
      <c r="W400" s="13">
        <f t="shared" si="626"/>
        <v>1.3789766389866221E-2</v>
      </c>
      <c r="X400" s="13">
        <f t="shared" si="627"/>
        <v>2.560919819719897E-3</v>
      </c>
      <c r="Y400" s="13">
        <f t="shared" si="628"/>
        <v>2.3779628086570564E-4</v>
      </c>
      <c r="Z400" s="13">
        <f t="shared" si="629"/>
        <v>5.0721755735871118E-4</v>
      </c>
      <c r="AA400" s="13">
        <f t="shared" si="630"/>
        <v>2.8323976637815545E-4</v>
      </c>
      <c r="AB400" s="13">
        <f t="shared" si="631"/>
        <v>7.9083190333271579E-5</v>
      </c>
      <c r="AC400" s="13">
        <f t="shared" si="632"/>
        <v>9.5411761640115518E-8</v>
      </c>
      <c r="AD400" s="13">
        <f t="shared" si="633"/>
        <v>1.9251158373806087E-3</v>
      </c>
      <c r="AE400" s="13">
        <f t="shared" si="634"/>
        <v>3.575163758269073E-4</v>
      </c>
      <c r="AF400" s="13">
        <f t="shared" si="635"/>
        <v>3.3197472199470559E-5</v>
      </c>
      <c r="AG400" s="13">
        <f t="shared" si="636"/>
        <v>2.0550520851632116E-6</v>
      </c>
      <c r="AH400" s="13">
        <f t="shared" si="637"/>
        <v>2.3549048236676437E-5</v>
      </c>
      <c r="AI400" s="13">
        <f t="shared" si="638"/>
        <v>1.3150228780954863E-5</v>
      </c>
      <c r="AJ400" s="13">
        <f t="shared" si="639"/>
        <v>3.67166679632781E-6</v>
      </c>
      <c r="AK400" s="13">
        <f t="shared" si="640"/>
        <v>6.8344246009268474E-7</v>
      </c>
      <c r="AL400" s="13">
        <f t="shared" si="641"/>
        <v>3.9578645518348956E-10</v>
      </c>
      <c r="AM400" s="13">
        <f t="shared" si="642"/>
        <v>2.1500413466363864E-4</v>
      </c>
      <c r="AN400" s="13">
        <f t="shared" si="643"/>
        <v>3.9928765594351703E-5</v>
      </c>
      <c r="AO400" s="13">
        <f t="shared" si="644"/>
        <v>3.70761781949655E-6</v>
      </c>
      <c r="AP400" s="13">
        <f t="shared" si="645"/>
        <v>2.2951590064336831E-7</v>
      </c>
      <c r="AQ400" s="13">
        <f t="shared" si="646"/>
        <v>1.0655942281415372E-8</v>
      </c>
      <c r="AR400" s="13">
        <f t="shared" si="647"/>
        <v>8.7466636721508161E-7</v>
      </c>
      <c r="AS400" s="13">
        <f t="shared" si="648"/>
        <v>4.884300511971914E-7</v>
      </c>
      <c r="AT400" s="13">
        <f t="shared" si="649"/>
        <v>1.3637423585410817E-7</v>
      </c>
      <c r="AU400" s="13">
        <f t="shared" si="650"/>
        <v>2.5384640931635991E-8</v>
      </c>
      <c r="AV400" s="13">
        <f t="shared" si="651"/>
        <v>3.5438145144811683E-9</v>
      </c>
      <c r="AW400" s="13">
        <f t="shared" si="652"/>
        <v>1.1401380725876149E-12</v>
      </c>
      <c r="AX400" s="13">
        <f t="shared" si="653"/>
        <v>2.0010388043868779E-5</v>
      </c>
      <c r="AY400" s="13">
        <f t="shared" si="654"/>
        <v>3.7161615282684102E-6</v>
      </c>
      <c r="AZ400" s="13">
        <f t="shared" si="655"/>
        <v>3.4506718395232661E-7</v>
      </c>
      <c r="BA400" s="13">
        <f t="shared" si="656"/>
        <v>2.1360994946896464E-8</v>
      </c>
      <c r="BB400" s="13">
        <f t="shared" si="657"/>
        <v>9.9174623017261995E-10</v>
      </c>
      <c r="BC400" s="13">
        <f t="shared" si="658"/>
        <v>3.6835759289555207E-11</v>
      </c>
      <c r="BD400" s="13">
        <f t="shared" si="659"/>
        <v>2.7072617622316315E-8</v>
      </c>
      <c r="BE400" s="13">
        <f t="shared" si="660"/>
        <v>1.5117855798447971E-8</v>
      </c>
      <c r="BF400" s="13">
        <f t="shared" si="661"/>
        <v>4.221046651844086E-9</v>
      </c>
      <c r="BG400" s="13">
        <f t="shared" si="662"/>
        <v>7.8570378738821456E-10</v>
      </c>
      <c r="BH400" s="13">
        <f t="shared" si="663"/>
        <v>1.0968792087025721E-10</v>
      </c>
      <c r="BI400" s="13">
        <f t="shared" si="664"/>
        <v>1.2250357122328701E-11</v>
      </c>
      <c r="BJ400" s="14">
        <f t="shared" si="665"/>
        <v>0.37236150872642032</v>
      </c>
      <c r="BK400" s="14">
        <f t="shared" si="666"/>
        <v>0.52571847811446659</v>
      </c>
      <c r="BL400" s="14">
        <f t="shared" si="667"/>
        <v>0.10141444541959796</v>
      </c>
      <c r="BM400" s="14">
        <f t="shared" si="668"/>
        <v>3.9727385034590945E-2</v>
      </c>
      <c r="BN400" s="14">
        <f t="shared" si="669"/>
        <v>0.96027054862286443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1.2436</v>
      </c>
      <c r="F401" s="10">
        <f>VLOOKUP(B401,home!$B$2:$E$405,3,FALSE)</f>
        <v>0.67010000000000003</v>
      </c>
      <c r="G401" s="10">
        <f>VLOOKUP(C401,away!$B$2:$E$405,4,FALSE)</f>
        <v>1.7423</v>
      </c>
      <c r="H401" s="10">
        <f>VLOOKUP(A401,away!$A$2:$E$405,3,FALSE)</f>
        <v>0.89739999999999998</v>
      </c>
      <c r="I401" s="10">
        <f>VLOOKUP(C401,away!$B$2:$E$405,3,FALSE)</f>
        <v>0.1857</v>
      </c>
      <c r="J401" s="10">
        <f>VLOOKUP(B401,home!$B$2:$E$405,4,FALSE)</f>
        <v>1.3001</v>
      </c>
      <c r="K401" s="12">
        <f t="shared" si="614"/>
        <v>1.4519219400280001</v>
      </c>
      <c r="L401" s="12">
        <f t="shared" si="615"/>
        <v>0.21665799871800001</v>
      </c>
      <c r="M401" s="13">
        <f t="shared" si="616"/>
        <v>0.1885145778997831</v>
      </c>
      <c r="N401" s="13">
        <f t="shared" si="617"/>
        <v>0.2737084516678126</v>
      </c>
      <c r="O401" s="13">
        <f t="shared" si="618"/>
        <v>4.0843191176935523E-2</v>
      </c>
      <c r="P401" s="13">
        <f t="shared" si="619"/>
        <v>5.9301125370550718E-2</v>
      </c>
      <c r="Q401" s="13">
        <f t="shared" si="620"/>
        <v>0.19870165307379536</v>
      </c>
      <c r="R401" s="13">
        <f t="shared" si="621"/>
        <v>4.4245020308257632E-3</v>
      </c>
      <c r="S401" s="13">
        <f t="shared" si="622"/>
        <v>4.6635961915943444E-3</v>
      </c>
      <c r="T401" s="13">
        <f t="shared" si="623"/>
        <v>4.3050302496926846E-2</v>
      </c>
      <c r="U401" s="13">
        <f t="shared" si="624"/>
        <v>6.4240315722543673E-3</v>
      </c>
      <c r="V401" s="13">
        <f t="shared" si="625"/>
        <v>1.6300331047570832E-4</v>
      </c>
      <c r="W401" s="13">
        <f t="shared" si="626"/>
        <v>9.6166429872558509E-2</v>
      </c>
      <c r="X401" s="13">
        <f t="shared" si="627"/>
        <v>2.0835226240043421E-2</v>
      </c>
      <c r="Y401" s="13">
        <f t="shared" si="628"/>
        <v>2.2570592100022839E-3</v>
      </c>
      <c r="Z401" s="13">
        <f t="shared" si="629"/>
        <v>3.1953458510747891E-4</v>
      </c>
      <c r="AA401" s="13">
        <f t="shared" si="630"/>
        <v>4.639392747152928E-4</v>
      </c>
      <c r="AB401" s="13">
        <f t="shared" si="631"/>
        <v>3.3680180589990575E-4</v>
      </c>
      <c r="AC401" s="13">
        <f t="shared" si="632"/>
        <v>3.2047520734290073E-6</v>
      </c>
      <c r="AD401" s="13">
        <f t="shared" si="633"/>
        <v>3.490653735653295E-2</v>
      </c>
      <c r="AE401" s="13">
        <f t="shared" si="634"/>
        <v>7.562780525841536E-3</v>
      </c>
      <c r="AF401" s="13">
        <f t="shared" si="635"/>
        <v>8.1926844673614553E-4</v>
      </c>
      <c r="AG401" s="13">
        <f t="shared" si="636"/>
        <v>5.9167020694219231E-5</v>
      </c>
      <c r="AH401" s="13">
        <f t="shared" si="637"/>
        <v>1.7307430932643206E-5</v>
      </c>
      <c r="AI401" s="13">
        <f t="shared" si="638"/>
        <v>2.5129038696623938E-5</v>
      </c>
      <c r="AJ401" s="13">
        <f t="shared" si="639"/>
        <v>1.8242701307720466E-5</v>
      </c>
      <c r="AK401" s="13">
        <f t="shared" si="640"/>
        <v>8.8289927580189421E-6</v>
      </c>
      <c r="AL401" s="13">
        <f t="shared" si="641"/>
        <v>4.0324818718046631E-8</v>
      </c>
      <c r="AM401" s="13">
        <f t="shared" si="642"/>
        <v>1.0136313487671429E-2</v>
      </c>
      <c r="AN401" s="13">
        <f t="shared" si="643"/>
        <v>2.1961133946171631E-3</v>
      </c>
      <c r="AO401" s="13">
        <f t="shared" si="644"/>
        <v>2.3790276651777396E-4</v>
      </c>
      <c r="AP401" s="13">
        <f t="shared" si="645"/>
        <v>1.7181179094405512E-5</v>
      </c>
      <c r="AQ401" s="13">
        <f t="shared" si="646"/>
        <v>9.3060996955235938E-7</v>
      </c>
      <c r="AR401" s="13">
        <f t="shared" si="647"/>
        <v>7.499586697632973E-7</v>
      </c>
      <c r="AS401" s="13">
        <f t="shared" si="648"/>
        <v>1.0888814467435447E-6</v>
      </c>
      <c r="AT401" s="13">
        <f t="shared" si="649"/>
        <v>7.9048543130819186E-7</v>
      </c>
      <c r="AU401" s="13">
        <f t="shared" si="650"/>
        <v>3.8257438032961998E-7</v>
      </c>
      <c r="AV401" s="13">
        <f t="shared" si="651"/>
        <v>1.3886703412329799E-7</v>
      </c>
      <c r="AW401" s="13">
        <f t="shared" si="652"/>
        <v>3.5236106833293754E-10</v>
      </c>
      <c r="AX401" s="13">
        <f t="shared" si="653"/>
        <v>2.4528559906253139E-3</v>
      </c>
      <c r="AY401" s="13">
        <f t="shared" si="654"/>
        <v>5.3143087007233791E-4</v>
      </c>
      <c r="AZ401" s="13">
        <f t="shared" si="655"/>
        <v>5.7569374383419107E-5</v>
      </c>
      <c r="BA401" s="13">
        <f t="shared" si="656"/>
        <v>4.157621813786294E-6</v>
      </c>
      <c r="BB401" s="13">
        <f t="shared" si="657"/>
        <v>2.2519550540030989E-7</v>
      </c>
      <c r="BC401" s="13">
        <f t="shared" si="658"/>
        <v>9.7580815040639449E-9</v>
      </c>
      <c r="BD401" s="13">
        <f t="shared" si="659"/>
        <v>2.7080757418688235E-8</v>
      </c>
      <c r="BE401" s="13">
        <f t="shared" si="660"/>
        <v>3.9319145848769477E-8</v>
      </c>
      <c r="BF401" s="13">
        <f t="shared" si="661"/>
        <v>2.8544165260494644E-8</v>
      </c>
      <c r="BG401" s="13">
        <f t="shared" si="662"/>
        <v>1.3814633267165739E-8</v>
      </c>
      <c r="BH401" s="13">
        <f t="shared" si="663"/>
        <v>5.014442283509658E-9</v>
      </c>
      <c r="BI401" s="13">
        <f t="shared" si="664"/>
        <v>1.4561157536863546E-9</v>
      </c>
      <c r="BJ401" s="14">
        <f t="shared" si="665"/>
        <v>0.6937015661592959</v>
      </c>
      <c r="BK401" s="14">
        <f t="shared" si="666"/>
        <v>0.25317697871936834</v>
      </c>
      <c r="BL401" s="14">
        <f t="shared" si="667"/>
        <v>5.2565240020547958E-2</v>
      </c>
      <c r="BM401" s="14">
        <f t="shared" si="668"/>
        <v>0.23373838774690545</v>
      </c>
      <c r="BN401" s="14">
        <f t="shared" si="669"/>
        <v>0.76549350121970317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1.2436</v>
      </c>
      <c r="F402" s="10">
        <f>VLOOKUP(B402,home!$B$2:$E$405,3,FALSE)</f>
        <v>1.2866</v>
      </c>
      <c r="G402" s="10">
        <f>VLOOKUP(C402,away!$B$2:$E$405,4,FALSE)</f>
        <v>0.57440000000000002</v>
      </c>
      <c r="H402" s="10">
        <f>VLOOKUP(A402,away!$A$2:$E$405,3,FALSE)</f>
        <v>0.89739999999999998</v>
      </c>
      <c r="I402" s="10">
        <f>VLOOKUP(C402,away!$B$2:$E$405,3,FALSE)</f>
        <v>1.2735000000000001</v>
      </c>
      <c r="J402" s="10">
        <f>VLOOKUP(B402,home!$B$2:$E$405,4,FALSE)</f>
        <v>0.44569999999999999</v>
      </c>
      <c r="K402" s="12">
        <f t="shared" si="614"/>
        <v>0.91904905254400004</v>
      </c>
      <c r="L402" s="12">
        <f t="shared" si="615"/>
        <v>0.50936329773</v>
      </c>
      <c r="M402" s="13">
        <f t="shared" si="616"/>
        <v>0.23968916275308388</v>
      </c>
      <c r="N402" s="13">
        <f t="shared" si="617"/>
        <v>0.22028609793328638</v>
      </c>
      <c r="O402" s="13">
        <f t="shared" si="618"/>
        <v>0.12208886237005349</v>
      </c>
      <c r="P402" s="13">
        <f t="shared" si="619"/>
        <v>0.11220565328737248</v>
      </c>
      <c r="Q402" s="13">
        <f t="shared" si="620"/>
        <v>0.10122686479710082</v>
      </c>
      <c r="R402" s="13">
        <f t="shared" si="621"/>
        <v>3.1093792776457276E-2</v>
      </c>
      <c r="S402" s="13">
        <f t="shared" si="622"/>
        <v>1.3131704083984556E-2</v>
      </c>
      <c r="T402" s="13">
        <f t="shared" si="623"/>
        <v>5.156124967192012E-2</v>
      </c>
      <c r="U402" s="13">
        <f t="shared" si="624"/>
        <v>2.857672079120253E-2</v>
      </c>
      <c r="V402" s="13">
        <f t="shared" si="625"/>
        <v>6.8303808269185636E-4</v>
      </c>
      <c r="W402" s="13">
        <f t="shared" si="626"/>
        <v>3.1010818061258372E-2</v>
      </c>
      <c r="X402" s="13">
        <f t="shared" si="627"/>
        <v>1.5795772552987607E-2</v>
      </c>
      <c r="Y402" s="13">
        <f t="shared" si="628"/>
        <v>4.0228933988913943E-3</v>
      </c>
      <c r="Z402" s="13">
        <f t="shared" si="629"/>
        <v>5.2793456091831774E-3</v>
      </c>
      <c r="AA402" s="13">
        <f t="shared" si="630"/>
        <v>4.8519775801721251E-3</v>
      </c>
      <c r="AB402" s="13">
        <f t="shared" si="631"/>
        <v>2.2296026990109609E-3</v>
      </c>
      <c r="AC402" s="13">
        <f t="shared" si="632"/>
        <v>1.9984407463476358E-5</v>
      </c>
      <c r="AD402" s="13">
        <f t="shared" si="633"/>
        <v>7.1251157394534659E-3</v>
      </c>
      <c r="AE402" s="13">
        <f t="shared" si="634"/>
        <v>3.6292724497559445E-3</v>
      </c>
      <c r="AF402" s="13">
        <f t="shared" si="635"/>
        <v>9.2430909168416178E-4</v>
      </c>
      <c r="AG402" s="13">
        <f t="shared" si="636"/>
        <v>1.5693637568735521E-4</v>
      </c>
      <c r="AH402" s="13">
        <f t="shared" si="637"/>
        <v>6.7227622233748455E-4</v>
      </c>
      <c r="AI402" s="13">
        <f t="shared" si="638"/>
        <v>6.1785482518712472E-4</v>
      </c>
      <c r="AJ402" s="13">
        <f t="shared" si="639"/>
        <v>2.8391944584898289E-4</v>
      </c>
      <c r="AK402" s="13">
        <f t="shared" si="640"/>
        <v>8.6978632568775091E-5</v>
      </c>
      <c r="AL402" s="13">
        <f t="shared" si="641"/>
        <v>3.7421191166834405E-7</v>
      </c>
      <c r="AM402" s="13">
        <f t="shared" si="642"/>
        <v>1.3096661739222105E-3</v>
      </c>
      <c r="AN402" s="13">
        <f t="shared" si="643"/>
        <v>6.6709588127444885E-4</v>
      </c>
      <c r="AO402" s="13">
        <f t="shared" si="644"/>
        <v>1.6989707899402691E-4</v>
      </c>
      <c r="AP402" s="13">
        <f t="shared" si="645"/>
        <v>2.8846445477030618E-5</v>
      </c>
      <c r="AQ402" s="13">
        <f t="shared" si="646"/>
        <v>3.6733301489922391E-6</v>
      </c>
      <c r="AR402" s="13">
        <f t="shared" si="647"/>
        <v>6.8486566719057609E-5</v>
      </c>
      <c r="AS402" s="13">
        <f t="shared" si="648"/>
        <v>6.2942514255141341E-5</v>
      </c>
      <c r="AT402" s="13">
        <f t="shared" si="649"/>
        <v>2.8923629045462431E-5</v>
      </c>
      <c r="AU402" s="13">
        <f t="shared" si="650"/>
        <v>8.8607446234554567E-6</v>
      </c>
      <c r="AV402" s="13">
        <f t="shared" si="651"/>
        <v>2.0358647377552694E-6</v>
      </c>
      <c r="AW402" s="13">
        <f t="shared" si="652"/>
        <v>4.8661046774982354E-9</v>
      </c>
      <c r="AX402" s="13">
        <f t="shared" si="653"/>
        <v>2.0060790938202208E-4</v>
      </c>
      <c r="AY402" s="13">
        <f t="shared" si="654"/>
        <v>1.0218230627354776E-4</v>
      </c>
      <c r="AZ402" s="13">
        <f t="shared" si="655"/>
        <v>2.6023958246575579E-5</v>
      </c>
      <c r="BA402" s="13">
        <f t="shared" si="656"/>
        <v>4.418549730821189E-6</v>
      </c>
      <c r="BB402" s="13">
        <f t="shared" si="657"/>
        <v>5.6266176551877108E-7</v>
      </c>
      <c r="BC402" s="13">
        <f t="shared" si="658"/>
        <v>5.7319850478245077E-8</v>
      </c>
      <c r="BD402" s="13">
        <f t="shared" si="659"/>
        <v>5.8140905790374717E-6</v>
      </c>
      <c r="BE402" s="13">
        <f t="shared" si="660"/>
        <v>5.3434344380693849E-6</v>
      </c>
      <c r="BF402" s="13">
        <f t="shared" si="661"/>
        <v>2.4554391788193247E-6</v>
      </c>
      <c r="BG402" s="13">
        <f t="shared" si="662"/>
        <v>7.5222301695777269E-7</v>
      </c>
      <c r="BH402" s="13">
        <f t="shared" si="663"/>
        <v>1.7283246275920752E-7</v>
      </c>
      <c r="BI402" s="13">
        <f t="shared" si="664"/>
        <v>3.176830222953918E-8</v>
      </c>
      <c r="BJ402" s="14">
        <f t="shared" si="665"/>
        <v>0.43825236168709131</v>
      </c>
      <c r="BK402" s="14">
        <f t="shared" si="666"/>
        <v>0.36583209913278153</v>
      </c>
      <c r="BL402" s="14">
        <f t="shared" si="667"/>
        <v>0.19068780445019748</v>
      </c>
      <c r="BM402" s="14">
        <f t="shared" si="668"/>
        <v>0.17335899952173026</v>
      </c>
      <c r="BN402" s="14">
        <f t="shared" si="669"/>
        <v>0.82659043391735432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1.6042000000000001</v>
      </c>
      <c r="F403" s="10">
        <f>VLOOKUP(B403,home!$B$2:$E$405,3,FALSE)</f>
        <v>0.62339999999999995</v>
      </c>
      <c r="G403" s="10">
        <f>VLOOKUP(C403,away!$B$2:$E$405,4,FALSE)</f>
        <v>0.93500000000000005</v>
      </c>
      <c r="H403" s="10">
        <f>VLOOKUP(A403,away!$A$2:$E$405,3,FALSE)</f>
        <v>1.25</v>
      </c>
      <c r="I403" s="10">
        <f>VLOOKUP(C403,away!$B$2:$E$405,3,FALSE)</f>
        <v>0.6</v>
      </c>
      <c r="J403" s="10">
        <f>VLOOKUP(B403,home!$B$2:$E$405,4,FALSE)</f>
        <v>1</v>
      </c>
      <c r="K403" s="12">
        <f t="shared" si="614"/>
        <v>0.9350544918</v>
      </c>
      <c r="L403" s="12">
        <f t="shared" si="615"/>
        <v>0.75</v>
      </c>
      <c r="M403" s="13">
        <f t="shared" si="616"/>
        <v>0.18543432703039389</v>
      </c>
      <c r="N403" s="13">
        <f t="shared" si="617"/>
        <v>0.17339120042367998</v>
      </c>
      <c r="O403" s="13">
        <f t="shared" si="618"/>
        <v>0.13907574527279543</v>
      </c>
      <c r="P403" s="13">
        <f t="shared" si="619"/>
        <v>0.13004340031775999</v>
      </c>
      <c r="Q403" s="13">
        <f t="shared" si="620"/>
        <v>8.1065110397378015E-2</v>
      </c>
      <c r="R403" s="13">
        <f t="shared" si="621"/>
        <v>5.2153404477298285E-2</v>
      </c>
      <c r="S403" s="13">
        <f t="shared" si="622"/>
        <v>2.2799562299262568E-2</v>
      </c>
      <c r="T403" s="13">
        <f t="shared" si="623"/>
        <v>6.0798832798033518E-2</v>
      </c>
      <c r="U403" s="13">
        <f t="shared" si="624"/>
        <v>4.8766275119159992E-2</v>
      </c>
      <c r="V403" s="13">
        <f t="shared" si="625"/>
        <v>1.77656942824995E-3</v>
      </c>
      <c r="W403" s="13">
        <f t="shared" si="626"/>
        <v>2.5266765201777067E-2</v>
      </c>
      <c r="X403" s="13">
        <f t="shared" si="627"/>
        <v>1.8950073901332801E-2</v>
      </c>
      <c r="Y403" s="13">
        <f t="shared" si="628"/>
        <v>7.1062777129998001E-3</v>
      </c>
      <c r="Z403" s="13">
        <f t="shared" si="629"/>
        <v>1.3038351119324571E-2</v>
      </c>
      <c r="AA403" s="13">
        <f t="shared" si="630"/>
        <v>1.2191568779789998E-2</v>
      </c>
      <c r="AB403" s="13">
        <f t="shared" si="631"/>
        <v>5.6998905748156421E-3</v>
      </c>
      <c r="AC403" s="13">
        <f t="shared" si="632"/>
        <v>7.7868244869359673E-5</v>
      </c>
      <c r="AD403" s="13">
        <f t="shared" si="633"/>
        <v>5.9064505737943928E-3</v>
      </c>
      <c r="AE403" s="13">
        <f t="shared" si="634"/>
        <v>4.429837930345795E-3</v>
      </c>
      <c r="AF403" s="13">
        <f t="shared" si="635"/>
        <v>1.661189223879673E-3</v>
      </c>
      <c r="AG403" s="13">
        <f t="shared" si="636"/>
        <v>4.1529730596991826E-4</v>
      </c>
      <c r="AH403" s="13">
        <f t="shared" si="637"/>
        <v>2.4446908348733569E-3</v>
      </c>
      <c r="AI403" s="13">
        <f t="shared" si="638"/>
        <v>2.2859191462106247E-3</v>
      </c>
      <c r="AJ403" s="13">
        <f t="shared" si="639"/>
        <v>1.0687294827779329E-3</v>
      </c>
      <c r="AK403" s="13">
        <f t="shared" si="640"/>
        <v>3.3310676779686564E-4</v>
      </c>
      <c r="AL403" s="13">
        <f t="shared" si="641"/>
        <v>2.184331564010314E-6</v>
      </c>
      <c r="AM403" s="13">
        <f t="shared" si="642"/>
        <v>1.1045706279242274E-3</v>
      </c>
      <c r="AN403" s="13">
        <f t="shared" si="643"/>
        <v>8.2842797094317066E-4</v>
      </c>
      <c r="AO403" s="13">
        <f t="shared" si="644"/>
        <v>3.1066048910368896E-4</v>
      </c>
      <c r="AP403" s="13">
        <f t="shared" si="645"/>
        <v>7.7665122275922239E-5</v>
      </c>
      <c r="AQ403" s="13">
        <f t="shared" si="646"/>
        <v>1.4562210426735419E-5</v>
      </c>
      <c r="AR403" s="13">
        <f t="shared" si="647"/>
        <v>3.667036252310037E-4</v>
      </c>
      <c r="AS403" s="13">
        <f t="shared" si="648"/>
        <v>3.4288787193159387E-4</v>
      </c>
      <c r="AT403" s="13">
        <f t="shared" si="649"/>
        <v>1.6030942241669001E-4</v>
      </c>
      <c r="AU403" s="13">
        <f t="shared" si="650"/>
        <v>4.9966015169529867E-5</v>
      </c>
      <c r="AV403" s="13">
        <f t="shared" si="651"/>
        <v>1.1680236730403956E-5</v>
      </c>
      <c r="AW403" s="13">
        <f t="shared" si="652"/>
        <v>4.2551438343924191E-8</v>
      </c>
      <c r="AX403" s="13">
        <f t="shared" si="653"/>
        <v>1.7213895452514915E-4</v>
      </c>
      <c r="AY403" s="13">
        <f t="shared" si="654"/>
        <v>1.2910421589386187E-4</v>
      </c>
      <c r="AZ403" s="13">
        <f t="shared" si="655"/>
        <v>4.8414080960198195E-5</v>
      </c>
      <c r="BA403" s="13">
        <f t="shared" si="656"/>
        <v>1.2103520240049549E-5</v>
      </c>
      <c r="BB403" s="13">
        <f t="shared" si="657"/>
        <v>2.2694100450092904E-6</v>
      </c>
      <c r="BC403" s="13">
        <f t="shared" si="658"/>
        <v>3.4041150675139369E-7</v>
      </c>
      <c r="BD403" s="13">
        <f t="shared" si="659"/>
        <v>4.5837953153875443E-5</v>
      </c>
      <c r="BE403" s="13">
        <f t="shared" si="660"/>
        <v>4.2860983991449214E-5</v>
      </c>
      <c r="BF403" s="13">
        <f t="shared" si="661"/>
        <v>2.003867780208624E-5</v>
      </c>
      <c r="BG403" s="13">
        <f t="shared" si="662"/>
        <v>6.2457518961912308E-6</v>
      </c>
      <c r="BH403" s="13">
        <f t="shared" si="663"/>
        <v>1.4600295913004939E-6</v>
      </c>
      <c r="BI403" s="13">
        <f t="shared" si="664"/>
        <v>2.730414455012891E-7</v>
      </c>
      <c r="BJ403" s="14">
        <f t="shared" si="665"/>
        <v>0.38169129248303574</v>
      </c>
      <c r="BK403" s="14">
        <f t="shared" si="666"/>
        <v>0.34026301586799362</v>
      </c>
      <c r="BL403" s="14">
        <f t="shared" si="667"/>
        <v>0.26506759406487768</v>
      </c>
      <c r="BM403" s="14">
        <f t="shared" si="668"/>
        <v>0.23876800395147055</v>
      </c>
      <c r="BN403" s="14">
        <f t="shared" si="669"/>
        <v>0.76116318791930559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1.6042000000000001</v>
      </c>
      <c r="F404" s="10">
        <f>VLOOKUP(B404,home!$B$2:$E$405,3,FALSE)</f>
        <v>0.46750000000000003</v>
      </c>
      <c r="G404" s="10">
        <f>VLOOKUP(C404,away!$B$2:$E$405,4,FALSE)</f>
        <v>1.5584</v>
      </c>
      <c r="H404" s="10">
        <f>VLOOKUP(A404,away!$A$2:$E$405,3,FALSE)</f>
        <v>1.25</v>
      </c>
      <c r="I404" s="10">
        <f>VLOOKUP(C404,away!$B$2:$E$405,3,FALSE)</f>
        <v>0.6</v>
      </c>
      <c r="J404" s="10">
        <f>VLOOKUP(B404,home!$B$2:$E$405,4,FALSE)</f>
        <v>0.6</v>
      </c>
      <c r="K404" s="12">
        <f t="shared" si="614"/>
        <v>1.1687431184000001</v>
      </c>
      <c r="L404" s="12">
        <f t="shared" si="615"/>
        <v>0.44999999999999996</v>
      </c>
      <c r="M404" s="13">
        <f t="shared" si="616"/>
        <v>0.19814759069803653</v>
      </c>
      <c r="N404" s="13">
        <f t="shared" si="617"/>
        <v>0.23158363305587004</v>
      </c>
      <c r="O404" s="13">
        <f t="shared" si="618"/>
        <v>8.9166415814116426E-2</v>
      </c>
      <c r="P404" s="13">
        <f t="shared" si="619"/>
        <v>0.10421263487514151</v>
      </c>
      <c r="Q404" s="13">
        <f t="shared" si="620"/>
        <v>0.13533088873405952</v>
      </c>
      <c r="R404" s="13">
        <f t="shared" si="621"/>
        <v>2.0062443558176192E-2</v>
      </c>
      <c r="S404" s="13">
        <f t="shared" si="622"/>
        <v>1.370225248432352E-2</v>
      </c>
      <c r="T404" s="13">
        <f t="shared" si="623"/>
        <v>6.0898899930326773E-2</v>
      </c>
      <c r="U404" s="13">
        <f t="shared" si="624"/>
        <v>2.3447842846906836E-2</v>
      </c>
      <c r="V404" s="13">
        <f t="shared" si="625"/>
        <v>8.0072066488162067E-4</v>
      </c>
      <c r="W404" s="13">
        <f t="shared" si="626"/>
        <v>5.2722348304962703E-2</v>
      </c>
      <c r="X404" s="13">
        <f t="shared" si="627"/>
        <v>2.3725056737233213E-2</v>
      </c>
      <c r="Y404" s="13">
        <f t="shared" si="628"/>
        <v>5.3381377658774714E-3</v>
      </c>
      <c r="Z404" s="13">
        <f t="shared" si="629"/>
        <v>3.0093665337264284E-3</v>
      </c>
      <c r="AA404" s="13">
        <f t="shared" si="630"/>
        <v>3.5171764270360249E-3</v>
      </c>
      <c r="AB404" s="13">
        <f t="shared" si="631"/>
        <v>2.0553378726485281E-3</v>
      </c>
      <c r="AC404" s="13">
        <f t="shared" si="632"/>
        <v>2.6320409067405002E-5</v>
      </c>
      <c r="AD404" s="13">
        <f t="shared" si="633"/>
        <v>1.5404720441828272E-2</v>
      </c>
      <c r="AE404" s="13">
        <f t="shared" si="634"/>
        <v>6.9321241988227209E-3</v>
      </c>
      <c r="AF404" s="13">
        <f t="shared" si="635"/>
        <v>1.5597279447351119E-3</v>
      </c>
      <c r="AG404" s="13">
        <f t="shared" si="636"/>
        <v>2.3395919171026675E-4</v>
      </c>
      <c r="AH404" s="13">
        <f t="shared" si="637"/>
        <v>3.3855373504422309E-4</v>
      </c>
      <c r="AI404" s="13">
        <f t="shared" si="638"/>
        <v>3.9568234804155267E-4</v>
      </c>
      <c r="AJ404" s="13">
        <f t="shared" si="639"/>
        <v>2.3122551067295932E-4</v>
      </c>
      <c r="AK404" s="13">
        <f t="shared" si="640"/>
        <v>9.008107479918229E-5</v>
      </c>
      <c r="AL404" s="13">
        <f t="shared" si="641"/>
        <v>5.5371234547804632E-7</v>
      </c>
      <c r="AM404" s="13">
        <f t="shared" si="642"/>
        <v>3.6008322014525209E-3</v>
      </c>
      <c r="AN404" s="13">
        <f t="shared" si="643"/>
        <v>1.6203744906536342E-3</v>
      </c>
      <c r="AO404" s="13">
        <f t="shared" si="644"/>
        <v>3.6458426039706761E-4</v>
      </c>
      <c r="AP404" s="13">
        <f t="shared" si="645"/>
        <v>5.4687639059560133E-5</v>
      </c>
      <c r="AQ404" s="13">
        <f t="shared" si="646"/>
        <v>6.1523593942005135E-6</v>
      </c>
      <c r="AR404" s="13">
        <f t="shared" si="647"/>
        <v>3.0469836153980086E-5</v>
      </c>
      <c r="AS404" s="13">
        <f t="shared" si="648"/>
        <v>3.5611411323739753E-5</v>
      </c>
      <c r="AT404" s="13">
        <f t="shared" si="649"/>
        <v>2.0810295960566346E-5</v>
      </c>
      <c r="AU404" s="13">
        <f t="shared" si="650"/>
        <v>8.1072967319264096E-6</v>
      </c>
      <c r="AV404" s="13">
        <f t="shared" si="651"/>
        <v>2.3688368160664508E-6</v>
      </c>
      <c r="AW404" s="13">
        <f t="shared" si="652"/>
        <v>8.0893436668823609E-9</v>
      </c>
      <c r="AX404" s="13">
        <f t="shared" si="653"/>
        <v>7.014079759934585E-4</v>
      </c>
      <c r="AY404" s="13">
        <f t="shared" si="654"/>
        <v>3.1563358919705628E-4</v>
      </c>
      <c r="AZ404" s="13">
        <f t="shared" si="655"/>
        <v>7.1017557569337652E-5</v>
      </c>
      <c r="BA404" s="13">
        <f t="shared" si="656"/>
        <v>1.0652633635400646E-5</v>
      </c>
      <c r="BB404" s="13">
        <f t="shared" si="657"/>
        <v>1.1984212839825723E-6</v>
      </c>
      <c r="BC404" s="13">
        <f t="shared" si="658"/>
        <v>1.0785791555843155E-7</v>
      </c>
      <c r="BD404" s="13">
        <f t="shared" si="659"/>
        <v>2.2852377115485053E-6</v>
      </c>
      <c r="BE404" s="13">
        <f t="shared" si="660"/>
        <v>2.6708558492804801E-6</v>
      </c>
      <c r="BF404" s="13">
        <f t="shared" si="661"/>
        <v>1.5607721970424751E-6</v>
      </c>
      <c r="BG404" s="13">
        <f t="shared" si="662"/>
        <v>6.0804725489448038E-7</v>
      </c>
      <c r="BH404" s="13">
        <f t="shared" si="663"/>
        <v>1.7766276120498372E-7</v>
      </c>
      <c r="BI404" s="13">
        <f t="shared" si="664"/>
        <v>4.1528425910853458E-8</v>
      </c>
      <c r="BJ404" s="14">
        <f t="shared" si="665"/>
        <v>0.54047614529197807</v>
      </c>
      <c r="BK404" s="14">
        <f t="shared" si="666"/>
        <v>0.31720570643299312</v>
      </c>
      <c r="BL404" s="14">
        <f t="shared" si="667"/>
        <v>0.1394094709686281</v>
      </c>
      <c r="BM404" s="14">
        <f t="shared" si="668"/>
        <v>0.22128145699207191</v>
      </c>
      <c r="BN404" s="14">
        <f t="shared" si="669"/>
        <v>0.77850360673540031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1.6042000000000001</v>
      </c>
      <c r="F405" s="10">
        <f>VLOOKUP(B405,home!$B$2:$E$405,3,FALSE)</f>
        <v>0.46750000000000003</v>
      </c>
      <c r="G405" s="10">
        <f>VLOOKUP(C405,away!$B$2:$E$405,4,FALSE)</f>
        <v>0.62339999999999995</v>
      </c>
      <c r="H405" s="10">
        <f>VLOOKUP(A405,away!$A$2:$E$405,3,FALSE)</f>
        <v>1.25</v>
      </c>
      <c r="I405" s="10">
        <f>VLOOKUP(C405,away!$B$2:$E$405,3,FALSE)</f>
        <v>2.1333000000000002</v>
      </c>
      <c r="J405" s="10">
        <f>VLOOKUP(B405,home!$B$2:$E$405,4,FALSE)</f>
        <v>1.4</v>
      </c>
      <c r="K405" s="12">
        <f t="shared" si="614"/>
        <v>0.46752724590000005</v>
      </c>
      <c r="L405" s="12">
        <f t="shared" si="615"/>
        <v>3.7332749999999999</v>
      </c>
      <c r="M405" s="13">
        <f t="shared" si="616"/>
        <v>1.4983551504730427E-2</v>
      </c>
      <c r="N405" s="13">
        <f t="shared" si="617"/>
        <v>7.0052185688074175E-3</v>
      </c>
      <c r="O405" s="13">
        <f t="shared" si="618"/>
        <v>5.593771824382248E-2</v>
      </c>
      <c r="P405" s="13">
        <f t="shared" si="619"/>
        <v>2.6152407352464508E-2</v>
      </c>
      <c r="Q405" s="13">
        <f t="shared" si="620"/>
        <v>1.6375652722010359E-3</v>
      </c>
      <c r="R405" s="13">
        <f t="shared" si="621"/>
        <v>0.10441544253835321</v>
      </c>
      <c r="S405" s="13">
        <f t="shared" si="622"/>
        <v>1.1411653807732298E-2</v>
      </c>
      <c r="T405" s="13">
        <f t="shared" si="623"/>
        <v>6.1134814915763209E-3</v>
      </c>
      <c r="U405" s="13">
        <f t="shared" si="624"/>
        <v>4.881706427938598E-2</v>
      </c>
      <c r="V405" s="13">
        <f t="shared" si="625"/>
        <v>2.2131099251728533E-3</v>
      </c>
      <c r="W405" s="13">
        <f t="shared" si="626"/>
        <v>2.5520212723121152E-4</v>
      </c>
      <c r="X405" s="13">
        <f t="shared" si="627"/>
        <v>9.527397215391009E-4</v>
      </c>
      <c r="Y405" s="13">
        <f t="shared" si="628"/>
        <v>1.7784196919644439E-3</v>
      </c>
      <c r="Z405" s="13">
        <f t="shared" si="629"/>
        <v>0.12993718708079019</v>
      </c>
      <c r="AA405" s="13">
        <f t="shared" si="630"/>
        <v>6.0749175215874897E-2</v>
      </c>
      <c r="AB405" s="13">
        <f t="shared" si="631"/>
        <v>1.4200947289687264E-2</v>
      </c>
      <c r="AC405" s="13">
        <f t="shared" si="632"/>
        <v>2.4142370494000578E-4</v>
      </c>
      <c r="AD405" s="13">
        <f t="shared" si="633"/>
        <v>2.9828486923057416E-5</v>
      </c>
      <c r="AE405" s="13">
        <f t="shared" si="634"/>
        <v>1.1135794451767716E-4</v>
      </c>
      <c r="AF405" s="13">
        <f t="shared" si="635"/>
        <v>2.0786491515961566E-4</v>
      </c>
      <c r="AG405" s="13">
        <f t="shared" si="636"/>
        <v>2.586722970475047E-4</v>
      </c>
      <c r="AH405" s="13">
        <f t="shared" si="637"/>
        <v>0.12127281302475924</v>
      </c>
      <c r="AI405" s="13">
        <f t="shared" si="638"/>
        <v>5.6698344276011337E-2</v>
      </c>
      <c r="AJ405" s="13">
        <f t="shared" si="639"/>
        <v>1.3254010373226805E-2</v>
      </c>
      <c r="AK405" s="13">
        <f t="shared" si="640"/>
        <v>2.0655369889749208E-3</v>
      </c>
      <c r="AL405" s="13">
        <f t="shared" si="641"/>
        <v>1.6855312504886203E-5</v>
      </c>
      <c r="AM405" s="13">
        <f t="shared" si="642"/>
        <v>2.7891260681002411E-6</v>
      </c>
      <c r="AN405" s="13">
        <f t="shared" si="643"/>
        <v>1.0412574621886926E-5</v>
      </c>
      <c r="AO405" s="13">
        <f t="shared" si="644"/>
        <v>1.9436502260762462E-5</v>
      </c>
      <c r="AP405" s="13">
        <f t="shared" si="645"/>
        <v>2.4187269325849326E-5</v>
      </c>
      <c r="AQ405" s="13">
        <f t="shared" si="646"/>
        <v>2.2574431973115035E-5</v>
      </c>
      <c r="AR405" s="13">
        <f t="shared" si="647"/>
        <v>9.0548952209001596E-2</v>
      </c>
      <c r="AS405" s="13">
        <f t="shared" si="648"/>
        <v>4.2334102245405236E-2</v>
      </c>
      <c r="AT405" s="13">
        <f t="shared" si="649"/>
        <v>9.896173115221658E-3</v>
      </c>
      <c r="AU405" s="13">
        <f t="shared" si="650"/>
        <v>1.5422435205030692E-3</v>
      </c>
      <c r="AV405" s="13">
        <f t="shared" si="651"/>
        <v>1.8026021641197998E-4</v>
      </c>
      <c r="AW405" s="13">
        <f t="shared" si="652"/>
        <v>8.172053767346644E-7</v>
      </c>
      <c r="AX405" s="13">
        <f t="shared" si="653"/>
        <v>2.1733207151446698E-7</v>
      </c>
      <c r="AY405" s="13">
        <f t="shared" si="654"/>
        <v>8.1136038928317165E-7</v>
      </c>
      <c r="AZ405" s="13">
        <f t="shared" si="655"/>
        <v>1.5145157286505666E-6</v>
      </c>
      <c r="BA405" s="13">
        <f t="shared" si="656"/>
        <v>1.8847012356259813E-6</v>
      </c>
      <c r="BB405" s="13">
        <f t="shared" si="657"/>
        <v>1.7590270013578964E-6</v>
      </c>
      <c r="BC405" s="13">
        <f t="shared" si="658"/>
        <v>1.3133863056988799E-6</v>
      </c>
      <c r="BD405" s="13">
        <f t="shared" si="659"/>
        <v>5.6340689926343411E-2</v>
      </c>
      <c r="BE405" s="13">
        <f t="shared" si="660"/>
        <v>2.6340807593369209E-2</v>
      </c>
      <c r="BF405" s="13">
        <f t="shared" si="661"/>
        <v>6.1575226144548571E-3</v>
      </c>
      <c r="BG405" s="13">
        <f t="shared" si="662"/>
        <v>9.5960319650101604E-4</v>
      </c>
      <c r="BH405" s="13">
        <f t="shared" si="663"/>
        <v>1.121601599042391E-4</v>
      </c>
      <c r="BI405" s="13">
        <f t="shared" si="664"/>
        <v>1.0487586131946508E-5</v>
      </c>
      <c r="BJ405" s="14">
        <f t="shared" si="665"/>
        <v>1.8437250743949227E-2</v>
      </c>
      <c r="BK405" s="14">
        <f t="shared" si="666"/>
        <v>5.5019812967934262E-2</v>
      </c>
      <c r="BL405" s="14">
        <f t="shared" si="667"/>
        <v>0.71183405461334426</v>
      </c>
      <c r="BM405" s="14">
        <f t="shared" si="668"/>
        <v>0.70509640777062643</v>
      </c>
      <c r="BN405" s="14">
        <f t="shared" si="669"/>
        <v>0.21013190348037908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1.1635</v>
      </c>
      <c r="F406" s="10">
        <f>VLOOKUP(B406,home!$B$2:$E$405,3,FALSE)</f>
        <v>0.85950000000000004</v>
      </c>
      <c r="G406" s="10">
        <f>VLOOKUP(C406,away!$B$2:$E$405,4,FALSE)</f>
        <v>1.0505</v>
      </c>
      <c r="H406" s="10">
        <f>VLOOKUP(A406,away!$A$2:$E$405,3,FALSE)</f>
        <v>1.0528999999999999</v>
      </c>
      <c r="I406" s="10">
        <f>VLOOKUP(C406,away!$B$2:$E$405,3,FALSE)</f>
        <v>0.63319999999999999</v>
      </c>
      <c r="J406" s="10">
        <f>VLOOKUP(B406,home!$B$2:$E$405,4,FALSE)</f>
        <v>0.84419999999999995</v>
      </c>
      <c r="K406" s="12">
        <f t="shared" si="614"/>
        <v>1.0505296766249999</v>
      </c>
      <c r="L406" s="12">
        <f t="shared" si="615"/>
        <v>0.56282499957599985</v>
      </c>
      <c r="M406" s="13">
        <f t="shared" si="616"/>
        <v>0.19921817934951294</v>
      </c>
      <c r="N406" s="13">
        <f t="shared" si="617"/>
        <v>0.20928460952986505</v>
      </c>
      <c r="O406" s="13">
        <f t="shared" si="618"/>
        <v>0.11212497170792107</v>
      </c>
      <c r="P406" s="13">
        <f t="shared" si="619"/>
        <v>0.11779061026990957</v>
      </c>
      <c r="Q406" s="13">
        <f t="shared" si="620"/>
        <v>0.10992984658599923</v>
      </c>
      <c r="R406" s="13">
        <f t="shared" si="621"/>
        <v>3.1553368576984833E-2</v>
      </c>
      <c r="S406" s="13">
        <f t="shared" si="622"/>
        <v>1.7411347590191258E-2</v>
      </c>
      <c r="T406" s="13">
        <f t="shared" si="623"/>
        <v>6.1871265858154743E-2</v>
      </c>
      <c r="U406" s="13">
        <f t="shared" si="624"/>
        <v>3.3147750087609305E-2</v>
      </c>
      <c r="V406" s="13">
        <f t="shared" si="625"/>
        <v>1.1438565970271742E-3</v>
      </c>
      <c r="W406" s="13">
        <f t="shared" si="626"/>
        <v>3.8494855395141879E-2</v>
      </c>
      <c r="X406" s="13">
        <f t="shared" si="627"/>
        <v>2.1665866971448899E-2</v>
      </c>
      <c r="Y406" s="13">
        <f t="shared" si="628"/>
        <v>6.0970457845096974E-3</v>
      </c>
      <c r="Z406" s="13">
        <f t="shared" si="629"/>
        <v>5.9196748853209526E-3</v>
      </c>
      <c r="AA406" s="13">
        <f t="shared" si="630"/>
        <v>6.2187941430013535E-3</v>
      </c>
      <c r="AB406" s="13">
        <f t="shared" si="631"/>
        <v>3.266513900022327E-3</v>
      </c>
      <c r="AC406" s="13">
        <f t="shared" si="632"/>
        <v>4.2270102766547002E-5</v>
      </c>
      <c r="AD406" s="13">
        <f t="shared" si="633"/>
        <v>1.0109996997496132E-2</v>
      </c>
      <c r="AE406" s="13">
        <f t="shared" si="634"/>
        <v>5.6901590558291193E-3</v>
      </c>
      <c r="AF406" s="13">
        <f t="shared" si="635"/>
        <v>1.6012818840921979E-3</v>
      </c>
      <c r="AG406" s="13">
        <f t="shared" si="636"/>
        <v>3.0041382524508253E-4</v>
      </c>
      <c r="AH406" s="13">
        <f t="shared" si="637"/>
        <v>8.3293525370520532E-4</v>
      </c>
      <c r="AI406" s="13">
        <f t="shared" si="638"/>
        <v>8.7502320272449155E-4</v>
      </c>
      <c r="AJ406" s="13">
        <f t="shared" si="639"/>
        <v>4.5961892109876585E-4</v>
      </c>
      <c r="AK406" s="13">
        <f t="shared" si="640"/>
        <v>1.6094777218420594E-4</v>
      </c>
      <c r="AL406" s="13">
        <f t="shared" si="641"/>
        <v>9.9971221849348584E-7</v>
      </c>
      <c r="AM406" s="13">
        <f t="shared" si="642"/>
        <v>2.1241703752918665E-3</v>
      </c>
      <c r="AN406" s="13">
        <f t="shared" si="643"/>
        <v>1.1955361905729961E-3</v>
      </c>
      <c r="AO406" s="13">
        <f t="shared" si="644"/>
        <v>3.364388279761695E-4</v>
      </c>
      <c r="AP406" s="13">
        <f t="shared" si="645"/>
        <v>6.3118727737679161E-5</v>
      </c>
      <c r="AQ406" s="13">
        <f t="shared" si="646"/>
        <v>8.8811994780492302E-6</v>
      </c>
      <c r="AR406" s="13">
        <f t="shared" si="647"/>
        <v>9.3759356762693519E-5</v>
      </c>
      <c r="AS406" s="13">
        <f t="shared" si="648"/>
        <v>9.8496986740480421E-5</v>
      </c>
      <c r="AT406" s="13">
        <f t="shared" si="649"/>
        <v>5.1737003814506893E-5</v>
      </c>
      <c r="AU406" s="13">
        <f t="shared" si="650"/>
        <v>1.8117085962266771E-5</v>
      </c>
      <c r="AV406" s="13">
        <f t="shared" si="651"/>
        <v>4.7581341143318583E-6</v>
      </c>
      <c r="AW406" s="13">
        <f t="shared" si="652"/>
        <v>1.6419283606983056E-8</v>
      </c>
      <c r="AX406" s="13">
        <f t="shared" si="653"/>
        <v>3.7191733624196145E-4</v>
      </c>
      <c r="AY406" s="13">
        <f t="shared" si="654"/>
        <v>2.0932437461268892E-4</v>
      </c>
      <c r="AZ406" s="13">
        <f t="shared" si="655"/>
        <v>5.8906495526316535E-5</v>
      </c>
      <c r="BA406" s="13">
        <f t="shared" si="656"/>
        <v>1.1051349439874248E-5</v>
      </c>
      <c r="BB406" s="13">
        <f t="shared" si="657"/>
        <v>1.5549939359528622E-6</v>
      </c>
      <c r="BC406" s="13">
        <f t="shared" si="658"/>
        <v>1.7503789226867042E-7</v>
      </c>
      <c r="BD406" s="13">
        <f t="shared" si="659"/>
        <v>8.7950183217015012E-6</v>
      </c>
      <c r="BE406" s="13">
        <f t="shared" si="660"/>
        <v>9.2394277534080261E-6</v>
      </c>
      <c r="BF406" s="13">
        <f t="shared" si="661"/>
        <v>4.8531465249938906E-6</v>
      </c>
      <c r="BG406" s="13">
        <f t="shared" si="662"/>
        <v>1.6994581498385248E-6</v>
      </c>
      <c r="BH406" s="13">
        <f t="shared" si="663"/>
        <v>4.4633280514689649E-7</v>
      </c>
      <c r="BI406" s="13">
        <f t="shared" si="664"/>
        <v>9.3777171491619674E-8</v>
      </c>
      <c r="BJ406" s="14">
        <f t="shared" si="665"/>
        <v>0.46942641679648789</v>
      </c>
      <c r="BK406" s="14">
        <f t="shared" si="666"/>
        <v>0.33581658799623865</v>
      </c>
      <c r="BL406" s="14">
        <f t="shared" si="667"/>
        <v>0.18893191929337244</v>
      </c>
      <c r="BM406" s="14">
        <f t="shared" si="668"/>
        <v>0.21998370499589814</v>
      </c>
      <c r="BN406" s="14">
        <f t="shared" si="669"/>
        <v>0.77990158602019277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1.1635</v>
      </c>
      <c r="F407" s="10">
        <f>VLOOKUP(B407,home!$B$2:$E$405,3,FALSE)</f>
        <v>0.94540000000000002</v>
      </c>
      <c r="G407" s="10">
        <f>VLOOKUP(C407,away!$B$2:$E$405,4,FALSE)</f>
        <v>1.1173</v>
      </c>
      <c r="H407" s="10">
        <f>VLOOKUP(A407,away!$A$2:$E$405,3,FALSE)</f>
        <v>1.0528999999999999</v>
      </c>
      <c r="I407" s="10">
        <f>VLOOKUP(C407,away!$B$2:$E$405,3,FALSE)</f>
        <v>0.47489999999999999</v>
      </c>
      <c r="J407" s="10">
        <f>VLOOKUP(B407,home!$B$2:$E$405,4,FALSE)</f>
        <v>1.2346999999999999</v>
      </c>
      <c r="K407" s="12">
        <f t="shared" si="614"/>
        <v>1.2289997211699999</v>
      </c>
      <c r="L407" s="12">
        <f t="shared" si="615"/>
        <v>0.6173774226869998</v>
      </c>
      <c r="M407" s="13">
        <f t="shared" si="616"/>
        <v>0.15780784707047163</v>
      </c>
      <c r="N407" s="13">
        <f t="shared" si="617"/>
        <v>0.19394580004804765</v>
      </c>
      <c r="O407" s="13">
        <f t="shared" si="618"/>
        <v>9.7427001904151989E-2</v>
      </c>
      <c r="P407" s="13">
        <f t="shared" si="619"/>
        <v>0.11973775817463186</v>
      </c>
      <c r="Q407" s="13">
        <f t="shared" si="620"/>
        <v>0.11917966709057158</v>
      </c>
      <c r="R407" s="13">
        <f t="shared" si="621"/>
        <v>3.007461566785339E-2</v>
      </c>
      <c r="S407" s="13">
        <f t="shared" si="622"/>
        <v>2.2712955975953693E-2</v>
      </c>
      <c r="T407" s="13">
        <f t="shared" si="623"/>
        <v>7.3578835705071732E-2</v>
      </c>
      <c r="U407" s="13">
        <f t="shared" si="624"/>
        <v>3.6961694270086727E-2</v>
      </c>
      <c r="V407" s="13">
        <f t="shared" si="625"/>
        <v>1.9148452307777694E-3</v>
      </c>
      <c r="W407" s="13">
        <f t="shared" si="626"/>
        <v>4.8823925874481949E-2</v>
      </c>
      <c r="X407" s="13">
        <f t="shared" si="627"/>
        <v>3.014278952184879E-2</v>
      </c>
      <c r="Y407" s="13">
        <f t="shared" si="628"/>
        <v>9.3047388537978552E-3</v>
      </c>
      <c r="Z407" s="13">
        <f t="shared" si="629"/>
        <v>6.1891295697737965E-3</v>
      </c>
      <c r="AA407" s="13">
        <f t="shared" si="630"/>
        <v>7.6064385155369977E-3</v>
      </c>
      <c r="AB407" s="13">
        <f t="shared" si="631"/>
        <v>4.6741554073458603E-3</v>
      </c>
      <c r="AC407" s="13">
        <f t="shared" si="632"/>
        <v>9.0806350666741302E-5</v>
      </c>
      <c r="AD407" s="13">
        <f t="shared" si="633"/>
        <v>1.5001147821540771E-2</v>
      </c>
      <c r="AE407" s="13">
        <f t="shared" si="634"/>
        <v>9.2613699794095432E-3</v>
      </c>
      <c r="AF407" s="13">
        <f t="shared" si="635"/>
        <v>2.8588803642193082E-3</v>
      </c>
      <c r="AG407" s="13">
        <f t="shared" si="636"/>
        <v>5.8833606367739589E-4</v>
      </c>
      <c r="AH407" s="13">
        <f t="shared" si="637"/>
        <v>9.5525721561571131E-4</v>
      </c>
      <c r="AI407" s="13">
        <f t="shared" si="638"/>
        <v>1.1740108516373399E-3</v>
      </c>
      <c r="AJ407" s="13">
        <f t="shared" si="639"/>
        <v>7.2142950465642255E-4</v>
      </c>
      <c r="AK407" s="13">
        <f t="shared" si="640"/>
        <v>2.9554555335551807E-4</v>
      </c>
      <c r="AL407" s="13">
        <f t="shared" si="641"/>
        <v>2.7559970074237399E-6</v>
      </c>
      <c r="AM407" s="13">
        <f t="shared" si="642"/>
        <v>3.6872812979807062E-3</v>
      </c>
      <c r="AN407" s="13">
        <f t="shared" si="643"/>
        <v>2.2764442244693041E-3</v>
      </c>
      <c r="AO407" s="13">
        <f t="shared" si="644"/>
        <v>7.0271263409678244E-4</v>
      </c>
      <c r="AP407" s="13">
        <f t="shared" si="645"/>
        <v>1.4461297164275477E-4</v>
      </c>
      <c r="AQ407" s="13">
        <f t="shared" si="646"/>
        <v>2.2320195929978025E-5</v>
      </c>
      <c r="AR407" s="13">
        <f t="shared" si="647"/>
        <v>1.1795084755599752E-4</v>
      </c>
      <c r="AS407" s="13">
        <f t="shared" si="648"/>
        <v>1.4496155875808614E-4</v>
      </c>
      <c r="AT407" s="13">
        <f t="shared" si="649"/>
        <v>8.9078857647028242E-5</v>
      </c>
      <c r="AU407" s="13">
        <f t="shared" si="650"/>
        <v>3.6492630403446596E-5</v>
      </c>
      <c r="AV407" s="13">
        <f t="shared" si="651"/>
        <v>1.1212358147648935E-5</v>
      </c>
      <c r="AW407" s="13">
        <f t="shared" si="652"/>
        <v>5.8086976121583038E-8</v>
      </c>
      <c r="AX407" s="13">
        <f t="shared" si="653"/>
        <v>7.5527794784894099E-4</v>
      </c>
      <c r="AY407" s="13">
        <f t="shared" si="654"/>
        <v>4.6629155285530551E-4</v>
      </c>
      <c r="AZ407" s="13">
        <f t="shared" si="655"/>
        <v>1.4393893856126373E-4</v>
      </c>
      <c r="BA407" s="13">
        <f t="shared" si="656"/>
        <v>2.9621550304418469E-5</v>
      </c>
      <c r="BB407" s="13">
        <f t="shared" si="657"/>
        <v>4.5719190957337962E-6</v>
      </c>
      <c r="BC407" s="13">
        <f t="shared" si="658"/>
        <v>5.6451992561152202E-7</v>
      </c>
      <c r="BD407" s="13">
        <f t="shared" si="659"/>
        <v>1.2136698377978156E-5</v>
      </c>
      <c r="BE407" s="13">
        <f t="shared" si="660"/>
        <v>1.4915998922459546E-5</v>
      </c>
      <c r="BF407" s="13">
        <f t="shared" si="661"/>
        <v>9.1658792583374026E-6</v>
      </c>
      <c r="BG407" s="13">
        <f t="shared" si="662"/>
        <v>3.7549543509248501E-6</v>
      </c>
      <c r="BH407" s="13">
        <f t="shared" si="663"/>
        <v>1.1537094625731801E-6</v>
      </c>
      <c r="BI407" s="13">
        <f t="shared" si="664"/>
        <v>2.8358172156272538E-7</v>
      </c>
      <c r="BJ407" s="14">
        <f t="shared" si="665"/>
        <v>0.51091912907537718</v>
      </c>
      <c r="BK407" s="14">
        <f t="shared" si="666"/>
        <v>0.30273326035236447</v>
      </c>
      <c r="BL407" s="14">
        <f t="shared" si="667"/>
        <v>0.180331255964846</v>
      </c>
      <c r="BM407" s="14">
        <f t="shared" si="668"/>
        <v>0.28153385154075428</v>
      </c>
      <c r="BN407" s="14">
        <f t="shared" si="669"/>
        <v>0.71817268995572814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1.1635</v>
      </c>
      <c r="F408" s="10">
        <f>VLOOKUP(B408,home!$B$2:$E$405,3,FALSE)</f>
        <v>1.3752</v>
      </c>
      <c r="G408" s="10">
        <f>VLOOKUP(C408,away!$B$2:$E$405,4,FALSE)</f>
        <v>0.93759999999999999</v>
      </c>
      <c r="H408" s="10">
        <f>VLOOKUP(A408,away!$A$2:$E$405,3,FALSE)</f>
        <v>1.0528999999999999</v>
      </c>
      <c r="I408" s="10">
        <f>VLOOKUP(C408,away!$B$2:$E$405,3,FALSE)</f>
        <v>0.51800000000000002</v>
      </c>
      <c r="J408" s="10">
        <f>VLOOKUP(B408,home!$B$2:$E$405,4,FALSE)</f>
        <v>1.1396999999999999</v>
      </c>
      <c r="K408" s="12">
        <f t="shared" si="614"/>
        <v>1.5002023795199999</v>
      </c>
      <c r="L408" s="12">
        <f t="shared" si="615"/>
        <v>0.6215948873399999</v>
      </c>
      <c r="M408" s="13">
        <f t="shared" si="616"/>
        <v>0.11981609338846605</v>
      </c>
      <c r="N408" s="13">
        <f t="shared" si="617"/>
        <v>0.17974838840616725</v>
      </c>
      <c r="O408" s="13">
        <f t="shared" si="618"/>
        <v>7.4477071071322454E-2</v>
      </c>
      <c r="P408" s="13">
        <f t="shared" si="619"/>
        <v>0.11173067924087808</v>
      </c>
      <c r="Q408" s="13">
        <f t="shared" si="620"/>
        <v>0.13482948000090869</v>
      </c>
      <c r="R408" s="13">
        <f t="shared" si="621"/>
        <v>2.3147283300995917E-2</v>
      </c>
      <c r="S408" s="13">
        <f t="shared" si="622"/>
        <v>2.6047720991773132E-2</v>
      </c>
      <c r="T408" s="13">
        <f t="shared" si="623"/>
        <v>8.3809315431275608E-2</v>
      </c>
      <c r="U408" s="13">
        <f t="shared" si="624"/>
        <v>3.4725609487577629E-2</v>
      </c>
      <c r="V408" s="13">
        <f t="shared" si="625"/>
        <v>2.698885782908294E-3</v>
      </c>
      <c r="W408" s="13">
        <f t="shared" si="626"/>
        <v>6.742383557560247E-2</v>
      </c>
      <c r="X408" s="13">
        <f t="shared" si="627"/>
        <v>4.1910311478647294E-2</v>
      </c>
      <c r="Y408" s="13">
        <f t="shared" si="628"/>
        <v>1.3025617670977032E-2</v>
      </c>
      <c r="Z408" s="13">
        <f t="shared" si="629"/>
        <v>4.7960776519032078E-3</v>
      </c>
      <c r="AA408" s="13">
        <f t="shared" si="630"/>
        <v>7.1950871057478846E-3</v>
      </c>
      <c r="AB408" s="13">
        <f t="shared" si="631"/>
        <v>5.3970433984483254E-3</v>
      </c>
      <c r="AC408" s="13">
        <f t="shared" si="632"/>
        <v>1.5729749505572304E-4</v>
      </c>
      <c r="AD408" s="13">
        <f t="shared" si="633"/>
        <v>2.5287349641721007E-2</v>
      </c>
      <c r="AE408" s="13">
        <f t="shared" si="634"/>
        <v>1.5718487251672755E-2</v>
      </c>
      <c r="AF408" s="13">
        <f t="shared" si="635"/>
        <v>4.8852656561793736E-3</v>
      </c>
      <c r="AG408" s="13">
        <f t="shared" si="636"/>
        <v>1.0122187183929298E-3</v>
      </c>
      <c r="AH408" s="13">
        <f t="shared" si="637"/>
        <v>7.453043369271662E-4</v>
      </c>
      <c r="AI408" s="13">
        <f t="shared" si="638"/>
        <v>1.1181073397247103E-3</v>
      </c>
      <c r="AJ408" s="13">
        <f t="shared" si="639"/>
        <v>8.3869364580689402E-4</v>
      </c>
      <c r="AK408" s="13">
        <f t="shared" si="640"/>
        <v>4.1940340104260206E-4</v>
      </c>
      <c r="AL408" s="13">
        <f t="shared" si="641"/>
        <v>5.8673106319643807E-6</v>
      </c>
      <c r="AM408" s="13">
        <f t="shared" si="642"/>
        <v>7.5872284208528097E-3</v>
      </c>
      <c r="AN408" s="13">
        <f t="shared" si="643"/>
        <v>4.716182395482848E-3</v>
      </c>
      <c r="AO408" s="13">
        <f t="shared" si="644"/>
        <v>1.4657774323975253E-3</v>
      </c>
      <c r="AP408" s="13">
        <f t="shared" si="645"/>
        <v>3.0370658598555147E-4</v>
      </c>
      <c r="AQ408" s="13">
        <f t="shared" si="646"/>
        <v>4.7195615275026204E-5</v>
      </c>
      <c r="AR408" s="13">
        <f t="shared" si="647"/>
        <v>9.265547306925109E-5</v>
      </c>
      <c r="AS408" s="13">
        <f t="shared" si="648"/>
        <v>1.3900196117404173E-4</v>
      </c>
      <c r="AT408" s="13">
        <f t="shared" si="649"/>
        <v>1.0426553645562206E-4</v>
      </c>
      <c r="AU408" s="13">
        <f t="shared" si="650"/>
        <v>5.2139801964217829E-5</v>
      </c>
      <c r="AV408" s="13">
        <f t="shared" si="651"/>
        <v>1.9555063743605282E-5</v>
      </c>
      <c r="AW408" s="13">
        <f t="shared" si="652"/>
        <v>1.5198259814665453E-7</v>
      </c>
      <c r="AX408" s="13">
        <f t="shared" si="653"/>
        <v>1.8970630218208592E-3</v>
      </c>
      <c r="AY408" s="13">
        <f t="shared" si="654"/>
        <v>1.1792046753256167E-3</v>
      </c>
      <c r="AZ408" s="13">
        <f t="shared" si="655"/>
        <v>3.6649379865491381E-4</v>
      </c>
      <c r="BA408" s="13">
        <f t="shared" si="656"/>
        <v>7.5936890495236617E-5</v>
      </c>
      <c r="BB408" s="13">
        <f t="shared" si="657"/>
        <v>1.1800495723084125E-5</v>
      </c>
      <c r="BC408" s="13">
        <f t="shared" si="658"/>
        <v>1.4670255619093263E-6</v>
      </c>
      <c r="BD408" s="13">
        <f t="shared" si="659"/>
        <v>9.5990280573192488E-6</v>
      </c>
      <c r="BE408" s="13">
        <f t="shared" si="660"/>
        <v>1.4400484732669576E-5</v>
      </c>
      <c r="BF408" s="13">
        <f t="shared" si="661"/>
        <v>1.0801820731096168E-5</v>
      </c>
      <c r="BG408" s="13">
        <f t="shared" si="662"/>
        <v>5.4016390546463112E-6</v>
      </c>
      <c r="BH408" s="13">
        <f t="shared" si="663"/>
        <v>2.025887940772139E-6</v>
      </c>
      <c r="BI408" s="13">
        <f t="shared" si="664"/>
        <v>6.0784838187744681E-7</v>
      </c>
      <c r="BJ408" s="14">
        <f t="shared" si="665"/>
        <v>0.58530232618911993</v>
      </c>
      <c r="BK408" s="14">
        <f t="shared" si="666"/>
        <v>0.26163574888503888</v>
      </c>
      <c r="BL408" s="14">
        <f t="shared" si="667"/>
        <v>0.14851405763289863</v>
      </c>
      <c r="BM408" s="14">
        <f t="shared" si="668"/>
        <v>0.35532016225749469</v>
      </c>
      <c r="BN408" s="14">
        <f t="shared" si="669"/>
        <v>0.64374899540873842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1.1635</v>
      </c>
      <c r="F409" s="10">
        <f>VLOOKUP(B409,home!$B$2:$E$405,3,FALSE)</f>
        <v>1.1719999999999999</v>
      </c>
      <c r="G409" s="10">
        <f>VLOOKUP(C409,away!$B$2:$E$405,4,FALSE)</f>
        <v>1.0314000000000001</v>
      </c>
      <c r="H409" s="10">
        <f>VLOOKUP(A409,away!$A$2:$E$405,3,FALSE)</f>
        <v>1.0528999999999999</v>
      </c>
      <c r="I409" s="10">
        <f>VLOOKUP(C409,away!$B$2:$E$405,3,FALSE)</f>
        <v>0.94979999999999998</v>
      </c>
      <c r="J409" s="10">
        <f>VLOOKUP(B409,home!$B$2:$E$405,4,FALSE)</f>
        <v>1.4678</v>
      </c>
      <c r="K409" s="12">
        <f t="shared" si="614"/>
        <v>1.4064397308000001</v>
      </c>
      <c r="L409" s="12">
        <f t="shared" si="615"/>
        <v>1.4678651996759997</v>
      </c>
      <c r="M409" s="13">
        <f t="shared" si="616"/>
        <v>5.6455366274095184E-2</v>
      </c>
      <c r="N409" s="13">
        <f t="shared" si="617"/>
        <v>7.9401070144753824E-2</v>
      </c>
      <c r="O409" s="13">
        <f t="shared" si="618"/>
        <v>8.2868867488706421E-2</v>
      </c>
      <c r="P409" s="13">
        <f t="shared" si="619"/>
        <v>0.11655006768251712</v>
      </c>
      <c r="Q409" s="13">
        <f t="shared" si="620"/>
        <v>5.5836409859809755E-2</v>
      </c>
      <c r="R409" s="13">
        <f t="shared" si="621"/>
        <v>6.0820163361617025E-2</v>
      </c>
      <c r="S409" s="13">
        <f t="shared" si="622"/>
        <v>6.0153352875474915E-2</v>
      </c>
      <c r="T409" s="13">
        <f t="shared" si="623"/>
        <v>8.1960322908060601E-2</v>
      </c>
      <c r="U409" s="13">
        <f t="shared" si="624"/>
        <v>8.553989418552467E-2</v>
      </c>
      <c r="V409" s="13">
        <f t="shared" si="625"/>
        <v>1.3798269739769253E-2</v>
      </c>
      <c r="W409" s="13">
        <f t="shared" si="626"/>
        <v>2.617684841735643E-2</v>
      </c>
      <c r="X409" s="13">
        <f t="shared" si="627"/>
        <v>3.8424084829031271E-2</v>
      </c>
      <c r="Y409" s="13">
        <f t="shared" si="628"/>
        <v>2.8200688474966776E-2</v>
      </c>
      <c r="Z409" s="13">
        <f t="shared" si="629"/>
        <v>2.9758600412375623E-2</v>
      </c>
      <c r="AA409" s="13">
        <f t="shared" si="630"/>
        <v>4.1853677952966337E-2</v>
      </c>
      <c r="AB409" s="13">
        <f t="shared" si="631"/>
        <v>2.9432337776579942E-2</v>
      </c>
      <c r="AC409" s="13">
        <f t="shared" si="632"/>
        <v>1.7803768913036678E-3</v>
      </c>
      <c r="AD409" s="13">
        <f t="shared" si="633"/>
        <v>9.2040399103247971E-3</v>
      </c>
      <c r="AE409" s="13">
        <f t="shared" si="634"/>
        <v>1.3510289880794779E-2</v>
      </c>
      <c r="AF409" s="13">
        <f t="shared" si="635"/>
        <v>9.9156421767767362E-3</v>
      </c>
      <c r="AG409" s="13">
        <f t="shared" si="636"/>
        <v>4.851608694576715E-3</v>
      </c>
      <c r="AH409" s="13">
        <f t="shared" si="637"/>
        <v>1.0920403484097516E-2</v>
      </c>
      <c r="AI409" s="13">
        <f t="shared" si="638"/>
        <v>1.5358889336401492E-2</v>
      </c>
      <c r="AJ409" s="13">
        <f t="shared" si="639"/>
        <v>1.0800676091837755E-2</v>
      </c>
      <c r="AK409" s="13">
        <f t="shared" si="640"/>
        <v>5.0634999916874283E-3</v>
      </c>
      <c r="AL409" s="13">
        <f t="shared" si="641"/>
        <v>1.470209554035222E-4</v>
      </c>
      <c r="AM409" s="13">
        <f t="shared" si="642"/>
        <v>2.5889854827499314E-3</v>
      </c>
      <c r="AN409" s="13">
        <f t="shared" si="643"/>
        <v>3.8002816925949926E-3</v>
      </c>
      <c r="AO409" s="13">
        <f t="shared" si="644"/>
        <v>2.7891506227629985E-3</v>
      </c>
      <c r="AP409" s="13">
        <f t="shared" si="645"/>
        <v>1.364699045269482E-3</v>
      </c>
      <c r="AQ409" s="13">
        <f t="shared" si="646"/>
        <v>5.0079855914553402E-4</v>
      </c>
      <c r="AR409" s="13">
        <f t="shared" si="647"/>
        <v>3.2059360481454515E-3</v>
      </c>
      <c r="AS409" s="13">
        <f t="shared" si="648"/>
        <v>4.5089558325157042E-3</v>
      </c>
      <c r="AT409" s="13">
        <f t="shared" si="649"/>
        <v>3.1707873136362394E-3</v>
      </c>
      <c r="AU409" s="13">
        <f t="shared" si="650"/>
        <v>1.4865070852715357E-3</v>
      </c>
      <c r="AV409" s="13">
        <f t="shared" si="651"/>
        <v>5.2267065621039801E-4</v>
      </c>
      <c r="AW409" s="13">
        <f t="shared" si="652"/>
        <v>8.4310961196789677E-6</v>
      </c>
      <c r="AX409" s="13">
        <f t="shared" si="653"/>
        <v>6.0687534090065329E-4</v>
      </c>
      <c r="AY409" s="13">
        <f t="shared" si="654"/>
        <v>8.9081119344957779E-4</v>
      </c>
      <c r="AZ409" s="13">
        <f t="shared" si="655"/>
        <v>6.5379537517324022E-4</v>
      </c>
      <c r="BA409" s="13">
        <f t="shared" si="656"/>
        <v>3.1989449297530439E-4</v>
      </c>
      <c r="BB409" s="13">
        <f t="shared" si="657"/>
        <v>1.1739049845161206E-4</v>
      </c>
      <c r="BC409" s="13">
        <f t="shared" si="658"/>
        <v>3.4462685489948079E-5</v>
      </c>
      <c r="BD409" s="13">
        <f t="shared" si="659"/>
        <v>7.8431365957658467E-4</v>
      </c>
      <c r="BE409" s="13">
        <f t="shared" si="660"/>
        <v>1.1030898922376547E-3</v>
      </c>
      <c r="BF409" s="13">
        <f t="shared" si="661"/>
        <v>7.7571472554346411E-4</v>
      </c>
      <c r="BG409" s="13">
        <f t="shared" si="662"/>
        <v>3.6366533659031513E-4</v>
      </c>
      <c r="BH409" s="13">
        <f t="shared" si="663"/>
        <v>1.2786834452384359E-4</v>
      </c>
      <c r="BI409" s="13">
        <f t="shared" si="664"/>
        <v>3.5967824009991225E-5</v>
      </c>
      <c r="BJ409" s="14">
        <f t="shared" si="665"/>
        <v>0.36114815028541508</v>
      </c>
      <c r="BK409" s="14">
        <f t="shared" si="666"/>
        <v>0.24977526561201324</v>
      </c>
      <c r="BL409" s="14">
        <f t="shared" si="667"/>
        <v>0.35874388638767984</v>
      </c>
      <c r="BM409" s="14">
        <f t="shared" si="668"/>
        <v>0.54661157778865421</v>
      </c>
      <c r="BN409" s="14">
        <f t="shared" si="669"/>
        <v>0.45193194481149934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1.1635</v>
      </c>
      <c r="F410" s="10">
        <f>VLOOKUP(B410,home!$B$2:$E$405,3,FALSE)</f>
        <v>1.0157</v>
      </c>
      <c r="G410" s="10">
        <f>VLOOKUP(C410,away!$B$2:$E$405,4,FALSE)</f>
        <v>1.0157</v>
      </c>
      <c r="H410" s="10">
        <f>VLOOKUP(A410,away!$A$2:$E$405,3,FALSE)</f>
        <v>1.0528999999999999</v>
      </c>
      <c r="I410" s="10">
        <f>VLOOKUP(C410,away!$B$2:$E$405,3,FALSE)</f>
        <v>1.1224000000000001</v>
      </c>
      <c r="J410" s="10">
        <f>VLOOKUP(B410,home!$B$2:$E$405,4,FALSE)</f>
        <v>1.2950999999999999</v>
      </c>
      <c r="K410" s="12">
        <f t="shared" si="614"/>
        <v>1.2003206911150002</v>
      </c>
      <c r="L410" s="12">
        <f t="shared" si="615"/>
        <v>1.530516750696</v>
      </c>
      <c r="M410" s="13">
        <f t="shared" si="616"/>
        <v>6.5164695171123554E-2</v>
      </c>
      <c r="N410" s="13">
        <f t="shared" si="617"/>
        <v>7.8218531944101347E-2</v>
      </c>
      <c r="O410" s="13">
        <f t="shared" si="618"/>
        <v>9.9735657513403339E-2</v>
      </c>
      <c r="P410" s="13">
        <f t="shared" si="619"/>
        <v>0.11971477335529727</v>
      </c>
      <c r="Q410" s="13">
        <f t="shared" si="620"/>
        <v>4.6943661160572241E-2</v>
      </c>
      <c r="R410" s="13">
        <f t="shared" si="621"/>
        <v>7.6323547232971606E-2</v>
      </c>
      <c r="S410" s="13">
        <f t="shared" si="622"/>
        <v>5.4982329472558392E-2</v>
      </c>
      <c r="T410" s="13">
        <f t="shared" si="623"/>
        <v>7.1848059745253032E-2</v>
      </c>
      <c r="U410" s="13">
        <f t="shared" si="624"/>
        <v>9.1612732963028853E-2</v>
      </c>
      <c r="V410" s="13">
        <f t="shared" si="625"/>
        <v>1.1223182010969196E-2</v>
      </c>
      <c r="W410" s="13">
        <f t="shared" si="626"/>
        <v>1.8782482602575482E-2</v>
      </c>
      <c r="X410" s="13">
        <f t="shared" si="627"/>
        <v>2.8746904242897973E-2</v>
      </c>
      <c r="Y410" s="13">
        <f t="shared" si="628"/>
        <v>2.1998809237204636E-2</v>
      </c>
      <c r="Z410" s="13">
        <f t="shared" si="629"/>
        <v>3.8938155837533461E-2</v>
      </c>
      <c r="AA410" s="13">
        <f t="shared" si="630"/>
        <v>4.6738274125651749E-2</v>
      </c>
      <c r="AB410" s="13">
        <f t="shared" si="631"/>
        <v>2.8050458750012327E-2</v>
      </c>
      <c r="AC410" s="13">
        <f t="shared" si="632"/>
        <v>1.2886393921203822E-3</v>
      </c>
      <c r="AD410" s="13">
        <f t="shared" si="633"/>
        <v>5.6362506245947186E-3</v>
      </c>
      <c r="AE410" s="13">
        <f t="shared" si="634"/>
        <v>8.6263759920630085E-3</v>
      </c>
      <c r="AF410" s="13">
        <f t="shared" si="635"/>
        <v>6.6014064768271314E-3</v>
      </c>
      <c r="AG410" s="13">
        <f t="shared" si="636"/>
        <v>3.3678543969789965E-3</v>
      </c>
      <c r="AH410" s="13">
        <f t="shared" si="637"/>
        <v>1.4898874937639046E-2</v>
      </c>
      <c r="AI410" s="13">
        <f t="shared" si="638"/>
        <v>1.7883427861982857E-2</v>
      </c>
      <c r="AJ410" s="13">
        <f t="shared" si="639"/>
        <v>1.0732924245400259E-2</v>
      </c>
      <c r="AK410" s="13">
        <f t="shared" si="640"/>
        <v>4.2943170159745921E-3</v>
      </c>
      <c r="AL410" s="13">
        <f t="shared" si="641"/>
        <v>9.4694940172304048E-5</v>
      </c>
      <c r="AM410" s="13">
        <f t="shared" si="642"/>
        <v>1.3530616490021752E-3</v>
      </c>
      <c r="AN410" s="13">
        <f t="shared" si="643"/>
        <v>2.0708835185221808E-3</v>
      </c>
      <c r="AO410" s="13">
        <f t="shared" si="644"/>
        <v>1.5847609569192343E-3</v>
      </c>
      <c r="AP410" s="13">
        <f t="shared" si="645"/>
        <v>8.085010634713034E-4</v>
      </c>
      <c r="AQ410" s="13">
        <f t="shared" si="646"/>
        <v>3.0935610514958982E-4</v>
      </c>
      <c r="AR410" s="13">
        <f t="shared" si="647"/>
        <v>4.5605955317162758E-3</v>
      </c>
      <c r="AS410" s="13">
        <f t="shared" si="648"/>
        <v>5.4741771805256623E-3</v>
      </c>
      <c r="AT410" s="13">
        <f t="shared" si="649"/>
        <v>3.2853840683072641E-3</v>
      </c>
      <c r="AU410" s="13">
        <f t="shared" si="650"/>
        <v>1.3145048251495949E-3</v>
      </c>
      <c r="AV410" s="13">
        <f t="shared" si="651"/>
        <v>3.9445683504939119E-4</v>
      </c>
      <c r="AW410" s="13">
        <f t="shared" si="652"/>
        <v>4.8323641398371347E-6</v>
      </c>
      <c r="AX410" s="13">
        <f t="shared" si="653"/>
        <v>2.7068464894191511E-4</v>
      </c>
      <c r="AY410" s="13">
        <f t="shared" si="654"/>
        <v>4.1428738936186735E-4</v>
      </c>
      <c r="AZ410" s="13">
        <f t="shared" si="655"/>
        <v>3.1703689451022699E-4</v>
      </c>
      <c r="BA410" s="13">
        <f t="shared" si="656"/>
        <v>1.617434258788477E-4</v>
      </c>
      <c r="BB410" s="13">
        <f t="shared" si="657"/>
        <v>6.1887755655633307E-5</v>
      </c>
      <c r="BC410" s="13">
        <f t="shared" si="658"/>
        <v>1.8944049338785573E-5</v>
      </c>
      <c r="BD410" s="13">
        <f t="shared" si="659"/>
        <v>1.1633446424068484E-3</v>
      </c>
      <c r="BE410" s="13">
        <f t="shared" si="660"/>
        <v>1.3963866451787213E-3</v>
      </c>
      <c r="BF410" s="13">
        <f t="shared" si="661"/>
        <v>8.3805589150233982E-4</v>
      </c>
      <c r="BG410" s="13">
        <f t="shared" si="662"/>
        <v>3.353119422936953E-4</v>
      </c>
      <c r="BH410" s="13">
        <f t="shared" si="663"/>
        <v>1.0062046557827038E-4</v>
      </c>
      <c r="BI410" s="13">
        <f t="shared" si="664"/>
        <v>2.4155365356644486E-5</v>
      </c>
      <c r="BJ410" s="14">
        <f t="shared" si="665"/>
        <v>0.29814148387982031</v>
      </c>
      <c r="BK410" s="14">
        <f t="shared" si="666"/>
        <v>0.25288260173160293</v>
      </c>
      <c r="BL410" s="14">
        <f t="shared" si="667"/>
        <v>0.40915720803912936</v>
      </c>
      <c r="BM410" s="14">
        <f t="shared" si="668"/>
        <v>0.51260912808539449</v>
      </c>
      <c r="BN410" s="14">
        <f t="shared" si="669"/>
        <v>0.48610086637746941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1.1635</v>
      </c>
      <c r="F411" s="10">
        <f>VLOOKUP(B411,home!$B$2:$E$405,3,FALSE)</f>
        <v>1.4611000000000001</v>
      </c>
      <c r="G411" s="10">
        <f>VLOOKUP(C411,away!$B$2:$E$405,4,FALSE)</f>
        <v>1.3752</v>
      </c>
      <c r="H411" s="10">
        <f>VLOOKUP(A411,away!$A$2:$E$405,3,FALSE)</f>
        <v>1.0528999999999999</v>
      </c>
      <c r="I411" s="10">
        <f>VLOOKUP(C411,away!$B$2:$E$405,3,FALSE)</f>
        <v>0.8548</v>
      </c>
      <c r="J411" s="10">
        <f>VLOOKUP(B411,home!$B$2:$E$405,4,FALSE)</f>
        <v>0.66479999999999995</v>
      </c>
      <c r="K411" s="12">
        <f t="shared" si="614"/>
        <v>2.3378260417200001</v>
      </c>
      <c r="L411" s="12">
        <f t="shared" si="615"/>
        <v>0.59833257801599993</v>
      </c>
      <c r="M411" s="13">
        <f t="shared" si="616"/>
        <v>5.3069196653984484E-2</v>
      </c>
      <c r="N411" s="13">
        <f t="shared" si="617"/>
        <v>0.12406654995084482</v>
      </c>
      <c r="O411" s="13">
        <f t="shared" si="618"/>
        <v>3.1753029247216617E-2</v>
      </c>
      <c r="P411" s="13">
        <f t="shared" si="619"/>
        <v>7.423305867763981E-2</v>
      </c>
      <c r="Q411" s="13">
        <f t="shared" si="620"/>
        <v>0.14502300569072013</v>
      </c>
      <c r="R411" s="13">
        <f t="shared" si="621"/>
        <v>9.4994359246522806E-3</v>
      </c>
      <c r="S411" s="13">
        <f t="shared" si="622"/>
        <v>2.5959253899051526E-2</v>
      </c>
      <c r="T411" s="13">
        <f t="shared" si="623"/>
        <v>8.6771988866557612E-2</v>
      </c>
      <c r="U411" s="13">
        <f t="shared" si="624"/>
        <v>2.2208028686302606E-2</v>
      </c>
      <c r="V411" s="13">
        <f t="shared" si="625"/>
        <v>4.0346376668276389E-3</v>
      </c>
      <c r="W411" s="13">
        <f t="shared" si="626"/>
        <v>0.11301285311742443</v>
      </c>
      <c r="X411" s="13">
        <f t="shared" si="627"/>
        <v>6.7619271754692095E-2</v>
      </c>
      <c r="Y411" s="13">
        <f t="shared" si="628"/>
        <v>2.0229406596274702E-2</v>
      </c>
      <c r="Z411" s="13">
        <f t="shared" si="629"/>
        <v>1.8946073288316678E-3</v>
      </c>
      <c r="AA411" s="13">
        <f t="shared" si="630"/>
        <v>4.4292623521762402E-3</v>
      </c>
      <c r="AB411" s="13">
        <f t="shared" si="631"/>
        <v>5.1774224362637995E-3</v>
      </c>
      <c r="AC411" s="13">
        <f t="shared" si="632"/>
        <v>3.5272756319619275E-4</v>
      </c>
      <c r="AD411" s="13">
        <f t="shared" si="633"/>
        <v>6.6051097766748057E-2</v>
      </c>
      <c r="AE411" s="13">
        <f t="shared" si="634"/>
        <v>3.9520523607565222E-2</v>
      </c>
      <c r="AF411" s="13">
        <f t="shared" si="635"/>
        <v>1.1823208387328341E-2</v>
      </c>
      <c r="AG411" s="13">
        <f t="shared" si="636"/>
        <v>2.35807025160352E-3</v>
      </c>
      <c r="AH411" s="13">
        <f t="shared" si="637"/>
        <v>2.8340132184696468E-4</v>
      </c>
      <c r="AI411" s="13">
        <f t="shared" si="638"/>
        <v>6.6254299047170521E-4</v>
      </c>
      <c r="AJ411" s="13">
        <f t="shared" si="639"/>
        <v>7.7445512844189933E-4</v>
      </c>
      <c r="AK411" s="13">
        <f t="shared" si="640"/>
        <v>6.0351378913835988E-4</v>
      </c>
      <c r="AL411" s="13">
        <f t="shared" si="641"/>
        <v>1.973577709622099E-5</v>
      </c>
      <c r="AM411" s="13">
        <f t="shared" si="642"/>
        <v>3.0883195288659442E-2</v>
      </c>
      <c r="AN411" s="13">
        <f t="shared" si="643"/>
        <v>1.8478421854435188E-2</v>
      </c>
      <c r="AO411" s="13">
        <f t="shared" si="644"/>
        <v>5.5281208929156989E-3</v>
      </c>
      <c r="AP411" s="13">
        <f t="shared" si="645"/>
        <v>1.1025516084807875E-3</v>
      </c>
      <c r="AQ411" s="13">
        <f t="shared" si="646"/>
        <v>1.6492313657449917E-4</v>
      </c>
      <c r="AR411" s="13">
        <f t="shared" si="647"/>
        <v>3.391364870276731E-5</v>
      </c>
      <c r="AS411" s="13">
        <f t="shared" si="648"/>
        <v>7.9284211107073102E-5</v>
      </c>
      <c r="AT411" s="13">
        <f t="shared" si="649"/>
        <v>9.2676346711670812E-5</v>
      </c>
      <c r="AU411" s="13">
        <f t="shared" si="650"/>
        <v>7.2220392264671899E-5</v>
      </c>
      <c r="AV411" s="13">
        <f t="shared" si="651"/>
        <v>4.2209678444895921E-5</v>
      </c>
      <c r="AW411" s="13">
        <f t="shared" si="652"/>
        <v>7.6684320325782553E-7</v>
      </c>
      <c r="AX411" s="13">
        <f t="shared" si="653"/>
        <v>1.2033256366225419E-2</v>
      </c>
      <c r="AY411" s="13">
        <f t="shared" si="654"/>
        <v>7.1998893035310988E-3</v>
      </c>
      <c r="AZ411" s="13">
        <f t="shared" si="655"/>
        <v>2.1539641642057922E-3</v>
      </c>
      <c r="BA411" s="13">
        <f t="shared" si="656"/>
        <v>4.2959564377444343E-4</v>
      </c>
      <c r="BB411" s="13">
        <f t="shared" si="657"/>
        <v>6.4260267261001454E-5</v>
      </c>
      <c r="BC411" s="13">
        <f t="shared" si="658"/>
        <v>7.6898022748544318E-6</v>
      </c>
      <c r="BD411" s="13">
        <f t="shared" si="659"/>
        <v>3.3819401430426221E-6</v>
      </c>
      <c r="BE411" s="13">
        <f t="shared" si="660"/>
        <v>7.9063877379433034E-6</v>
      </c>
      <c r="BF411" s="13">
        <f t="shared" si="661"/>
        <v>9.2418795748497716E-6</v>
      </c>
      <c r="BG411" s="13">
        <f t="shared" si="662"/>
        <v>7.2019689148413184E-6</v>
      </c>
      <c r="BH411" s="13">
        <f t="shared" si="663"/>
        <v>4.2092376201934928E-6</v>
      </c>
      <c r="BI411" s="13">
        <f t="shared" si="664"/>
        <v>1.9680930648551713E-6</v>
      </c>
      <c r="BJ411" s="14">
        <f t="shared" si="665"/>
        <v>0.7545218443180971</v>
      </c>
      <c r="BK411" s="14">
        <f t="shared" si="666"/>
        <v>0.16486849954132693</v>
      </c>
      <c r="BL411" s="14">
        <f t="shared" si="667"/>
        <v>7.5745305660797291E-2</v>
      </c>
      <c r="BM411" s="14">
        <f t="shared" si="668"/>
        <v>0.55218685824366676</v>
      </c>
      <c r="BN411" s="14">
        <f t="shared" si="669"/>
        <v>0.43764427614505819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1.4554</v>
      </c>
      <c r="F412" s="10">
        <f>VLOOKUP(B412,home!$B$2:$E$405,3,FALSE)</f>
        <v>1.0797000000000001</v>
      </c>
      <c r="G412" s="10">
        <f>VLOOKUP(C412,away!$B$2:$E$405,4,FALSE)</f>
        <v>1.4722999999999999</v>
      </c>
      <c r="H412" s="10">
        <f>VLOOKUP(A412,away!$A$2:$E$405,3,FALSE)</f>
        <v>1.2321</v>
      </c>
      <c r="I412" s="10">
        <f>VLOOKUP(C412,away!$B$2:$E$405,3,FALSE)</f>
        <v>0.81159999999999999</v>
      </c>
      <c r="J412" s="10">
        <f>VLOOKUP(B412,home!$B$2:$E$405,4,FALSE)</f>
        <v>0.2319</v>
      </c>
      <c r="K412" s="12">
        <f t="shared" si="614"/>
        <v>2.3135654179740004</v>
      </c>
      <c r="L412" s="12">
        <f t="shared" si="615"/>
        <v>0.231893590284</v>
      </c>
      <c r="M412" s="13">
        <f t="shared" si="616"/>
        <v>7.8437040467254374E-2</v>
      </c>
      <c r="N412" s="13">
        <f t="shared" si="617"/>
        <v>0.18146922431326695</v>
      </c>
      <c r="O412" s="13">
        <f t="shared" si="618"/>
        <v>1.8189046925203015E-2</v>
      </c>
      <c r="P412" s="13">
        <f t="shared" si="619"/>
        <v>4.208154995205602E-2</v>
      </c>
      <c r="Q412" s="13">
        <f t="shared" si="620"/>
        <v>0.20992046089887059</v>
      </c>
      <c r="R412" s="13">
        <f t="shared" si="621"/>
        <v>2.1089616976647388E-3</v>
      </c>
      <c r="S412" s="13">
        <f t="shared" si="622"/>
        <v>5.644198314400572E-3</v>
      </c>
      <c r="T412" s="13">
        <f t="shared" si="623"/>
        <v>4.867920935191114E-2</v>
      </c>
      <c r="U412" s="13">
        <f t="shared" si="624"/>
        <v>4.8792208515488792E-3</v>
      </c>
      <c r="V412" s="13">
        <f t="shared" si="625"/>
        <v>3.3645755442391435E-4</v>
      </c>
      <c r="W412" s="13">
        <f t="shared" si="626"/>
        <v>0.16188823962026341</v>
      </c>
      <c r="X412" s="13">
        <f t="shared" si="627"/>
        <v>3.7540845110299384E-2</v>
      </c>
      <c r="Y412" s="13">
        <f t="shared" si="628"/>
        <v>4.3527406774614349E-3</v>
      </c>
      <c r="Z412" s="13">
        <f t="shared" si="629"/>
        <v>1.6301823328097208E-4</v>
      </c>
      <c r="AA412" s="13">
        <f t="shared" si="630"/>
        <v>3.7715334701807527E-4</v>
      </c>
      <c r="AB412" s="13">
        <f t="shared" si="631"/>
        <v>4.3628447046708337E-4</v>
      </c>
      <c r="AC412" s="13">
        <f t="shared" si="632"/>
        <v>1.128186321386917E-5</v>
      </c>
      <c r="AD412" s="13">
        <f t="shared" si="633"/>
        <v>9.3634758190532491E-2</v>
      </c>
      <c r="AE412" s="13">
        <f t="shared" si="634"/>
        <v>2.1713300252176757E-2</v>
      </c>
      <c r="AF412" s="13">
        <f t="shared" si="635"/>
        <v>2.5175875761958753E-3</v>
      </c>
      <c r="AG412" s="13">
        <f t="shared" si="636"/>
        <v>1.946041406328184E-4</v>
      </c>
      <c r="AH412" s="13">
        <f t="shared" si="637"/>
        <v>9.4507208493198131E-6</v>
      </c>
      <c r="AI412" s="13">
        <f t="shared" si="638"/>
        <v>2.1864860931912193E-5</v>
      </c>
      <c r="AJ412" s="13">
        <f t="shared" si="639"/>
        <v>2.5292893060441419E-5</v>
      </c>
      <c r="AK412" s="13">
        <f t="shared" si="640"/>
        <v>1.9505587568383945E-5</v>
      </c>
      <c r="AL412" s="13">
        <f t="shared" si="641"/>
        <v>2.4210923184175938E-7</v>
      </c>
      <c r="AM412" s="13">
        <f t="shared" si="642"/>
        <v>4.3326027693994761E-2</v>
      </c>
      <c r="AN412" s="13">
        <f t="shared" si="643"/>
        <v>1.0047028114704459E-2</v>
      </c>
      <c r="AO412" s="13">
        <f t="shared" si="644"/>
        <v>1.1649207106015525E-3</v>
      </c>
      <c r="AP412" s="13">
        <f t="shared" si="645"/>
        <v>9.0045881992527552E-5</v>
      </c>
      <c r="AQ412" s="13">
        <f t="shared" si="646"/>
        <v>5.2202657163841468E-6</v>
      </c>
      <c r="AR412" s="13">
        <f t="shared" si="647"/>
        <v>4.3831231770412504E-7</v>
      </c>
      <c r="AS412" s="13">
        <f t="shared" si="648"/>
        <v>1.0140642205122969E-6</v>
      </c>
      <c r="AT412" s="13">
        <f t="shared" si="649"/>
        <v>1.1730519560910059E-6</v>
      </c>
      <c r="AU412" s="13">
        <f t="shared" si="650"/>
        <v>9.0464414636630219E-7</v>
      </c>
      <c r="AV412" s="13">
        <f t="shared" si="651"/>
        <v>5.2323835315142178E-7</v>
      </c>
      <c r="AW412" s="13">
        <f t="shared" si="652"/>
        <v>3.6081067456956466E-9</v>
      </c>
      <c r="AX412" s="13">
        <f t="shared" si="653"/>
        <v>1.6706266561835E-2</v>
      </c>
      <c r="AY412" s="13">
        <f t="shared" si="654"/>
        <v>3.8740761332654548E-3</v>
      </c>
      <c r="AZ412" s="13">
        <f t="shared" si="655"/>
        <v>4.4918671178824116E-4</v>
      </c>
      <c r="BA412" s="13">
        <f t="shared" si="656"/>
        <v>3.4721173101479875E-5</v>
      </c>
      <c r="BB412" s="13">
        <f t="shared" si="657"/>
        <v>2.0129043723436032E-6</v>
      </c>
      <c r="BC412" s="13">
        <f t="shared" si="658"/>
        <v>9.335592436022393E-8</v>
      </c>
      <c r="BD412" s="13">
        <f t="shared" si="659"/>
        <v>1.6940302836351817E-8</v>
      </c>
      <c r="BE412" s="13">
        <f t="shared" si="660"/>
        <v>3.9192498812190437E-8</v>
      </c>
      <c r="BF412" s="13">
        <f t="shared" si="661"/>
        <v>4.5337204947935446E-8</v>
      </c>
      <c r="BG412" s="13">
        <f t="shared" si="662"/>
        <v>3.4963529838381062E-8</v>
      </c>
      <c r="BH412" s="13">
        <f t="shared" si="663"/>
        <v>2.0222603381095132E-8</v>
      </c>
      <c r="BI412" s="13">
        <f t="shared" si="664"/>
        <v>9.3572631687811616E-9</v>
      </c>
      <c r="BJ412" s="14">
        <f t="shared" si="665"/>
        <v>0.83761056963890745</v>
      </c>
      <c r="BK412" s="14">
        <f t="shared" si="666"/>
        <v>0.13038484639384604</v>
      </c>
      <c r="BL412" s="14">
        <f t="shared" si="667"/>
        <v>2.6071000678708663E-2</v>
      </c>
      <c r="BM412" s="14">
        <f t="shared" si="668"/>
        <v>0.45814907816526873</v>
      </c>
      <c r="BN412" s="14">
        <f t="shared" si="669"/>
        <v>0.53220628425431571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1.4554</v>
      </c>
      <c r="F413" s="10">
        <f>VLOOKUP(B413,home!$B$2:$E$405,3,FALSE)</f>
        <v>0.68710000000000004</v>
      </c>
      <c r="G413" s="10">
        <f>VLOOKUP(C413,away!$B$2:$E$405,4,FALSE)</f>
        <v>0.68710000000000004</v>
      </c>
      <c r="H413" s="10">
        <f>VLOOKUP(A413,away!$A$2:$E$405,3,FALSE)</f>
        <v>1.2321</v>
      </c>
      <c r="I413" s="10">
        <f>VLOOKUP(C413,away!$B$2:$E$405,3,FALSE)</f>
        <v>0.46379999999999999</v>
      </c>
      <c r="J413" s="10">
        <f>VLOOKUP(B413,home!$B$2:$E$405,4,FALSE)</f>
        <v>1.1595</v>
      </c>
      <c r="K413" s="12">
        <f t="shared" si="614"/>
        <v>0.68710366911400023</v>
      </c>
      <c r="L413" s="12">
        <f t="shared" si="615"/>
        <v>0.6625939328099999</v>
      </c>
      <c r="M413" s="13">
        <f t="shared" si="616"/>
        <v>0.25931866625618788</v>
      </c>
      <c r="N413" s="13">
        <f t="shared" si="617"/>
        <v>0.17817880705437558</v>
      </c>
      <c r="O413" s="13">
        <f t="shared" si="618"/>
        <v>0.17182297492573134</v>
      </c>
      <c r="P413" s="13">
        <f t="shared" si="619"/>
        <v>0.11806019650955288</v>
      </c>
      <c r="Q413" s="13">
        <f t="shared" si="620"/>
        <v>6.1213656042708481E-2</v>
      </c>
      <c r="R413" s="13">
        <f t="shared" si="621"/>
        <v>5.6924430351577154E-2</v>
      </c>
      <c r="S413" s="13">
        <f t="shared" si="622"/>
        <v>1.343733773690659E-2</v>
      </c>
      <c r="T413" s="13">
        <f t="shared" si="623"/>
        <v>4.0559797099016831E-2</v>
      </c>
      <c r="U413" s="13">
        <f t="shared" si="624"/>
        <v>3.9112984956793023E-2</v>
      </c>
      <c r="V413" s="13">
        <f t="shared" si="625"/>
        <v>6.7973627312923376E-4</v>
      </c>
      <c r="W413" s="13">
        <f t="shared" si="626"/>
        <v>1.402004255560913E-2</v>
      </c>
      <c r="X413" s="13">
        <f t="shared" si="627"/>
        <v>9.2895951350846148E-3</v>
      </c>
      <c r="Y413" s="13">
        <f t="shared" si="628"/>
        <v>3.077614687384178E-3</v>
      </c>
      <c r="Z413" s="13">
        <f t="shared" si="629"/>
        <v>1.2572594059873481E-2</v>
      </c>
      <c r="AA413" s="13">
        <f t="shared" si="630"/>
        <v>8.6386755088199534E-3</v>
      </c>
      <c r="AB413" s="13">
        <f t="shared" si="631"/>
        <v>2.9678328191977211E-3</v>
      </c>
      <c r="AC413" s="13">
        <f t="shared" si="632"/>
        <v>1.9341501505388043E-5</v>
      </c>
      <c r="AD413" s="13">
        <f t="shared" si="633"/>
        <v>2.4083056702733645E-3</v>
      </c>
      <c r="AE413" s="13">
        <f t="shared" si="634"/>
        <v>1.5957287254750516E-3</v>
      </c>
      <c r="AF413" s="13">
        <f t="shared" si="635"/>
        <v>5.2866008595520142E-4</v>
      </c>
      <c r="AG413" s="13">
        <f t="shared" si="636"/>
        <v>1.1676232182424319E-4</v>
      </c>
      <c r="AH413" s="13">
        <f t="shared" si="637"/>
        <v>2.0826311359388029E-3</v>
      </c>
      <c r="AI413" s="13">
        <f t="shared" si="638"/>
        <v>1.4309834949146098E-3</v>
      </c>
      <c r="AJ413" s="13">
        <f t="shared" si="639"/>
        <v>4.9161700489870174E-4</v>
      </c>
      <c r="AK413" s="13">
        <f t="shared" si="640"/>
        <v>1.125972826215778E-4</v>
      </c>
      <c r="AL413" s="13">
        <f t="shared" si="641"/>
        <v>3.5222477448037353E-7</v>
      </c>
      <c r="AM413" s="13">
        <f t="shared" si="642"/>
        <v>3.3095113247857619E-4</v>
      </c>
      <c r="AN413" s="13">
        <f t="shared" si="643"/>
        <v>2.192862124369031E-4</v>
      </c>
      <c r="AO413" s="13">
        <f t="shared" si="644"/>
        <v>7.2648856954788353E-5</v>
      </c>
      <c r="AP413" s="13">
        <f t="shared" si="645"/>
        <v>1.6045563947941446E-5</v>
      </c>
      <c r="AQ413" s="13">
        <f t="shared" si="646"/>
        <v>2.6579233301052173E-6</v>
      </c>
      <c r="AR413" s="13">
        <f t="shared" si="647"/>
        <v>2.759877509908498E-4</v>
      </c>
      <c r="AS413" s="13">
        <f t="shared" si="648"/>
        <v>1.8963219633633395E-4</v>
      </c>
      <c r="AT413" s="13">
        <f t="shared" si="649"/>
        <v>6.5148488942420765E-5</v>
      </c>
      <c r="AU413" s="13">
        <f t="shared" si="650"/>
        <v>1.492125526319006E-5</v>
      </c>
      <c r="AV413" s="13">
        <f t="shared" si="651"/>
        <v>2.5631123097811191E-6</v>
      </c>
      <c r="AW413" s="13">
        <f t="shared" si="652"/>
        <v>4.4543785420286412E-9</v>
      </c>
      <c r="AX413" s="13">
        <f t="shared" si="653"/>
        <v>3.7899622903910517E-5</v>
      </c>
      <c r="AY413" s="13">
        <f t="shared" si="654"/>
        <v>2.5112060191918022E-5</v>
      </c>
      <c r="AZ413" s="13">
        <f t="shared" si="655"/>
        <v>8.3195493617621979E-6</v>
      </c>
      <c r="BA413" s="13">
        <f t="shared" si="656"/>
        <v>1.8374943102723138E-6</v>
      </c>
      <c r="BB413" s="13">
        <f t="shared" si="657"/>
        <v>3.0437814538983259E-7</v>
      </c>
      <c r="BC413" s="13">
        <f t="shared" si="658"/>
        <v>4.0335822483052627E-8</v>
      </c>
      <c r="BD413" s="13">
        <f t="shared" si="659"/>
        <v>3.0477968222735676E-5</v>
      </c>
      <c r="BE413" s="13">
        <f t="shared" si="660"/>
        <v>2.0941523792981592E-5</v>
      </c>
      <c r="BF413" s="13">
        <f t="shared" si="661"/>
        <v>7.1944989174978924E-6</v>
      </c>
      <c r="BG413" s="13">
        <f t="shared" si="662"/>
        <v>1.6477888678831683E-6</v>
      </c>
      <c r="BH413" s="13">
        <f t="shared" si="663"/>
        <v>2.8305044426193235E-7</v>
      </c>
      <c r="BI413" s="13">
        <f t="shared" si="664"/>
        <v>3.8896999759344322E-8</v>
      </c>
      <c r="BJ413" s="14">
        <f t="shared" si="665"/>
        <v>0.31170407250759058</v>
      </c>
      <c r="BK413" s="14">
        <f t="shared" si="666"/>
        <v>0.3915407425622483</v>
      </c>
      <c r="BL413" s="14">
        <f t="shared" si="667"/>
        <v>0.28419356401158063</v>
      </c>
      <c r="BM413" s="14">
        <f t="shared" si="668"/>
        <v>0.15446713439534646</v>
      </c>
      <c r="BN413" s="14">
        <f t="shared" si="669"/>
        <v>0.84551873114013332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1.4554</v>
      </c>
      <c r="F414" s="10">
        <f>VLOOKUP(B414,home!$B$2:$E$405,3,FALSE)</f>
        <v>1.5705</v>
      </c>
      <c r="G414" s="10">
        <f>VLOOKUP(C414,away!$B$2:$E$405,4,FALSE)</f>
        <v>0.98160000000000003</v>
      </c>
      <c r="H414" s="10">
        <f>VLOOKUP(A414,away!$A$2:$E$405,3,FALSE)</f>
        <v>1.2321</v>
      </c>
      <c r="I414" s="10">
        <f>VLOOKUP(C414,away!$B$2:$E$405,3,FALSE)</f>
        <v>0.2319</v>
      </c>
      <c r="J414" s="10">
        <f>VLOOKUP(B414,home!$B$2:$E$405,4,FALSE)</f>
        <v>0.1159</v>
      </c>
      <c r="K414" s="12">
        <f t="shared" si="614"/>
        <v>2.24364871512</v>
      </c>
      <c r="L414" s="12">
        <f t="shared" si="615"/>
        <v>3.3115410440999998E-2</v>
      </c>
      <c r="M414" s="13">
        <f t="shared" si="616"/>
        <v>0.10261572164663639</v>
      </c>
      <c r="N414" s="13">
        <f t="shared" si="617"/>
        <v>0.23023363202358724</v>
      </c>
      <c r="O414" s="13">
        <f t="shared" si="618"/>
        <v>3.3981617400277711E-3</v>
      </c>
      <c r="P414" s="13">
        <f t="shared" si="619"/>
        <v>7.6242812217832507E-3</v>
      </c>
      <c r="Q414" s="13">
        <f t="shared" si="620"/>
        <v>0.25828169633356629</v>
      </c>
      <c r="R414" s="13">
        <f t="shared" si="621"/>
        <v>5.6265760382961176E-5</v>
      </c>
      <c r="S414" s="13">
        <f t="shared" si="622"/>
        <v>1.4161978110189061E-4</v>
      </c>
      <c r="T414" s="13">
        <f t="shared" si="623"/>
        <v>8.5531043834837697E-3</v>
      </c>
      <c r="U414" s="13">
        <f t="shared" si="624"/>
        <v>1.2624060098848062E-4</v>
      </c>
      <c r="V414" s="13">
        <f t="shared" si="625"/>
        <v>1.1691397124489387E-6</v>
      </c>
      <c r="W414" s="13">
        <f t="shared" si="626"/>
        <v>0.19316446537260668</v>
      </c>
      <c r="X414" s="13">
        <f t="shared" si="627"/>
        <v>6.3967205534301999E-3</v>
      </c>
      <c r="Y414" s="13">
        <f t="shared" si="628"/>
        <v>1.0591501330161085E-4</v>
      </c>
      <c r="Z414" s="13">
        <f t="shared" si="629"/>
        <v>6.2108791628557194E-7</v>
      </c>
      <c r="AA414" s="13">
        <f t="shared" si="630"/>
        <v>1.3935031053506812E-6</v>
      </c>
      <c r="AB414" s="13">
        <f t="shared" si="631"/>
        <v>1.5632657259178934E-6</v>
      </c>
      <c r="AC414" s="13">
        <f t="shared" si="632"/>
        <v>5.4291449035709842E-9</v>
      </c>
      <c r="AD414" s="13">
        <f t="shared" si="633"/>
        <v>0.10834830113502264</v>
      </c>
      <c r="AE414" s="13">
        <f t="shared" si="634"/>
        <v>3.5879984626713398E-3</v>
      </c>
      <c r="AF414" s="13">
        <f t="shared" si="635"/>
        <v>5.9409020876519202E-5</v>
      </c>
      <c r="AG414" s="13">
        <f t="shared" si="636"/>
        <v>6.5578470340795661E-7</v>
      </c>
      <c r="AH414" s="13">
        <f t="shared" si="637"/>
        <v>5.1418953169355407E-9</v>
      </c>
      <c r="AI414" s="13">
        <f t="shared" si="638"/>
        <v>1.1536606821123969E-8</v>
      </c>
      <c r="AJ414" s="13">
        <f t="shared" si="639"/>
        <v>1.2942046535529714E-8</v>
      </c>
      <c r="AK414" s="13">
        <f t="shared" si="640"/>
        <v>9.679135360154831E-9</v>
      </c>
      <c r="AL414" s="13">
        <f t="shared" si="641"/>
        <v>1.6135277080125001E-11</v>
      </c>
      <c r="AM414" s="13">
        <f t="shared" si="642"/>
        <v>4.8619105325405691E-2</v>
      </c>
      <c r="AN414" s="13">
        <f t="shared" si="643"/>
        <v>1.6100416281250177E-3</v>
      </c>
      <c r="AO414" s="13">
        <f t="shared" si="644"/>
        <v>2.6658594671227921E-5</v>
      </c>
      <c r="AP414" s="13">
        <f t="shared" si="645"/>
        <v>2.9427010143932253E-7</v>
      </c>
      <c r="AQ414" s="13">
        <f t="shared" si="646"/>
        <v>2.4362187974194675E-9</v>
      </c>
      <c r="AR414" s="13">
        <f t="shared" si="647"/>
        <v>3.4055194772995204E-11</v>
      </c>
      <c r="AS414" s="13">
        <f t="shared" si="648"/>
        <v>7.6407893995592016E-11</v>
      </c>
      <c r="AT414" s="13">
        <f t="shared" si="649"/>
        <v>8.5716236594117616E-11</v>
      </c>
      <c r="AU414" s="13">
        <f t="shared" si="650"/>
        <v>6.4105708033104637E-11</v>
      </c>
      <c r="AV414" s="13">
        <f t="shared" si="651"/>
        <v>3.5957672365083264E-11</v>
      </c>
      <c r="AW414" s="13">
        <f t="shared" si="652"/>
        <v>3.3301126895841299E-14</v>
      </c>
      <c r="AX414" s="13">
        <f t="shared" si="653"/>
        <v>1.8180698865605076E-2</v>
      </c>
      <c r="AY414" s="13">
        <f t="shared" si="654"/>
        <v>6.0206130503873503E-4</v>
      </c>
      <c r="AZ414" s="13">
        <f t="shared" si="655"/>
        <v>9.9687536135009035E-6</v>
      </c>
      <c r="BA414" s="13">
        <f t="shared" si="656"/>
        <v>1.1003978916542804E-7</v>
      </c>
      <c r="BB414" s="13">
        <f t="shared" si="657"/>
        <v>9.1100319576356362E-10</v>
      </c>
      <c r="BC414" s="13">
        <f t="shared" si="658"/>
        <v>6.0336489481546098E-12</v>
      </c>
      <c r="BD414" s="13">
        <f t="shared" si="659"/>
        <v>1.8795862542598898E-13</v>
      </c>
      <c r="BE414" s="13">
        <f t="shared" si="660"/>
        <v>4.2171312843274145E-13</v>
      </c>
      <c r="BF414" s="13">
        <f t="shared" si="661"/>
        <v>4.7308805937867803E-13</v>
      </c>
      <c r="BG414" s="13">
        <f t="shared" si="662"/>
        <v>3.5381447218786177E-13</v>
      </c>
      <c r="BH414" s="13">
        <f t="shared" si="663"/>
        <v>1.9845884647878921E-13</v>
      </c>
      <c r="BI414" s="13">
        <f t="shared" si="664"/>
        <v>8.9054387181266575E-14</v>
      </c>
      <c r="BJ414" s="14">
        <f t="shared" si="665"/>
        <v>0.87778084021885505</v>
      </c>
      <c r="BK414" s="14">
        <f t="shared" si="666"/>
        <v>0.11098485853955288</v>
      </c>
      <c r="BL414" s="14">
        <f t="shared" si="667"/>
        <v>3.5836644678813082E-3</v>
      </c>
      <c r="BM414" s="14">
        <f t="shared" si="668"/>
        <v>0.38953816428321641</v>
      </c>
      <c r="BN414" s="14">
        <f t="shared" si="669"/>
        <v>0.60220975872598392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1.2963</v>
      </c>
      <c r="F415" s="10">
        <f>VLOOKUP(B415,home!$B$2:$E$405,3,FALSE)</f>
        <v>0.96430000000000005</v>
      </c>
      <c r="G415" s="10">
        <f>VLOOKUP(C415,away!$B$2:$E$405,4,FALSE)</f>
        <v>0.96430000000000005</v>
      </c>
      <c r="H415" s="10">
        <f>VLOOKUP(A415,away!$A$2:$E$405,3,FALSE)</f>
        <v>1.1852</v>
      </c>
      <c r="I415" s="10">
        <f>VLOOKUP(C415,away!$B$2:$E$405,3,FALSE)</f>
        <v>0.4219</v>
      </c>
      <c r="J415" s="10">
        <f>VLOOKUP(B415,home!$B$2:$E$405,4,FALSE)</f>
        <v>1.2656000000000001</v>
      </c>
      <c r="K415" s="12">
        <f t="shared" si="614"/>
        <v>1.2053963013870002</v>
      </c>
      <c r="L415" s="12">
        <f t="shared" si="615"/>
        <v>0.63284540972799996</v>
      </c>
      <c r="M415" s="13">
        <f t="shared" si="616"/>
        <v>0.15909691866431119</v>
      </c>
      <c r="N415" s="13">
        <f t="shared" si="617"/>
        <v>0.19177483732002909</v>
      </c>
      <c r="O415" s="13">
        <f t="shared" si="618"/>
        <v>0.10068375467857829</v>
      </c>
      <c r="P415" s="13">
        <f t="shared" si="619"/>
        <v>0.12136382549931435</v>
      </c>
      <c r="Q415" s="13">
        <f t="shared" si="620"/>
        <v>0.11558233980232838</v>
      </c>
      <c r="R415" s="13">
        <f t="shared" si="621"/>
        <v>3.185862599125916E-2</v>
      </c>
      <c r="S415" s="13">
        <f t="shared" si="622"/>
        <v>2.3144977073544189E-2</v>
      </c>
      <c r="T415" s="13">
        <f t="shared" si="623"/>
        <v>7.3145753189525417E-2</v>
      </c>
      <c r="U415" s="13">
        <f t="shared" si="624"/>
        <v>3.8402269937135546E-2</v>
      </c>
      <c r="V415" s="13">
        <f t="shared" si="625"/>
        <v>1.9617412960335622E-3</v>
      </c>
      <c r="W415" s="13">
        <f t="shared" si="626"/>
        <v>4.6440841634460696E-2</v>
      </c>
      <c r="X415" s="13">
        <f t="shared" si="627"/>
        <v>2.9389873452273438E-2</v>
      </c>
      <c r="Y415" s="13">
        <f t="shared" si="628"/>
        <v>9.299623253379026E-3</v>
      </c>
      <c r="Z415" s="13">
        <f t="shared" si="629"/>
        <v>6.7205284062698371E-3</v>
      </c>
      <c r="AA415" s="13">
        <f t="shared" si="630"/>
        <v>8.1009000842839317E-3</v>
      </c>
      <c r="AB415" s="13">
        <f t="shared" si="631"/>
        <v>4.8823974997507461E-3</v>
      </c>
      <c r="AC415" s="13">
        <f t="shared" si="632"/>
        <v>9.3529635239575885E-5</v>
      </c>
      <c r="AD415" s="13">
        <f t="shared" si="633"/>
        <v>1.3994904684869582E-2</v>
      </c>
      <c r="AE415" s="13">
        <f t="shared" si="634"/>
        <v>8.8566111894005962E-3</v>
      </c>
      <c r="AF415" s="13">
        <f t="shared" si="635"/>
        <v>2.8024328684789048E-3</v>
      </c>
      <c r="AG415" s="13">
        <f t="shared" si="636"/>
        <v>5.9116892562924891E-4</v>
      </c>
      <c r="AH415" s="13">
        <f t="shared" si="637"/>
        <v>1.0632638882136242E-3</v>
      </c>
      <c r="AI415" s="13">
        <f t="shared" si="638"/>
        <v>1.2816543582510635E-3</v>
      </c>
      <c r="AJ415" s="13">
        <f t="shared" si="639"/>
        <v>7.7245071154618075E-4</v>
      </c>
      <c r="AK415" s="13">
        <f t="shared" si="640"/>
        <v>3.1036974356717426E-4</v>
      </c>
      <c r="AL415" s="13">
        <f t="shared" si="641"/>
        <v>2.8538866561409287E-6</v>
      </c>
      <c r="AM415" s="13">
        <f t="shared" si="642"/>
        <v>3.3738812690810782E-3</v>
      </c>
      <c r="AN415" s="13">
        <f t="shared" si="643"/>
        <v>2.1351452741052396E-3</v>
      </c>
      <c r="AO415" s="13">
        <f t="shared" si="644"/>
        <v>6.7560844290996658E-4</v>
      </c>
      <c r="AP415" s="13">
        <f t="shared" si="645"/>
        <v>1.4251856728968461E-4</v>
      </c>
      <c r="AQ415" s="13">
        <f t="shared" si="646"/>
        <v>2.2548055277571994E-5</v>
      </c>
      <c r="AR415" s="13">
        <f t="shared" si="647"/>
        <v>1.3457633419710748E-4</v>
      </c>
      <c r="AS415" s="13">
        <f t="shared" si="648"/>
        <v>1.6221781549541423E-4</v>
      </c>
      <c r="AT415" s="13">
        <f t="shared" si="649"/>
        <v>9.7768377408625581E-5</v>
      </c>
      <c r="AU415" s="13">
        <f t="shared" si="650"/>
        <v>3.9283213506988541E-5</v>
      </c>
      <c r="AV415" s="13">
        <f t="shared" si="651"/>
        <v>1.1837960066979958E-5</v>
      </c>
      <c r="AW415" s="13">
        <f t="shared" si="652"/>
        <v>6.0473027147110929E-8</v>
      </c>
      <c r="AX415" s="13">
        <f t="shared" si="653"/>
        <v>6.7781066717820162E-4</v>
      </c>
      <c r="AY415" s="13">
        <f t="shared" si="654"/>
        <v>4.2894936938839805E-4</v>
      </c>
      <c r="AZ415" s="13">
        <f t="shared" si="655"/>
        <v>1.3572931971158399E-4</v>
      </c>
      <c r="BA415" s="13">
        <f t="shared" si="656"/>
        <v>2.8631892314993356E-5</v>
      </c>
      <c r="BB415" s="13">
        <f t="shared" si="657"/>
        <v>4.5298904058424855E-6</v>
      </c>
      <c r="BC415" s="13">
        <f t="shared" si="658"/>
        <v>5.7334406998166477E-7</v>
      </c>
      <c r="BD415" s="13">
        <f t="shared" si="659"/>
        <v>1.4194335892443452E-5</v>
      </c>
      <c r="BE415" s="13">
        <f t="shared" si="660"/>
        <v>1.7109799985396081E-5</v>
      </c>
      <c r="BF415" s="13">
        <f t="shared" si="661"/>
        <v>1.0312044809933894E-5</v>
      </c>
      <c r="BG415" s="13">
        <f t="shared" si="662"/>
        <v>4.1433668912104431E-6</v>
      </c>
      <c r="BH415" s="13">
        <f t="shared" si="663"/>
        <v>1.2485997814886052E-6</v>
      </c>
      <c r="BI415" s="13">
        <f t="shared" si="664"/>
        <v>3.0101151170379618E-7</v>
      </c>
      <c r="BJ415" s="14">
        <f t="shared" si="665"/>
        <v>0.49950431241210702</v>
      </c>
      <c r="BK415" s="14">
        <f t="shared" si="666"/>
        <v>0.30609279542448742</v>
      </c>
      <c r="BL415" s="14">
        <f t="shared" si="667"/>
        <v>0.1878486797521331</v>
      </c>
      <c r="BM415" s="14">
        <f t="shared" si="668"/>
        <v>0.2793771251428156</v>
      </c>
      <c r="BN415" s="14">
        <f t="shared" si="669"/>
        <v>0.72036030195582046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1.2963</v>
      </c>
      <c r="F416" s="10">
        <f>VLOOKUP(B416,home!$B$2:$E$405,3,FALSE)</f>
        <v>0.92569999999999997</v>
      </c>
      <c r="G416" s="10">
        <f>VLOOKUP(C416,away!$B$2:$E$405,4,FALSE)</f>
        <v>0.19289999999999999</v>
      </c>
      <c r="H416" s="10">
        <f>VLOOKUP(A416,away!$A$2:$E$405,3,FALSE)</f>
        <v>1.1852</v>
      </c>
      <c r="I416" s="10">
        <f>VLOOKUP(C416,away!$B$2:$E$405,3,FALSE)</f>
        <v>2.3203</v>
      </c>
      <c r="J416" s="10">
        <f>VLOOKUP(B416,home!$B$2:$E$405,4,FALSE)</f>
        <v>1.35</v>
      </c>
      <c r="K416" s="12">
        <f t="shared" si="614"/>
        <v>0.23147708913899998</v>
      </c>
      <c r="L416" s="12">
        <f t="shared" si="615"/>
        <v>3.7125264060000003</v>
      </c>
      <c r="M416" s="13">
        <f t="shared" si="616"/>
        <v>1.9370509562139732E-2</v>
      </c>
      <c r="N416" s="13">
        <f t="shared" si="617"/>
        <v>4.4838291685832688E-3</v>
      </c>
      <c r="O416" s="13">
        <f t="shared" si="618"/>
        <v>7.191352824711926E-2</v>
      </c>
      <c r="P416" s="13">
        <f t="shared" si="619"/>
        <v>1.6646334188358411E-2</v>
      </c>
      <c r="Q416" s="13">
        <f t="shared" si="620"/>
        <v>5.1895186207009871E-4</v>
      </c>
      <c r="R416" s="13">
        <f t="shared" si="621"/>
        <v>0.13349043628302862</v>
      </c>
      <c r="S416" s="13">
        <f t="shared" si="622"/>
        <v>3.5763184368173741E-3</v>
      </c>
      <c r="T416" s="13">
        <f t="shared" si="623"/>
        <v>1.9266224913781114E-3</v>
      </c>
      <c r="U416" s="13">
        <f t="shared" si="624"/>
        <v>3.0899977618690601E-2</v>
      </c>
      <c r="V416" s="13">
        <f t="shared" si="625"/>
        <v>3.4148468877549088E-4</v>
      </c>
      <c r="W416" s="13">
        <f t="shared" si="626"/>
        <v>4.0041822145083442E-5</v>
      </c>
      <c r="X416" s="13">
        <f t="shared" si="627"/>
        <v>1.4865632205797786E-4</v>
      </c>
      <c r="Y416" s="13">
        <f t="shared" si="628"/>
        <v>2.7594526052954161E-4</v>
      </c>
      <c r="Z416" s="13">
        <f t="shared" si="629"/>
        <v>0.16519558988306804</v>
      </c>
      <c r="AA416" s="13">
        <f t="shared" si="630"/>
        <v>3.8238994284732611E-2</v>
      </c>
      <c r="AB416" s="13">
        <f t="shared" si="631"/>
        <v>4.4257255443163812E-3</v>
      </c>
      <c r="AC416" s="13">
        <f t="shared" si="632"/>
        <v>1.8341245203594357E-5</v>
      </c>
      <c r="AD416" s="13">
        <f t="shared" si="633"/>
        <v>2.3171911084913642E-6</v>
      </c>
      <c r="AE416" s="13">
        <f t="shared" si="634"/>
        <v>8.6026331780226017E-6</v>
      </c>
      <c r="AF416" s="13">
        <f t="shared" si="635"/>
        <v>1.5968751417270308E-5</v>
      </c>
      <c r="AG416" s="13">
        <f t="shared" si="636"/>
        <v>1.9761470435821977E-5</v>
      </c>
      <c r="AH416" s="13">
        <f t="shared" si="637"/>
        <v>0.15332324739890918</v>
      </c>
      <c r="AI416" s="13">
        <f t="shared" si="638"/>
        <v>3.5490819005238233E-2</v>
      </c>
      <c r="AJ416" s="13">
        <f t="shared" si="639"/>
        <v>4.1076557372458225E-3</v>
      </c>
      <c r="AK416" s="13">
        <f t="shared" si="640"/>
        <v>3.1694273108092552E-4</v>
      </c>
      <c r="AL416" s="13">
        <f t="shared" si="641"/>
        <v>6.304728249098914E-7</v>
      </c>
      <c r="AM416" s="13">
        <f t="shared" si="642"/>
        <v>1.072753305544707E-7</v>
      </c>
      <c r="AN416" s="13">
        <f t="shared" si="643"/>
        <v>3.9826249739585113E-7</v>
      </c>
      <c r="AO416" s="13">
        <f t="shared" si="644"/>
        <v>7.3928001905080207E-7</v>
      </c>
      <c r="AP416" s="13">
        <f t="shared" si="645"/>
        <v>9.1486553071809507E-7</v>
      </c>
      <c r="AQ416" s="13">
        <f t="shared" si="646"/>
        <v>8.491156101825332E-7</v>
      </c>
      <c r="AR416" s="13">
        <f t="shared" si="647"/>
        <v>0.11384332092442422</v>
      </c>
      <c r="AS416" s="13">
        <f t="shared" si="648"/>
        <v>2.6352120545502719E-2</v>
      </c>
      <c r="AT416" s="13">
        <f t="shared" si="649"/>
        <v>3.0499560782565028E-3</v>
      </c>
      <c r="AU416" s="13">
        <f t="shared" si="650"/>
        <v>2.3533165166553856E-4</v>
      </c>
      <c r="AV416" s="13">
        <f t="shared" si="651"/>
        <v>1.361847142745298E-5</v>
      </c>
      <c r="AW416" s="13">
        <f t="shared" si="652"/>
        <v>1.5050171020799477E-8</v>
      </c>
      <c r="AX416" s="13">
        <f t="shared" si="653"/>
        <v>4.1386302088621536E-9</v>
      </c>
      <c r="AY416" s="13">
        <f t="shared" si="654"/>
        <v>1.5364773935070044E-8</v>
      </c>
      <c r="AZ416" s="13">
        <f t="shared" si="655"/>
        <v>2.8521064478084042E-8</v>
      </c>
      <c r="BA416" s="13">
        <f t="shared" si="656"/>
        <v>3.5295068334038535E-8</v>
      </c>
      <c r="BB416" s="13">
        <f t="shared" si="657"/>
        <v>3.2758468297923125E-8</v>
      </c>
      <c r="BC416" s="13">
        <f t="shared" si="658"/>
        <v>2.4323335715230696E-8</v>
      </c>
      <c r="BD416" s="13">
        <f t="shared" si="659"/>
        <v>7.044105584644289E-2</v>
      </c>
      <c r="BE416" s="13">
        <f t="shared" si="660"/>
        <v>1.630549056321233E-2</v>
      </c>
      <c r="BF416" s="13">
        <f t="shared" si="661"/>
        <v>1.8871737462779119E-3</v>
      </c>
      <c r="BG416" s="13">
        <f t="shared" si="662"/>
        <v>1.45612495162651E-4</v>
      </c>
      <c r="BH416" s="13">
        <f t="shared" si="663"/>
        <v>8.4264891306292852E-6</v>
      </c>
      <c r="BI416" s="13">
        <f t="shared" si="664"/>
        <v>3.9010783512389781E-7</v>
      </c>
      <c r="BJ416" s="14">
        <f t="shared" si="665"/>
        <v>7.443846173232559E-3</v>
      </c>
      <c r="BK416" s="14">
        <f t="shared" si="666"/>
        <v>3.9953633958893446E-2</v>
      </c>
      <c r="BL416" s="14">
        <f t="shared" si="667"/>
        <v>0.70448982376969949</v>
      </c>
      <c r="BM416" s="14">
        <f t="shared" si="668"/>
        <v>0.670659304158991</v>
      </c>
      <c r="BN416" s="14">
        <f t="shared" si="669"/>
        <v>0.24642358931129937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1.1933</v>
      </c>
      <c r="F417" s="10">
        <f>VLOOKUP(B417,home!$B$2:$E$405,3,FALSE)</f>
        <v>1.5829</v>
      </c>
      <c r="G417" s="10">
        <f>VLOOKUP(C417,away!$B$2:$E$405,4,FALSE)</f>
        <v>1.0893999999999999</v>
      </c>
      <c r="H417" s="10">
        <f>VLOOKUP(A417,away!$A$2:$E$405,3,FALSE)</f>
        <v>1.1513</v>
      </c>
      <c r="I417" s="10">
        <f>VLOOKUP(C417,away!$B$2:$E$405,3,FALSE)</f>
        <v>0.95540000000000003</v>
      </c>
      <c r="J417" s="10">
        <f>VLOOKUP(B417,home!$B$2:$E$405,4,FALSE)</f>
        <v>0.48249999999999998</v>
      </c>
      <c r="K417" s="12">
        <f t="shared" ref="K417:K470" si="670">E417*F417*G417</f>
        <v>2.0577399565579997</v>
      </c>
      <c r="L417" s="12">
        <f t="shared" ref="L417:L470" si="671">H417*I417*J417</f>
        <v>0.53072684964999994</v>
      </c>
      <c r="M417" s="13">
        <f t="shared" ref="M417:M470" si="672">_xlfn.POISSON.DIST(0,K417,FALSE) * _xlfn.POISSON.DIST(0,L417,FALSE)</f>
        <v>7.5135148564315468E-2</v>
      </c>
      <c r="N417" s="13">
        <f t="shared" ref="N417:N470" si="673">_xlfn.POISSON.DIST(1,K417,FALSE) * _xlfn.POISSON.DIST(0,L417,FALSE)</f>
        <v>0.15460859734271337</v>
      </c>
      <c r="O417" s="13">
        <f t="shared" ref="O417:O470" si="674">_xlfn.POISSON.DIST(0,K417,FALSE) * _xlfn.POISSON.DIST(1,L417,FALSE)</f>
        <v>3.9876240695523861E-2</v>
      </c>
      <c r="P417" s="13">
        <f t="shared" ref="P417:P470" si="675">_xlfn.POISSON.DIST(1,K417,FALSE) * _xlfn.POISSON.DIST(1,L417,FALSE)</f>
        <v>8.205493379650361E-2</v>
      </c>
      <c r="Q417" s="13">
        <f t="shared" ref="Q417:Q470" si="676">_xlfn.POISSON.DIST(2,K417,FALSE) * _xlfn.POISSON.DIST(0,L417,FALSE)</f>
        <v>0.15907214418974416</v>
      </c>
      <c r="R417" s="13">
        <f t="shared" ref="R417:R470" si="677">_xlfn.POISSON.DIST(0,K417,FALSE) * _xlfn.POISSON.DIST(2,L417,FALSE)</f>
        <v>1.0581695800110251E-2</v>
      </c>
      <c r="S417" s="13">
        <f t="shared" ref="S417:S470" si="678">_xlfn.POISSON.DIST(2,K417,FALSE) * _xlfn.POISSON.DIST(2,L417,FALSE)</f>
        <v>2.2403004083319116E-2</v>
      </c>
      <c r="T417" s="13">
        <f t="shared" ref="T417:T470" si="679">_xlfn.POISSON.DIST(2,K417,FALSE) * _xlfn.POISSON.DIST(1,L417,FALSE)</f>
        <v>8.442385795289345E-2</v>
      </c>
      <c r="U417" s="13">
        <f t="shared" ref="U417:U470" si="680">_xlfn.POISSON.DIST(1,K417,FALSE) * _xlfn.POISSON.DIST(2,L417,FALSE)</f>
        <v>2.1774378256028834E-2</v>
      </c>
      <c r="V417" s="13">
        <f t="shared" ref="V417:V470" si="681">_xlfn.POISSON.DIST(3,K417,FALSE) * _xlfn.POISSON.DIST(3,L417,FALSE)</f>
        <v>2.7184747189644256E-3</v>
      </c>
      <c r="W417" s="13">
        <f t="shared" ref="W417:W470" si="682">_xlfn.POISSON.DIST(3,K417,FALSE) * _xlfn.POISSON.DIST(0,L417,FALSE)</f>
        <v>0.10910970235819735</v>
      </c>
      <c r="X417" s="13">
        <f t="shared" ref="X417:X470" si="683">_xlfn.POISSON.DIST(3,K417,FALSE) * _xlfn.POISSON.DIST(1,L417,FALSE)</f>
        <v>5.7907448598815248E-2</v>
      </c>
      <c r="Y417" s="13">
        <f t="shared" ref="Y417:Y470" si="684">_xlfn.POISSON.DIST(3,K417,FALSE) * _xlfn.POISSON.DIST(2,L417,FALSE)</f>
        <v>1.536651888305926E-2</v>
      </c>
      <c r="Z417" s="13">
        <f t="shared" ref="Z417:Z470" si="685">_xlfn.POISSON.DIST(0,K417,FALSE) * _xlfn.POISSON.DIST(3,L417,FALSE)</f>
        <v>1.8719966919823832E-3</v>
      </c>
      <c r="AA417" s="13">
        <f t="shared" ref="AA417:AA470" si="686">_xlfn.POISSON.DIST(1,K417,FALSE) * _xlfn.POISSON.DIST(3,L417,FALSE)</f>
        <v>3.852082391636548E-3</v>
      </c>
      <c r="AB417" s="13">
        <f t="shared" ref="AB417:AB470" si="687">_xlfn.POISSON.DIST(2,K417,FALSE) * _xlfn.POISSON.DIST(3,L417,FALSE)</f>
        <v>3.9632919266120135E-3</v>
      </c>
      <c r="AC417" s="13">
        <f t="shared" ref="AC417:AC470" si="688">_xlfn.POISSON.DIST(4,K417,FALSE) * _xlfn.POISSON.DIST(4,L417,FALSE)</f>
        <v>1.8555252381409769E-4</v>
      </c>
      <c r="AD417" s="13">
        <f t="shared" ref="AD417:AD470" si="689">_xlfn.POISSON.DIST(4,K417,FALSE) * _xlfn.POISSON.DIST(0,L417,FALSE)</f>
        <v>5.6129848547653315E-2</v>
      </c>
      <c r="AE417" s="13">
        <f t="shared" ref="AE417:AE470" si="690">_xlfn.POISSON.DIST(4,K417,FALSE) * _xlfn.POISSON.DIST(1,L417,FALSE)</f>
        <v>2.9789617691027667E-2</v>
      </c>
      <c r="AF417" s="13">
        <f t="shared" ref="AF417:AF470" si="691">_xlfn.POISSON.DIST(4,K417,FALSE) * _xlfn.POISSON.DIST(2,L417,FALSE)</f>
        <v>7.9050749747185088E-3</v>
      </c>
      <c r="AG417" s="13">
        <f t="shared" ref="AG417:AG470" si="692">_xlfn.POISSON.DIST(4,K417,FALSE) * _xlfn.POISSON.DIST(3,L417,FALSE)</f>
        <v>1.3984785125264691E-3</v>
      </c>
      <c r="AH417" s="13">
        <f t="shared" ref="AH417:AH470" si="693">_xlfn.POISSON.DIST(0,K417,FALSE) * _xlfn.POISSON.DIST(4,L417,FALSE)</f>
        <v>2.4837972672275783E-4</v>
      </c>
      <c r="AI417" s="13">
        <f t="shared" ref="AI417:AI470" si="694">_xlfn.POISSON.DIST(1,K417,FALSE) * _xlfn.POISSON.DIST(4,L417,FALSE)</f>
        <v>5.1110088807637547E-4</v>
      </c>
      <c r="AJ417" s="13">
        <f t="shared" ref="AJ417:AJ470" si="695">_xlfn.POISSON.DIST(2,K417,FALSE) * _xlfn.POISSON.DIST(4,L417,FALSE)</f>
        <v>5.25856359613518E-4</v>
      </c>
      <c r="AK417" s="13">
        <f t="shared" ref="AK417:AK470" si="696">_xlfn.POISSON.DIST(3,K417,FALSE) * _xlfn.POISSON.DIST(4,L417,FALSE)</f>
        <v>3.6069188086228958E-4</v>
      </c>
      <c r="AL417" s="13">
        <f t="shared" ref="AL417:AL470" si="697">_xlfn.POISSON.DIST(5,K417,FALSE) * _xlfn.POISSON.DIST(5,L417,FALSE)</f>
        <v>8.1056604522752597E-6</v>
      </c>
      <c r="AM417" s="13">
        <f t="shared" ref="AM417:AM470" si="698">_xlfn.POISSON.DIST(5,K417,FALSE) * _xlfn.POISSON.DIST(0,L417,FALSE)</f>
        <v>2.3100126422411053E-2</v>
      </c>
      <c r="AN417" s="13">
        <f t="shared" ref="AN417:AN470" si="699">_xlfn.POISSON.DIST(5,K417,FALSE) * _xlfn.POISSON.DIST(1,L417,FALSE)</f>
        <v>1.2259857322682942E-2</v>
      </c>
      <c r="AO417" s="13">
        <f t="shared" ref="AO417:AO470" si="700">_xlfn.POISSON.DIST(5,K417,FALSE) * _xlfn.POISSON.DIST(2,L417,FALSE)</f>
        <v>3.2533177270130001E-3</v>
      </c>
      <c r="AP417" s="13">
        <f t="shared" ref="AP417:AP470" si="701">_xlfn.POISSON.DIST(5,K417,FALSE) * _xlfn.POISSON.DIST(3,L417,FALSE)</f>
        <v>5.7554102272270268E-4</v>
      </c>
      <c r="AQ417" s="13">
        <f t="shared" ref="AQ417:AQ470" si="702">_xlfn.POISSON.DIST(5,K417,FALSE) * _xlfn.POISSON.DIST(4,L417,FALSE)</f>
        <v>7.636376845848974E-5</v>
      </c>
      <c r="AR417" s="13">
        <f t="shared" ref="AR417:AR470" si="703">_xlfn.POISSON.DIST(0,K417,FALSE) * _xlfn.POISSON.DIST(5,L417,FALSE)</f>
        <v>2.6364357976099437E-5</v>
      </c>
      <c r="AS417" s="13">
        <f t="shared" ref="AS417:AS470" si="704">_xlfn.POISSON.DIST(1,K417,FALSE) * _xlfn.POISSON.DIST(5,L417,FALSE)</f>
        <v>5.4250992836418402E-5</v>
      </c>
      <c r="AT417" s="13">
        <f t="shared" ref="AT417:AT470" si="705">_xlfn.POISSON.DIST(2,K417,FALSE) * _xlfn.POISSON.DIST(5,L417,FALSE)</f>
        <v>5.5817217821219989E-5</v>
      </c>
      <c r="AU417" s="13">
        <f t="shared" ref="AU417:AU470" si="706">_xlfn.POISSON.DIST(3,K417,FALSE) * _xlfn.POISSON.DIST(5,L417,FALSE)</f>
        <v>3.8285773124875213E-5</v>
      </c>
      <c r="AV417" s="13">
        <f t="shared" ref="AV417:AV470" si="707">_xlfn.POISSON.DIST(4,K417,FALSE) * _xlfn.POISSON.DIST(5,L417,FALSE)</f>
        <v>1.9695541281692533E-5</v>
      </c>
      <c r="AW417" s="13">
        <f t="shared" ref="AW417:AW470" si="708">_xlfn.POISSON.DIST(6,K417,FALSE) * _xlfn.POISSON.DIST(6,L417,FALSE)</f>
        <v>2.4589373079241347E-7</v>
      </c>
      <c r="AX417" s="13">
        <f t="shared" ref="AX417:AX470" si="709">_xlfn.POISSON.DIST(6,K417,FALSE) * _xlfn.POISSON.DIST(0,L417,FALSE)</f>
        <v>7.9223421901560703E-3</v>
      </c>
      <c r="AY417" s="13">
        <f t="shared" ref="AY417:AY470" si="710">_xlfn.POISSON.DIST(6,K417,FALSE) * _xlfn.POISSON.DIST(1,L417,FALSE)</f>
        <v>4.2045997124308121E-3</v>
      </c>
      <c r="AZ417" s="13">
        <f t="shared" ref="AZ417:AZ470" si="711">_xlfn.POISSON.DIST(6,K417,FALSE) * _xlfn.POISSON.DIST(2,L417,FALSE)</f>
        <v>1.1157469797088502E-3</v>
      </c>
      <c r="BA417" s="13">
        <f t="shared" ref="BA417:BA470" si="712">_xlfn.POISSON.DIST(6,K417,FALSE) * _xlfn.POISSON.DIST(3,L417,FALSE)</f>
        <v>1.9738562651579352E-4</v>
      </c>
      <c r="BB417" s="13">
        <f t="shared" ref="BB417:BB470" si="713">_xlfn.POISSON.DIST(6,K417,FALSE) * _xlfn.POISSON.DIST(4,L417,FALSE)</f>
        <v>2.6189462931729642E-5</v>
      </c>
      <c r="BC417" s="13">
        <f t="shared" ref="BC417:BC470" si="714">_xlfn.POISSON.DIST(6,K417,FALSE) * _xlfn.POISSON.DIST(5,L417,FALSE)</f>
        <v>2.7798902311564649E-6</v>
      </c>
      <c r="BD417" s="13">
        <f t="shared" ref="BD417:BD470" si="715">_xlfn.POISSON.DIST(0,K417,FALSE) * _xlfn.POISSON.DIST(6,L417,FALSE)</f>
        <v>2.3320454419500168E-6</v>
      </c>
      <c r="BE417" s="13">
        <f t="shared" ref="BE417:BE470" si="716">_xlfn.POISSON.DIST(1,K417,FALSE) * _xlfn.POISSON.DIST(6,L417,FALSE)</f>
        <v>4.7987430864095092E-6</v>
      </c>
      <c r="BF417" s="13">
        <f t="shared" ref="BF417:BF470" si="717">_xlfn.POISSON.DIST(2,K417,FALSE) * _xlfn.POISSON.DIST(6,L417,FALSE)</f>
        <v>4.9372826950806525E-6</v>
      </c>
      <c r="BG417" s="13">
        <f t="shared" ref="BG417:BG470" si="718">_xlfn.POISSON.DIST(3,K417,FALSE) * _xlfn.POISSON.DIST(6,L417,FALSE)</f>
        <v>3.3865479594966096E-6</v>
      </c>
      <c r="BH417" s="13">
        <f t="shared" ref="BH417:BH470" si="719">_xlfn.POISSON.DIST(4,K417,FALSE) * _xlfn.POISSON.DIST(6,L417,FALSE)</f>
        <v>1.7421587627640334E-6</v>
      </c>
      <c r="BI417" s="13">
        <f t="shared" ref="BI417:BI470" si="720">_xlfn.POISSON.DIST(5,K417,FALSE) * _xlfn.POISSON.DIST(6,L417,FALSE)</f>
        <v>7.1698193936144039E-7</v>
      </c>
      <c r="BJ417" s="14">
        <f t="shared" ref="BJ417:BJ470" si="721">SUM(N417,Q417,T417,W417,X417,Y417,AD417,AE417,AF417,AG417,AM417,AN417,AO417,AP417,AQ417,AX417,AY417,AZ417,BA417,BB417,BC417)</f>
        <v>0.72844553917661159</v>
      </c>
      <c r="BK417" s="14">
        <f t="shared" ref="BK417:BK470" si="722">SUM(M417,P417,S417,V417,AC417,AL417,AY417)</f>
        <v>0.1867098190597998</v>
      </c>
      <c r="BL417" s="14">
        <f t="shared" ref="BL417:BL470" si="723">SUM(O417,R417,U417,AA417,AB417,AH417,AI417,AJ417,AK417,AR417,AS417,AT417,AU417,AV417,BD417,BE417,BF417,BG417,BH417,BI417)</f>
        <v>8.1906045568111818E-2</v>
      </c>
      <c r="BM417" s="14">
        <f t="shared" ref="BM417:BM470" si="724">SUM(S417:BI417)</f>
        <v>0.47340028628889447</v>
      </c>
      <c r="BN417" s="14">
        <f t="shared" ref="BN417:BN470" si="725">SUM(M417:R417)</f>
        <v>0.52132876038891074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1.1933</v>
      </c>
      <c r="F418" s="10">
        <f>VLOOKUP(B418,home!$B$2:$E$405,3,FALSE)</f>
        <v>1.5084</v>
      </c>
      <c r="G418" s="10">
        <f>VLOOKUP(C418,away!$B$2:$E$405,4,FALSE)</f>
        <v>1.6759999999999999</v>
      </c>
      <c r="H418" s="10">
        <f>VLOOKUP(A418,away!$A$2:$E$405,3,FALSE)</f>
        <v>1.1513</v>
      </c>
      <c r="I418" s="10">
        <f>VLOOKUP(C418,away!$B$2:$E$405,3,FALSE)</f>
        <v>0.78169999999999995</v>
      </c>
      <c r="J418" s="10">
        <f>VLOOKUP(B418,home!$B$2:$E$405,4,FALSE)</f>
        <v>0.43430000000000002</v>
      </c>
      <c r="K418" s="12">
        <f t="shared" si="670"/>
        <v>3.0167559547199998</v>
      </c>
      <c r="L418" s="12">
        <f t="shared" si="671"/>
        <v>0.390857496503</v>
      </c>
      <c r="M418" s="13">
        <f t="shared" si="672"/>
        <v>3.3120148982112713E-2</v>
      </c>
      <c r="N418" s="13">
        <f t="shared" si="673"/>
        <v>9.9915406663002068E-2</v>
      </c>
      <c r="O418" s="13">
        <f t="shared" si="674"/>
        <v>1.2945258514954957E-2</v>
      </c>
      <c r="P418" s="13">
        <f t="shared" si="675"/>
        <v>3.9052685710380147E-2</v>
      </c>
      <c r="Q418" s="13">
        <f t="shared" si="676"/>
        <v>0.15071019900944096</v>
      </c>
      <c r="R418" s="13">
        <f t="shared" si="677"/>
        <v>2.529875667369719E-3</v>
      </c>
      <c r="S418" s="13">
        <f t="shared" si="678"/>
        <v>1.1511967096052331E-2</v>
      </c>
      <c r="T418" s="13">
        <f t="shared" si="679"/>
        <v>5.8906211082298994E-2</v>
      </c>
      <c r="U418" s="13">
        <f t="shared" si="680"/>
        <v>7.6320174842388335E-3</v>
      </c>
      <c r="V418" s="13">
        <f t="shared" si="681"/>
        <v>1.5082233314066159E-3</v>
      </c>
      <c r="W418" s="13">
        <f t="shared" si="682"/>
        <v>0.15155196343292238</v>
      </c>
      <c r="X418" s="13">
        <f t="shared" si="683"/>
        <v>5.923522101750623E-2</v>
      </c>
      <c r="Y418" s="13">
        <f t="shared" si="684"/>
        <v>1.1576265095852188E-2</v>
      </c>
      <c r="Z418" s="13">
        <f t="shared" si="685"/>
        <v>3.2960695660399494E-4</v>
      </c>
      <c r="AA418" s="13">
        <f t="shared" si="686"/>
        <v>9.9434374905223817E-4</v>
      </c>
      <c r="AB418" s="13">
        <f t="shared" si="687"/>
        <v>1.499846212995975E-3</v>
      </c>
      <c r="AC418" s="13">
        <f t="shared" si="688"/>
        <v>1.1114867677356965E-4</v>
      </c>
      <c r="AD418" s="13">
        <f t="shared" si="689"/>
        <v>0.11429882203394406</v>
      </c>
      <c r="AE418" s="13">
        <f t="shared" si="690"/>
        <v>4.4674551433429299E-2</v>
      </c>
      <c r="AF418" s="13">
        <f t="shared" si="691"/>
        <v>8.7306916653323435E-3</v>
      </c>
      <c r="AG418" s="13">
        <f t="shared" si="692"/>
        <v>1.137485429017136E-3</v>
      </c>
      <c r="AH418" s="13">
        <f t="shared" si="693"/>
        <v>3.22073374720526E-5</v>
      </c>
      <c r="AI418" s="13">
        <f t="shared" si="694"/>
        <v>9.7161677104491264E-5</v>
      </c>
      <c r="AJ418" s="13">
        <f t="shared" si="695"/>
        <v>1.4655653398777798E-4</v>
      </c>
      <c r="AK418" s="13">
        <f t="shared" si="696"/>
        <v>1.4737509887025106E-4</v>
      </c>
      <c r="AL418" s="13">
        <f t="shared" si="697"/>
        <v>5.2423125795806239E-6</v>
      </c>
      <c r="AM418" s="13">
        <f t="shared" si="698"/>
        <v>6.896233039767645E-2</v>
      </c>
      <c r="AN418" s="13">
        <f t="shared" si="699"/>
        <v>2.6954443812248548E-2</v>
      </c>
      <c r="AO418" s="13">
        <f t="shared" si="700"/>
        <v>5.2676732140431231E-3</v>
      </c>
      <c r="AP418" s="13">
        <f t="shared" si="701"/>
        <v>6.8630318827893561E-4</v>
      </c>
      <c r="AQ418" s="13">
        <f t="shared" si="702"/>
        <v>6.7061686503182942E-5</v>
      </c>
      <c r="AR418" s="13">
        <f t="shared" si="703"/>
        <v>2.5176958586707485E-6</v>
      </c>
      <c r="AS418" s="13">
        <f t="shared" si="704"/>
        <v>7.5952739738188643E-6</v>
      </c>
      <c r="AT418" s="13">
        <f t="shared" si="705"/>
        <v>1.1456543994123951E-5</v>
      </c>
      <c r="AU418" s="13">
        <f t="shared" si="706"/>
        <v>1.1520532438261689E-5</v>
      </c>
      <c r="AV418" s="13">
        <f t="shared" si="707"/>
        <v>8.6886587086677187E-6</v>
      </c>
      <c r="AW418" s="13">
        <f t="shared" si="708"/>
        <v>1.7170345600104283E-7</v>
      </c>
      <c r="AX418" s="13">
        <f t="shared" si="709"/>
        <v>3.467375347975974E-2</v>
      </c>
      <c r="AY418" s="13">
        <f t="shared" si="710"/>
        <v>1.3552496479461076E-2</v>
      </c>
      <c r="AZ418" s="13">
        <f t="shared" si="711"/>
        <v>2.6485474226639384E-3</v>
      </c>
      <c r="BA418" s="13">
        <f t="shared" si="712"/>
        <v>3.4506820499730003E-4</v>
      </c>
      <c r="BB418" s="13">
        <f t="shared" si="713"/>
        <v>3.3718123682007166E-5</v>
      </c>
      <c r="BC418" s="13">
        <f t="shared" si="714"/>
        <v>2.6357962818255681E-6</v>
      </c>
      <c r="BD418" s="13">
        <f t="shared" si="715"/>
        <v>1.6401005004600323E-7</v>
      </c>
      <c r="BE418" s="13">
        <f t="shared" si="716"/>
        <v>4.9477829511020539E-7</v>
      </c>
      <c r="BF418" s="13">
        <f t="shared" si="717"/>
        <v>7.4631268401996098E-7</v>
      </c>
      <c r="BG418" s="13">
        <f t="shared" si="718"/>
        <v>7.5048107786676079E-7</v>
      </c>
      <c r="BH418" s="13">
        <f t="shared" si="719"/>
        <v>5.6600456513980861E-7</v>
      </c>
      <c r="BI418" s="13">
        <f t="shared" si="720"/>
        <v>3.4149952845684427E-7</v>
      </c>
      <c r="BJ418" s="14">
        <f t="shared" si="721"/>
        <v>0.85393084866834157</v>
      </c>
      <c r="BK418" s="14">
        <f t="shared" si="722"/>
        <v>9.8861912588766032E-2</v>
      </c>
      <c r="BL418" s="14">
        <f t="shared" si="723"/>
        <v>2.6069484067220473E-2</v>
      </c>
      <c r="BM418" s="14">
        <f t="shared" si="724"/>
        <v>0.62736595295766662</v>
      </c>
      <c r="BN418" s="14">
        <f t="shared" si="725"/>
        <v>0.33827357454726059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1.3533999999999999</v>
      </c>
      <c r="F419" s="10">
        <f>VLOOKUP(B419,home!$B$2:$E$405,3,FALSE)</f>
        <v>1.7051000000000001</v>
      </c>
      <c r="G419" s="10">
        <f>VLOOKUP(C419,away!$B$2:$E$405,4,FALSE)</f>
        <v>0.51149999999999995</v>
      </c>
      <c r="H419" s="10">
        <f>VLOOKUP(A419,away!$A$2:$E$405,3,FALSE)</f>
        <v>1.2030000000000001</v>
      </c>
      <c r="I419" s="10">
        <f>VLOOKUP(C419,away!$B$2:$E$405,3,FALSE)</f>
        <v>0.83130000000000004</v>
      </c>
      <c r="J419" s="10">
        <f>VLOOKUP(B419,home!$B$2:$E$405,4,FALSE)</f>
        <v>0.95909999999999995</v>
      </c>
      <c r="K419" s="12">
        <f t="shared" si="670"/>
        <v>1.1803795169099998</v>
      </c>
      <c r="L419" s="12">
        <f t="shared" si="671"/>
        <v>0.95915169549000012</v>
      </c>
      <c r="M419" s="13">
        <f t="shared" si="672"/>
        <v>0.11771001108330902</v>
      </c>
      <c r="N419" s="13">
        <f t="shared" si="673"/>
        <v>0.138942486017987</v>
      </c>
      <c r="O419" s="13">
        <f t="shared" si="674"/>
        <v>0.11290175670670254</v>
      </c>
      <c r="P419" s="13">
        <f t="shared" si="675"/>
        <v>0.13326692103974785</v>
      </c>
      <c r="Q419" s="13">
        <f t="shared" si="676"/>
        <v>8.2002432262092986E-2</v>
      </c>
      <c r="R419" s="13">
        <f t="shared" si="677"/>
        <v>5.4144955684516619E-2</v>
      </c>
      <c r="S419" s="13">
        <f t="shared" si="678"/>
        <v>3.7719969779895668E-2</v>
      </c>
      <c r="T419" s="13">
        <f t="shared" si="679"/>
        <v>7.8652771938490365E-2</v>
      </c>
      <c r="U419" s="13">
        <f t="shared" si="680"/>
        <v>6.3911596634003073E-2</v>
      </c>
      <c r="V419" s="13">
        <f t="shared" si="681"/>
        <v>4.7450171900476753E-3</v>
      </c>
      <c r="W419" s="13">
        <f t="shared" si="682"/>
        <v>3.2264663792991428E-2</v>
      </c>
      <c r="X419" s="13">
        <f t="shared" si="683"/>
        <v>3.0946706981462544E-2</v>
      </c>
      <c r="Y419" s="13">
        <f t="shared" si="684"/>
        <v>1.4841293235551013E-2</v>
      </c>
      <c r="Z419" s="13">
        <f t="shared" si="685"/>
        <v>1.7311075349011679E-2</v>
      </c>
      <c r="AA419" s="13">
        <f t="shared" si="686"/>
        <v>2.0433638757659012E-2</v>
      </c>
      <c r="AB419" s="13">
        <f t="shared" si="687"/>
        <v>1.2059724322739501E-2</v>
      </c>
      <c r="AC419" s="13">
        <f t="shared" si="688"/>
        <v>3.3575831049683546E-4</v>
      </c>
      <c r="AD419" s="13">
        <f t="shared" si="689"/>
        <v>9.5211370653086984E-3</v>
      </c>
      <c r="AE419" s="13">
        <f t="shared" si="690"/>
        <v>9.1322147591835212E-3</v>
      </c>
      <c r="AF419" s="13">
        <f t="shared" si="691"/>
        <v>4.379589634924839E-3</v>
      </c>
      <c r="AG419" s="13">
        <f t="shared" si="692"/>
        <v>1.40023027462953E-3</v>
      </c>
      <c r="AH419" s="13">
        <f t="shared" si="693"/>
        <v>4.150986817939923E-3</v>
      </c>
      <c r="AI419" s="13">
        <f t="shared" si="694"/>
        <v>4.8997398148597033E-3</v>
      </c>
      <c r="AJ419" s="13">
        <f t="shared" si="695"/>
        <v>2.8917762578243955E-3</v>
      </c>
      <c r="AK419" s="13">
        <f t="shared" si="696"/>
        <v>1.1377978207408556E-3</v>
      </c>
      <c r="AL419" s="13">
        <f t="shared" si="697"/>
        <v>1.5205325644478083E-5</v>
      </c>
      <c r="AM419" s="13">
        <f t="shared" si="698"/>
        <v>2.2477110339165947E-3</v>
      </c>
      <c r="AN419" s="13">
        <f t="shared" si="699"/>
        <v>2.1558958491526828E-3</v>
      </c>
      <c r="AO419" s="13">
        <f t="shared" si="700"/>
        <v>1.0339155795073248E-3</v>
      </c>
      <c r="AP419" s="13">
        <f t="shared" si="701"/>
        <v>3.305606270259922E-4</v>
      </c>
      <c r="AQ419" s="13">
        <f t="shared" si="702"/>
        <v>7.9264446468554475E-5</v>
      </c>
      <c r="AR419" s="13">
        <f t="shared" si="703"/>
        <v>7.9628520887674401E-4</v>
      </c>
      <c r="AS419" s="13">
        <f t="shared" si="704"/>
        <v>9.3991875017650933E-4</v>
      </c>
      <c r="AT419" s="13">
        <f t="shared" si="705"/>
        <v>5.5473042013399966E-4</v>
      </c>
      <c r="AU419" s="13">
        <f t="shared" si="706"/>
        <v>2.1826414177768388E-4</v>
      </c>
      <c r="AV419" s="13">
        <f t="shared" si="707"/>
        <v>6.4408630557579564E-5</v>
      </c>
      <c r="AW419" s="13">
        <f t="shared" si="708"/>
        <v>4.7819187014418065E-7</v>
      </c>
      <c r="AX419" s="13">
        <f t="shared" si="709"/>
        <v>4.4219201072795737E-4</v>
      </c>
      <c r="AY419" s="13">
        <f t="shared" si="710"/>
        <v>4.2412921682185255E-4</v>
      </c>
      <c r="AZ419" s="13">
        <f t="shared" si="711"/>
        <v>2.0340212871076287E-4</v>
      </c>
      <c r="BA419" s="13">
        <f t="shared" si="712"/>
        <v>6.5031165539734489E-5</v>
      </c>
      <c r="BB419" s="13">
        <f t="shared" si="713"/>
        <v>1.5593688171781799E-5</v>
      </c>
      <c r="BC419" s="13">
        <f t="shared" si="714"/>
        <v>2.991342489781376E-6</v>
      </c>
      <c r="BD419" s="13">
        <f t="shared" si="715"/>
        <v>1.2729305136462293E-4</v>
      </c>
      <c r="BE419" s="13">
        <f t="shared" si="716"/>
        <v>1.5025411047577339E-4</v>
      </c>
      <c r="BF419" s="13">
        <f t="shared" si="717"/>
        <v>8.8678437168567589E-5</v>
      </c>
      <c r="BG419" s="13">
        <f t="shared" si="718"/>
        <v>3.4891403608455863E-5</v>
      </c>
      <c r="BH419" s="13">
        <f t="shared" si="719"/>
        <v>1.029627453391524E-5</v>
      </c>
      <c r="BI419" s="13">
        <f t="shared" si="720"/>
        <v>2.4307023120631207E-6</v>
      </c>
      <c r="BJ419" s="14">
        <f t="shared" si="721"/>
        <v>0.40908421305115494</v>
      </c>
      <c r="BK419" s="14">
        <f t="shared" si="722"/>
        <v>0.29421701194596334</v>
      </c>
      <c r="BL419" s="14">
        <f t="shared" si="723"/>
        <v>0.27951942394797147</v>
      </c>
      <c r="BM419" s="14">
        <f t="shared" si="724"/>
        <v>0.36073951047479369</v>
      </c>
      <c r="BN419" s="14">
        <f t="shared" si="725"/>
        <v>0.6389685627943561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1.3533999999999999</v>
      </c>
      <c r="F420" s="10">
        <f>VLOOKUP(B420,home!$B$2:$E$405,3,FALSE)</f>
        <v>1.0027999999999999</v>
      </c>
      <c r="G420" s="10">
        <f>VLOOKUP(C420,away!$B$2:$E$405,4,FALSE)</f>
        <v>1.0555000000000001</v>
      </c>
      <c r="H420" s="10">
        <f>VLOOKUP(A420,away!$A$2:$E$405,3,FALSE)</f>
        <v>1.2030000000000001</v>
      </c>
      <c r="I420" s="10">
        <f>VLOOKUP(C420,away!$B$2:$E$405,3,FALSE)</f>
        <v>0.95</v>
      </c>
      <c r="J420" s="10">
        <f>VLOOKUP(B420,home!$B$2:$E$405,4,FALSE)</f>
        <v>1.1281000000000001</v>
      </c>
      <c r="K420" s="12">
        <f t="shared" si="670"/>
        <v>1.4325135383600001</v>
      </c>
      <c r="L420" s="12">
        <f t="shared" si="671"/>
        <v>1.289249085</v>
      </c>
      <c r="M420" s="13">
        <f t="shared" si="672"/>
        <v>6.5758744316516959E-2</v>
      </c>
      <c r="N420" s="13">
        <f t="shared" si="673"/>
        <v>9.4200291498964264E-2</v>
      </c>
      <c r="O420" s="13">
        <f t="shared" si="674"/>
        <v>8.4779400940818442E-2</v>
      </c>
      <c r="P420" s="13">
        <f t="shared" si="675"/>
        <v>0.12144763962177295</v>
      </c>
      <c r="Q420" s="13">
        <f t="shared" si="676"/>
        <v>6.7471596444862378E-2</v>
      </c>
      <c r="R420" s="13">
        <f t="shared" si="677"/>
        <v>5.4650882544899172E-2</v>
      </c>
      <c r="S420" s="13">
        <f t="shared" si="678"/>
        <v>5.607440243500561E-2</v>
      </c>
      <c r="T420" s="13">
        <f t="shared" si="679"/>
        <v>8.6987693980028064E-2</v>
      </c>
      <c r="U420" s="13">
        <f t="shared" si="680"/>
        <v>7.8288129128890271E-2</v>
      </c>
      <c r="V420" s="13">
        <f t="shared" si="681"/>
        <v>1.1506883380581662E-2</v>
      </c>
      <c r="W420" s="13">
        <f t="shared" si="682"/>
        <v>3.2217991787342602E-2</v>
      </c>
      <c r="X420" s="13">
        <f t="shared" si="683"/>
        <v>4.153701643236897E-2</v>
      </c>
      <c r="Y420" s="13">
        <f t="shared" si="684"/>
        <v>2.6775780214530833E-2</v>
      </c>
      <c r="Z420" s="13">
        <f t="shared" si="685"/>
        <v>2.3486200105151248E-2</v>
      </c>
      <c r="AA420" s="13">
        <f t="shared" si="686"/>
        <v>3.3644299615261219E-2</v>
      </c>
      <c r="AB420" s="13">
        <f t="shared" si="687"/>
        <v>2.4097957343750923E-2</v>
      </c>
      <c r="AC420" s="13">
        <f t="shared" si="688"/>
        <v>1.3282300328456441E-3</v>
      </c>
      <c r="AD420" s="13">
        <f t="shared" si="689"/>
        <v>1.1538177353534894E-2</v>
      </c>
      <c r="AE420" s="13">
        <f t="shared" si="690"/>
        <v>1.4875584595612584E-2</v>
      </c>
      <c r="AF420" s="13">
        <f t="shared" si="691"/>
        <v>9.5891669143668128E-3</v>
      </c>
      <c r="AG420" s="13">
        <f t="shared" si="692"/>
        <v>4.120941556753229E-3</v>
      </c>
      <c r="AH420" s="13">
        <f t="shared" si="693"/>
        <v>7.5698904989232874E-3</v>
      </c>
      <c r="AI420" s="13">
        <f t="shared" si="694"/>
        <v>1.0843970623610344E-2</v>
      </c>
      <c r="AJ420" s="13">
        <f t="shared" si="695"/>
        <v>7.7670673639499768E-3</v>
      </c>
      <c r="AK420" s="13">
        <f t="shared" si="696"/>
        <v>3.7088097174041534E-3</v>
      </c>
      <c r="AL420" s="13">
        <f t="shared" si="697"/>
        <v>9.8122556347741077E-5</v>
      </c>
      <c r="AM420" s="13">
        <f t="shared" si="698"/>
        <v>3.3057190533874962E-3</v>
      </c>
      <c r="AN420" s="13">
        <f t="shared" si="699"/>
        <v>4.2618952648468961E-3</v>
      </c>
      <c r="AO420" s="13">
        <f t="shared" si="700"/>
        <v>2.7473222852848474E-3</v>
      </c>
      <c r="AP420" s="13">
        <f t="shared" si="701"/>
        <v>1.1806609141678662E-3</v>
      </c>
      <c r="AQ420" s="13">
        <f t="shared" si="702"/>
        <v>3.8054150082154626E-4</v>
      </c>
      <c r="AR420" s="13">
        <f t="shared" si="703"/>
        <v>1.9518948798574087E-3</v>
      </c>
      <c r="AS420" s="13">
        <f t="shared" si="704"/>
        <v>2.7961158408513036E-3</v>
      </c>
      <c r="AT420" s="13">
        <f t="shared" si="705"/>
        <v>2.0027368984211744E-3</v>
      </c>
      <c r="AU420" s="13">
        <f t="shared" si="706"/>
        <v>9.5631590692048295E-4</v>
      </c>
      <c r="AV420" s="13">
        <f t="shared" si="707"/>
        <v>3.4248387090315339E-4</v>
      </c>
      <c r="AW420" s="13">
        <f t="shared" si="708"/>
        <v>5.0338691268565072E-6</v>
      </c>
      <c r="AX420" s="13">
        <f t="shared" si="709"/>
        <v>7.8924788299869887E-4</v>
      </c>
      <c r="AY420" s="13">
        <f t="shared" si="710"/>
        <v>1.0175371109942596E-3</v>
      </c>
      <c r="AZ420" s="13">
        <f t="shared" si="711"/>
        <v>6.5592939465144648E-4</v>
      </c>
      <c r="BA420" s="13">
        <f t="shared" si="712"/>
        <v>2.8188545729299378E-4</v>
      </c>
      <c r="BB420" s="13">
        <f t="shared" si="713"/>
        <v>9.0855141972449703E-5</v>
      </c>
      <c r="BC420" s="13">
        <f t="shared" si="714"/>
        <v>2.3426981731105178E-5</v>
      </c>
      <c r="BD420" s="13">
        <f t="shared" si="715"/>
        <v>4.1941311464539115E-4</v>
      </c>
      <c r="BE420" s="13">
        <f t="shared" si="716"/>
        <v>6.0081496489525763E-4</v>
      </c>
      <c r="BF420" s="13">
        <f t="shared" si="717"/>
        <v>4.3033778563087246E-4</v>
      </c>
      <c r="BG420" s="13">
        <f t="shared" si="718"/>
        <v>2.0548823466136278E-4</v>
      </c>
      <c r="BH420" s="13">
        <f t="shared" si="719"/>
        <v>7.3591169531524704E-5</v>
      </c>
      <c r="BI420" s="13">
        <f t="shared" si="720"/>
        <v>2.1084069331531002E-5</v>
      </c>
      <c r="BJ420" s="14">
        <f t="shared" si="721"/>
        <v>0.40404926176651418</v>
      </c>
      <c r="BK420" s="14">
        <f t="shared" si="722"/>
        <v>0.25723155945406484</v>
      </c>
      <c r="BL420" s="14">
        <f t="shared" si="723"/>
        <v>0.31515068451315742</v>
      </c>
      <c r="BM420" s="14">
        <f t="shared" si="724"/>
        <v>0.51059664722918607</v>
      </c>
      <c r="BN420" s="14">
        <f t="shared" si="725"/>
        <v>0.48830855536783419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1.3533999999999999</v>
      </c>
      <c r="F421" s="10">
        <f>VLOOKUP(B421,home!$B$2:$E$405,3,FALSE)</f>
        <v>1.0027999999999999</v>
      </c>
      <c r="G421" s="10">
        <f>VLOOKUP(C421,away!$B$2:$E$405,4,FALSE)</f>
        <v>0.56840000000000002</v>
      </c>
      <c r="H421" s="10">
        <f>VLOOKUP(A421,away!$A$2:$E$405,3,FALSE)</f>
        <v>1.2030000000000001</v>
      </c>
      <c r="I421" s="10">
        <f>VLOOKUP(C421,away!$B$2:$E$405,3,FALSE)</f>
        <v>1.3428</v>
      </c>
      <c r="J421" s="10">
        <f>VLOOKUP(B421,home!$B$2:$E$405,4,FALSE)</f>
        <v>0.89059999999999995</v>
      </c>
      <c r="K421" s="12">
        <f t="shared" si="670"/>
        <v>0.77142652316799998</v>
      </c>
      <c r="L421" s="12">
        <f t="shared" si="671"/>
        <v>1.4386649090399999</v>
      </c>
      <c r="M421" s="13">
        <f t="shared" si="672"/>
        <v>0.10969061880152506</v>
      </c>
      <c r="N421" s="13">
        <f t="shared" si="673"/>
        <v>8.4618252686206916E-2</v>
      </c>
      <c r="O421" s="13">
        <f t="shared" si="674"/>
        <v>0.15780804412063734</v>
      </c>
      <c r="P421" s="13">
        <f t="shared" si="675"/>
        <v>0.12173731080392559</v>
      </c>
      <c r="Q421" s="13">
        <f t="shared" si="676"/>
        <v>3.2638382233135935E-2</v>
      </c>
      <c r="R421" s="13">
        <f t="shared" si="677"/>
        <v>0.11351644772029854</v>
      </c>
      <c r="S421" s="13">
        <f t="shared" si="678"/>
        <v>3.3776755486690582E-2</v>
      </c>
      <c r="T421" s="13">
        <f t="shared" si="679"/>
        <v>4.695569520664726E-2</v>
      </c>
      <c r="U421" s="13">
        <f t="shared" si="680"/>
        <v>8.7569598587251926E-2</v>
      </c>
      <c r="V421" s="13">
        <f t="shared" si="681"/>
        <v>4.1651403288811509E-3</v>
      </c>
      <c r="W421" s="13">
        <f t="shared" si="682"/>
        <v>8.3927045759787603E-3</v>
      </c>
      <c r="X421" s="13">
        <f t="shared" si="683"/>
        <v>1.2074289565400072E-2</v>
      </c>
      <c r="Y421" s="13">
        <f t="shared" si="684"/>
        <v>8.6854283496644608E-3</v>
      </c>
      <c r="Z421" s="13">
        <f t="shared" si="685"/>
        <v>5.4437376644689048E-2</v>
      </c>
      <c r="AA421" s="13">
        <f t="shared" si="686"/>
        <v>4.1994436195399359E-2</v>
      </c>
      <c r="AB421" s="13">
        <f t="shared" si="687"/>
        <v>1.6197810953308668E-2</v>
      </c>
      <c r="AC421" s="13">
        <f t="shared" si="688"/>
        <v>2.8891086374284366E-4</v>
      </c>
      <c r="AD421" s="13">
        <f t="shared" si="689"/>
        <v>1.6185887277558643E-3</v>
      </c>
      <c r="AE421" s="13">
        <f t="shared" si="690"/>
        <v>2.3286068047900597E-3</v>
      </c>
      <c r="AF421" s="13">
        <f t="shared" si="691"/>
        <v>1.6750424485016083E-3</v>
      </c>
      <c r="AG421" s="13">
        <f t="shared" si="692"/>
        <v>8.0327493060390154E-4</v>
      </c>
      <c r="AH421" s="13">
        <f t="shared" si="693"/>
        <v>1.9579285879726956E-2</v>
      </c>
      <c r="AI421" s="13">
        <f t="shared" si="694"/>
        <v>1.510398043231008E-2</v>
      </c>
      <c r="AJ421" s="13">
        <f t="shared" si="695"/>
        <v>5.825805555447235E-3</v>
      </c>
      <c r="AK421" s="13">
        <f t="shared" si="696"/>
        <v>1.4980603080971598E-3</v>
      </c>
      <c r="AL421" s="13">
        <f t="shared" si="697"/>
        <v>1.2825611523892392E-5</v>
      </c>
      <c r="AM421" s="13">
        <f t="shared" si="698"/>
        <v>2.4972445493832469E-4</v>
      </c>
      <c r="AN421" s="13">
        <f t="shared" si="699"/>
        <v>3.5926981024890839E-4</v>
      </c>
      <c r="AO421" s="13">
        <f t="shared" si="700"/>
        <v>2.5843443444128198E-4</v>
      </c>
      <c r="AP421" s="13">
        <f t="shared" si="701"/>
        <v>1.2393351737275689E-4</v>
      </c>
      <c r="AQ421" s="13">
        <f t="shared" si="702"/>
        <v>4.4574700624521158E-5</v>
      </c>
      <c r="AR421" s="13">
        <f t="shared" si="703"/>
        <v>5.6336063078451072E-3</v>
      </c>
      <c r="AS421" s="13">
        <f t="shared" si="704"/>
        <v>4.3459133269582641E-3</v>
      </c>
      <c r="AT421" s="13">
        <f t="shared" si="705"/>
        <v>1.6762764039024445E-3</v>
      </c>
      <c r="AU421" s="13">
        <f t="shared" si="706"/>
        <v>4.3104135937700695E-4</v>
      </c>
      <c r="AV421" s="13">
        <f t="shared" si="707"/>
        <v>8.3129184301453205E-5</v>
      </c>
      <c r="AW421" s="13">
        <f t="shared" si="708"/>
        <v>3.9539374808939891E-7</v>
      </c>
      <c r="AX421" s="13">
        <f t="shared" si="709"/>
        <v>3.2107344670515933E-5</v>
      </c>
      <c r="AY421" s="13">
        <f t="shared" si="710"/>
        <v>4.6191710099923732E-5</v>
      </c>
      <c r="AZ421" s="13">
        <f t="shared" si="711"/>
        <v>3.3227196204654417E-5</v>
      </c>
      <c r="BA421" s="13">
        <f t="shared" si="712"/>
        <v>1.5934267068474456E-5</v>
      </c>
      <c r="BB421" s="13">
        <f t="shared" si="713"/>
        <v>5.7310177206714699E-6</v>
      </c>
      <c r="BC421" s="13">
        <f t="shared" si="714"/>
        <v>1.6490028175632896E-6</v>
      </c>
      <c r="BD421" s="13">
        <f t="shared" si="715"/>
        <v>1.3508119510738583E-3</v>
      </c>
      <c r="BE421" s="13">
        <f t="shared" si="716"/>
        <v>1.0420521668706891E-3</v>
      </c>
      <c r="BF421" s="13">
        <f t="shared" si="717"/>
        <v>4.0193334002436808E-4</v>
      </c>
      <c r="BG421" s="13">
        <f t="shared" si="718"/>
        <v>1.0335401301343327E-4</v>
      </c>
      <c r="BH421" s="13">
        <f t="shared" si="719"/>
        <v>1.9932506728603259E-5</v>
      </c>
      <c r="BI421" s="13">
        <f t="shared" si="720"/>
        <v>3.0752928727338367E-6</v>
      </c>
      <c r="BJ421" s="14">
        <f t="shared" si="721"/>
        <v>0.20096104298489245</v>
      </c>
      <c r="BK421" s="14">
        <f t="shared" si="722"/>
        <v>0.269717753606389</v>
      </c>
      <c r="BL421" s="14">
        <f t="shared" si="723"/>
        <v>0.47418459560544535</v>
      </c>
      <c r="BM421" s="14">
        <f t="shared" si="724"/>
        <v>0.37924591615933462</v>
      </c>
      <c r="BN421" s="14">
        <f t="shared" si="725"/>
        <v>0.62000905636572945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1.2907</v>
      </c>
      <c r="F422" s="10">
        <f>VLOOKUP(B422,home!$B$2:$E$405,3,FALSE)</f>
        <v>0.87809999999999999</v>
      </c>
      <c r="G422" s="10">
        <f>VLOOKUP(C422,away!$B$2:$E$405,4,FALSE)</f>
        <v>1.3282</v>
      </c>
      <c r="H422" s="10">
        <f>VLOOKUP(A422,away!$A$2:$E$405,3,FALSE)</f>
        <v>1.1246</v>
      </c>
      <c r="I422" s="10">
        <f>VLOOKUP(C422,away!$B$2:$E$405,3,FALSE)</f>
        <v>1.1433</v>
      </c>
      <c r="J422" s="10">
        <f>VLOOKUP(B422,home!$B$2:$E$405,4,FALSE)</f>
        <v>0.65210000000000001</v>
      </c>
      <c r="K422" s="12">
        <f t="shared" si="670"/>
        <v>1.505333626494</v>
      </c>
      <c r="L422" s="12">
        <f t="shared" si="671"/>
        <v>0.83844095287800002</v>
      </c>
      <c r="M422" s="13">
        <f t="shared" si="672"/>
        <v>9.5964727263279606E-2</v>
      </c>
      <c r="N422" s="13">
        <f t="shared" si="673"/>
        <v>0.14445893090674033</v>
      </c>
      <c r="O422" s="13">
        <f t="shared" si="674"/>
        <v>8.0460757369301542E-2</v>
      </c>
      <c r="P422" s="13">
        <f t="shared" si="675"/>
        <v>0.12112028368118453</v>
      </c>
      <c r="Q422" s="13">
        <f t="shared" si="676"/>
        <v>0.10872944317064483</v>
      </c>
      <c r="R422" s="13">
        <f t="shared" si="677"/>
        <v>3.3730797039001365E-2</v>
      </c>
      <c r="S422" s="13">
        <f t="shared" si="678"/>
        <v>3.8217487657634545E-2</v>
      </c>
      <c r="T422" s="13">
        <f t="shared" si="679"/>
        <v>9.1163217937889798E-2</v>
      </c>
      <c r="U422" s="13">
        <f t="shared" si="680"/>
        <v>5.077610303125301E-2</v>
      </c>
      <c r="V422" s="13">
        <f t="shared" si="681"/>
        <v>5.359507346179424E-3</v>
      </c>
      <c r="W422" s="13">
        <f t="shared" si="682"/>
        <v>5.4558028998246702E-2</v>
      </c>
      <c r="X422" s="13">
        <f t="shared" si="683"/>
        <v>4.5743685820435524E-2</v>
      </c>
      <c r="Y422" s="13">
        <f t="shared" si="684"/>
        <v>1.9176689763718904E-2</v>
      </c>
      <c r="Z422" s="13">
        <f t="shared" si="685"/>
        <v>9.4270938702382453E-3</v>
      </c>
      <c r="AA422" s="13">
        <f t="shared" si="686"/>
        <v>1.4190921402985095E-2</v>
      </c>
      <c r="AB422" s="13">
        <f t="shared" si="687"/>
        <v>1.0681035589423441E-2</v>
      </c>
      <c r="AC422" s="13">
        <f t="shared" si="688"/>
        <v>4.2277581348959602E-4</v>
      </c>
      <c r="AD422" s="13">
        <f t="shared" si="689"/>
        <v>2.0532008911573876E-2</v>
      </c>
      <c r="AE422" s="13">
        <f t="shared" si="690"/>
        <v>1.7214877116319589E-2</v>
      </c>
      <c r="AF422" s="13">
        <f t="shared" si="691"/>
        <v>7.2168289865423355E-3</v>
      </c>
      <c r="AG422" s="13">
        <f t="shared" si="692"/>
        <v>2.016961657411376E-3</v>
      </c>
      <c r="AH422" s="13">
        <f t="shared" si="693"/>
        <v>1.9760153918582262E-3</v>
      </c>
      <c r="AI422" s="13">
        <f t="shared" si="694"/>
        <v>2.9745624158339064E-3</v>
      </c>
      <c r="AJ422" s="13">
        <f t="shared" si="695"/>
        <v>2.2388544143300045E-3</v>
      </c>
      <c r="AK422" s="13">
        <f t="shared" si="696"/>
        <v>1.1234076115718289E-3</v>
      </c>
      <c r="AL422" s="13">
        <f t="shared" si="697"/>
        <v>2.1343978323584483E-5</v>
      </c>
      <c r="AM422" s="13">
        <f t="shared" si="698"/>
        <v>6.1815046868133215E-3</v>
      </c>
      <c r="AN422" s="13">
        <f t="shared" si="699"/>
        <v>5.1828266798315849E-3</v>
      </c>
      <c r="AO422" s="13">
        <f t="shared" si="700"/>
        <v>2.172747070019757E-3</v>
      </c>
      <c r="AP422" s="13">
        <f t="shared" si="701"/>
        <v>6.0724004125008266E-4</v>
      </c>
      <c r="AQ422" s="13">
        <f t="shared" si="702"/>
        <v>1.272837297028488E-4</v>
      </c>
      <c r="AR422" s="13">
        <f t="shared" si="703"/>
        <v>3.3135444561024137E-4</v>
      </c>
      <c r="AS422" s="13">
        <f t="shared" si="704"/>
        <v>4.9879898926537356E-4</v>
      </c>
      <c r="AT422" s="13">
        <f t="shared" si="705"/>
        <v>3.7542944570119333E-4</v>
      </c>
      <c r="AU422" s="13">
        <f t="shared" si="706"/>
        <v>1.8838218966333659E-4</v>
      </c>
      <c r="AV422" s="13">
        <f t="shared" si="707"/>
        <v>7.0894511183197743E-5</v>
      </c>
      <c r="AW422" s="13">
        <f t="shared" si="708"/>
        <v>7.4830408559766665E-7</v>
      </c>
      <c r="AX422" s="13">
        <f t="shared" si="709"/>
        <v>1.5508711445650597E-3</v>
      </c>
      <c r="AY422" s="13">
        <f t="shared" si="710"/>
        <v>1.3003138802401232E-3</v>
      </c>
      <c r="AZ422" s="13">
        <f t="shared" si="711"/>
        <v>5.4511820439450917E-4</v>
      </c>
      <c r="BA422" s="13">
        <f t="shared" si="712"/>
        <v>1.5234980890789225E-4</v>
      </c>
      <c r="BB422" s="13">
        <f t="shared" si="713"/>
        <v>3.1934079737878589E-5</v>
      </c>
      <c r="BC422" s="13">
        <f t="shared" si="714"/>
        <v>5.3549680489417944E-6</v>
      </c>
      <c r="BD422" s="13">
        <f t="shared" si="715"/>
        <v>4.6303522852968671E-5</v>
      </c>
      <c r="BE422" s="13">
        <f t="shared" si="716"/>
        <v>6.9702249975707144E-5</v>
      </c>
      <c r="BF422" s="13">
        <f t="shared" si="717"/>
        <v>5.2462570365361285E-5</v>
      </c>
      <c r="BG422" s="13">
        <f t="shared" si="718"/>
        <v>2.6324557101095328E-5</v>
      </c>
      <c r="BH422" s="13">
        <f t="shared" si="719"/>
        <v>9.9068102517100505E-6</v>
      </c>
      <c r="BI422" s="13">
        <f t="shared" si="720"/>
        <v>2.9826109206389236E-6</v>
      </c>
      <c r="BJ422" s="14">
        <f t="shared" si="721"/>
        <v>0.52866821756303539</v>
      </c>
      <c r="BK422" s="14">
        <f t="shared" si="722"/>
        <v>0.26240643962033139</v>
      </c>
      <c r="BL422" s="14">
        <f t="shared" si="723"/>
        <v>0.19982499616844923</v>
      </c>
      <c r="BM422" s="14">
        <f t="shared" si="724"/>
        <v>0.41456224221574733</v>
      </c>
      <c r="BN422" s="14">
        <f t="shared" si="725"/>
        <v>0.58446493943015221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1.2907</v>
      </c>
      <c r="F423" s="10">
        <f>VLOOKUP(B423,home!$B$2:$E$405,3,FALSE)</f>
        <v>1.8078000000000001</v>
      </c>
      <c r="G423" s="10">
        <f>VLOOKUP(C423,away!$B$2:$E$405,4,FALSE)</f>
        <v>1.6049</v>
      </c>
      <c r="H423" s="10">
        <f>VLOOKUP(A423,away!$A$2:$E$405,3,FALSE)</f>
        <v>1.1246</v>
      </c>
      <c r="I423" s="10">
        <f>VLOOKUP(C423,away!$B$2:$E$405,3,FALSE)</f>
        <v>0.5081</v>
      </c>
      <c r="J423" s="10">
        <f>VLOOKUP(B423,home!$B$2:$E$405,4,FALSE)</f>
        <v>0.53349999999999997</v>
      </c>
      <c r="K423" s="12">
        <f t="shared" si="670"/>
        <v>3.7447572405540002</v>
      </c>
      <c r="L423" s="12">
        <f t="shared" si="671"/>
        <v>0.30484684021000003</v>
      </c>
      <c r="M423" s="13">
        <f t="shared" si="672"/>
        <v>1.7429273858426703E-2</v>
      </c>
      <c r="N423" s="13">
        <f t="shared" si="673"/>
        <v>6.526839947894196E-2</v>
      </c>
      <c r="O423" s="13">
        <f t="shared" si="674"/>
        <v>5.3132590628961361E-3</v>
      </c>
      <c r="P423" s="13">
        <f t="shared" si="675"/>
        <v>1.9896865346719469E-2</v>
      </c>
      <c r="Q423" s="13">
        <f t="shared" si="676"/>
        <v>0.12220715576406943</v>
      </c>
      <c r="R423" s="13">
        <f t="shared" si="677"/>
        <v>8.0986511827051643E-4</v>
      </c>
      <c r="S423" s="13">
        <f t="shared" si="678"/>
        <v>5.6784530130336366E-3</v>
      </c>
      <c r="T423" s="13">
        <f t="shared" si="679"/>
        <v>3.7254465285727859E-2</v>
      </c>
      <c r="U423" s="13">
        <f t="shared" si="680"/>
        <v>3.0327482655156386E-3</v>
      </c>
      <c r="V423" s="13">
        <f t="shared" si="681"/>
        <v>7.2026596617301311E-4</v>
      </c>
      <c r="W423" s="13">
        <f t="shared" si="682"/>
        <v>0.15254537713166982</v>
      </c>
      <c r="X423" s="13">
        <f t="shared" si="683"/>
        <v>4.6502976207232344E-2</v>
      </c>
      <c r="Y423" s="13">
        <f t="shared" si="684"/>
        <v>7.0881426785677961E-3</v>
      </c>
      <c r="Z423" s="13">
        <f t="shared" si="685"/>
        <v>8.2294940767021666E-5</v>
      </c>
      <c r="AA423" s="13">
        <f t="shared" si="686"/>
        <v>3.0817457529826696E-4</v>
      </c>
      <c r="AB423" s="13">
        <f t="shared" si="687"/>
        <v>5.7701948610141965E-4</v>
      </c>
      <c r="AC423" s="13">
        <f t="shared" si="688"/>
        <v>5.1389959857107268E-5</v>
      </c>
      <c r="AD423" s="13">
        <f t="shared" si="689"/>
        <v>0.14281135138171533</v>
      </c>
      <c r="AE423" s="13">
        <f t="shared" si="690"/>
        <v>4.353558921483594E-2</v>
      </c>
      <c r="AF423" s="13">
        <f t="shared" si="691"/>
        <v>6.6358434044116454E-3</v>
      </c>
      <c r="AG423" s="13">
        <f t="shared" si="692"/>
        <v>6.7430529798775344E-4</v>
      </c>
      <c r="AH423" s="13">
        <f t="shared" si="693"/>
        <v>6.2718381645239159E-6</v>
      </c>
      <c r="AI423" s="13">
        <f t="shared" si="694"/>
        <v>2.3486511378183846E-5</v>
      </c>
      <c r="AJ423" s="13">
        <f t="shared" si="695"/>
        <v>4.3975641769403935E-5</v>
      </c>
      <c r="AK423" s="13">
        <f t="shared" si="696"/>
        <v>5.4892700974661436E-5</v>
      </c>
      <c r="AL423" s="13">
        <f t="shared" si="697"/>
        <v>2.3466246953388111E-6</v>
      </c>
      <c r="AM423" s="13">
        <f t="shared" si="698"/>
        <v>0.10695876842399596</v>
      </c>
      <c r="AN423" s="13">
        <f t="shared" si="699"/>
        <v>3.2606042586808298E-2</v>
      </c>
      <c r="AO423" s="13">
        <f t="shared" si="700"/>
        <v>4.969924527170602E-3</v>
      </c>
      <c r="AP423" s="13">
        <f t="shared" si="701"/>
        <v>5.050219293967124E-4</v>
      </c>
      <c r="AQ423" s="13">
        <f t="shared" si="702"/>
        <v>3.8488584853336355E-5</v>
      </c>
      <c r="AR423" s="13">
        <f t="shared" si="703"/>
        <v>3.8239000935272035E-7</v>
      </c>
      <c r="AS423" s="13">
        <f t="shared" si="704"/>
        <v>1.4319577562391116E-6</v>
      </c>
      <c r="AT423" s="13">
        <f t="shared" si="705"/>
        <v>2.6811670879219369E-6</v>
      </c>
      <c r="AU423" s="13">
        <f t="shared" si="706"/>
        <v>3.346773288543585E-6</v>
      </c>
      <c r="AV423" s="13">
        <f t="shared" si="707"/>
        <v>3.1332133761915787E-6</v>
      </c>
      <c r="AW423" s="13">
        <f t="shared" si="708"/>
        <v>7.4412604082229534E-8</v>
      </c>
      <c r="AX423" s="13">
        <f t="shared" si="709"/>
        <v>6.675577041608291E-2</v>
      </c>
      <c r="AY423" s="13">
        <f t="shared" si="710"/>
        <v>2.0350285677127076E-2</v>
      </c>
      <c r="AZ423" s="13">
        <f t="shared" si="711"/>
        <v>3.1018601430215049E-3</v>
      </c>
      <c r="BA423" s="13">
        <f t="shared" si="712"/>
        <v>3.1519742112448167E-4</v>
      </c>
      <c r="BB423" s="13">
        <f t="shared" si="713"/>
        <v>2.4021734468034727E-5</v>
      </c>
      <c r="BC423" s="13">
        <f t="shared" si="714"/>
        <v>1.4645899697888065E-6</v>
      </c>
      <c r="BD423" s="13">
        <f t="shared" si="715"/>
        <v>1.9428397679841532E-8</v>
      </c>
      <c r="BE423" s="13">
        <f t="shared" si="716"/>
        <v>7.2754632883949125E-8</v>
      </c>
      <c r="BF423" s="13">
        <f t="shared" si="717"/>
        <v>1.3622421913800834E-7</v>
      </c>
      <c r="BG423" s="13">
        <f t="shared" si="718"/>
        <v>1.7004221031862381E-7</v>
      </c>
      <c r="BH423" s="13">
        <f t="shared" si="719"/>
        <v>1.5919169957261818E-7</v>
      </c>
      <c r="BI423" s="13">
        <f t="shared" si="720"/>
        <v>1.192268539221318E-7</v>
      </c>
      <c r="BJ423" s="14">
        <f t="shared" si="721"/>
        <v>0.8601504518791786</v>
      </c>
      <c r="BK423" s="14">
        <f t="shared" si="722"/>
        <v>6.4128880446032349E-2</v>
      </c>
      <c r="BL423" s="14">
        <f t="shared" si="723"/>
        <v>1.0181345569900517E-2</v>
      </c>
      <c r="BM423" s="14">
        <f t="shared" si="724"/>
        <v>0.68326794294203097</v>
      </c>
      <c r="BN423" s="14">
        <f t="shared" si="725"/>
        <v>0.23092481862932424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1.2907</v>
      </c>
      <c r="F424" s="10">
        <f>VLOOKUP(B424,home!$B$2:$E$405,3,FALSE)</f>
        <v>1.5495000000000001</v>
      </c>
      <c r="G424" s="10">
        <f>VLOOKUP(C424,away!$B$2:$E$405,4,FALSE)</f>
        <v>1.3835</v>
      </c>
      <c r="H424" s="10">
        <f>VLOOKUP(A424,away!$A$2:$E$405,3,FALSE)</f>
        <v>1.1246</v>
      </c>
      <c r="I424" s="10">
        <f>VLOOKUP(C424,away!$B$2:$E$405,3,FALSE)</f>
        <v>0.5716</v>
      </c>
      <c r="J424" s="10">
        <f>VLOOKUP(B424,home!$B$2:$E$405,4,FALSE)</f>
        <v>1.0162</v>
      </c>
      <c r="K424" s="12">
        <f t="shared" si="670"/>
        <v>2.7669165057749998</v>
      </c>
      <c r="L424" s="12">
        <f t="shared" si="671"/>
        <v>0.65323506603199999</v>
      </c>
      <c r="M424" s="13">
        <f t="shared" si="672"/>
        <v>3.2707477031893702E-2</v>
      </c>
      <c r="N424" s="13">
        <f t="shared" si="673"/>
        <v>9.0498858061803383E-2</v>
      </c>
      <c r="O424" s="13">
        <f t="shared" si="674"/>
        <v>2.136567091866921E-2</v>
      </c>
      <c r="P424" s="13">
        <f t="shared" si="675"/>
        <v>5.9117027521822733E-2</v>
      </c>
      <c r="Q424" s="13">
        <f t="shared" si="676"/>
        <v>0.12520139206249636</v>
      </c>
      <c r="R424" s="13">
        <f t="shared" si="677"/>
        <v>6.9784027266874289E-3</v>
      </c>
      <c r="S424" s="13">
        <f t="shared" si="678"/>
        <v>2.6712721831219786E-2</v>
      </c>
      <c r="T424" s="13">
        <f t="shared" si="679"/>
        <v>8.1785939611243155E-2</v>
      </c>
      <c r="U424" s="13">
        <f t="shared" si="680"/>
        <v>1.9308657688416712E-2</v>
      </c>
      <c r="V424" s="13">
        <f t="shared" si="681"/>
        <v>5.3646473222116057E-3</v>
      </c>
      <c r="W424" s="13">
        <f t="shared" si="682"/>
        <v>0.1154739327479094</v>
      </c>
      <c r="X424" s="13">
        <f t="shared" si="683"/>
        <v>7.5431622083555347E-2</v>
      </c>
      <c r="Y424" s="13">
        <f t="shared" si="684"/>
        <v>2.4637290316326062E-2</v>
      </c>
      <c r="Z424" s="13">
        <f t="shared" si="685"/>
        <v>1.5195124553218512E-3</v>
      </c>
      <c r="AA424" s="13">
        <f t="shared" si="686"/>
        <v>4.2043640933607266E-3</v>
      </c>
      <c r="AB424" s="13">
        <f t="shared" si="687"/>
        <v>5.8165622031037707E-3</v>
      </c>
      <c r="AC424" s="13">
        <f t="shared" si="688"/>
        <v>6.0601969368274076E-4</v>
      </c>
      <c r="AD424" s="13">
        <f t="shared" si="689"/>
        <v>7.9876682626735709E-2</v>
      </c>
      <c r="AE424" s="13">
        <f t="shared" si="690"/>
        <v>5.2178250050092821E-2</v>
      </c>
      <c r="AF424" s="13">
        <f t="shared" si="691"/>
        <v>1.7042331308453292E-2</v>
      </c>
      <c r="AG424" s="13">
        <f t="shared" si="692"/>
        <v>3.710882805872237E-3</v>
      </c>
      <c r="AH424" s="13">
        <f t="shared" si="693"/>
        <v>2.4814970477215386E-4</v>
      </c>
      <c r="AI424" s="13">
        <f t="shared" si="694"/>
        <v>6.866095140372658E-4</v>
      </c>
      <c r="AJ424" s="13">
        <f t="shared" si="695"/>
        <v>9.4989559870593137E-4</v>
      </c>
      <c r="AK424" s="13">
        <f t="shared" si="696"/>
        <v>8.7609393694082223E-4</v>
      </c>
      <c r="AL424" s="13">
        <f t="shared" si="697"/>
        <v>4.3813936336666312E-5</v>
      </c>
      <c r="AM424" s="13">
        <f t="shared" si="698"/>
        <v>4.4202422317293232E-2</v>
      </c>
      <c r="AN424" s="13">
        <f t="shared" si="699"/>
        <v>2.8874572261211397E-2</v>
      </c>
      <c r="AO424" s="13">
        <f t="shared" si="700"/>
        <v>9.4309415588490885E-3</v>
      </c>
      <c r="AP424" s="13">
        <f t="shared" si="701"/>
        <v>2.0535405773129066E-3</v>
      </c>
      <c r="AQ424" s="13">
        <f t="shared" si="702"/>
        <v>3.353611786550969E-4</v>
      </c>
      <c r="AR424" s="13">
        <f t="shared" si="703"/>
        <v>3.2420017756531852E-5</v>
      </c>
      <c r="AS424" s="13">
        <f t="shared" si="704"/>
        <v>8.9703482248066558E-5</v>
      </c>
      <c r="AT424" s="13">
        <f t="shared" si="705"/>
        <v>1.2410102282883506E-4</v>
      </c>
      <c r="AU424" s="13">
        <f t="shared" si="706"/>
        <v>1.1445905614955458E-4</v>
      </c>
      <c r="AV424" s="13">
        <f t="shared" si="707"/>
        <v>7.9174662923907525E-5</v>
      </c>
      <c r="AW424" s="13">
        <f t="shared" si="708"/>
        <v>2.199760078073948E-6</v>
      </c>
      <c r="AX424" s="13">
        <f t="shared" si="709"/>
        <v>2.0384068650825985E-2</v>
      </c>
      <c r="AY424" s="13">
        <f t="shared" si="710"/>
        <v>1.3315588431123137E-2</v>
      </c>
      <c r="AZ424" s="13">
        <f t="shared" si="711"/>
        <v>4.3491046440298272E-3</v>
      </c>
      <c r="BA424" s="13">
        <f t="shared" si="712"/>
        <v>9.4699588644096778E-4</v>
      </c>
      <c r="BB424" s="13">
        <f t="shared" si="713"/>
        <v>1.5465273010282444E-4</v>
      </c>
      <c r="BC424" s="13">
        <f t="shared" si="714"/>
        <v>2.0204917272149518E-5</v>
      </c>
      <c r="BD424" s="13">
        <f t="shared" si="715"/>
        <v>3.5296487399911161E-6</v>
      </c>
      <c r="BE424" s="13">
        <f t="shared" si="716"/>
        <v>9.7662433582693503E-6</v>
      </c>
      <c r="BF424" s="13">
        <f t="shared" si="717"/>
        <v>1.3511189973705468E-5</v>
      </c>
      <c r="BG424" s="13">
        <f t="shared" si="718"/>
        <v>1.2461444850302446E-5</v>
      </c>
      <c r="BH424" s="13">
        <f t="shared" si="719"/>
        <v>8.6199443605266794E-6</v>
      </c>
      <c r="BI424" s="13">
        <f t="shared" si="720"/>
        <v>4.7701332660006773E-6</v>
      </c>
      <c r="BJ424" s="14">
        <f t="shared" si="721"/>
        <v>0.78990463482760442</v>
      </c>
      <c r="BK424" s="14">
        <f t="shared" si="722"/>
        <v>0.13786729576829035</v>
      </c>
      <c r="BL424" s="14">
        <f t="shared" si="723"/>
        <v>6.0926923231149725E-2</v>
      </c>
      <c r="BM424" s="14">
        <f t="shared" si="724"/>
        <v>0.64103614928794839</v>
      </c>
      <c r="BN424" s="14">
        <f t="shared" si="725"/>
        <v>0.33586882832337278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1.2907</v>
      </c>
      <c r="F425" s="10">
        <f>VLOOKUP(B425,home!$B$2:$E$405,3,FALSE)</f>
        <v>0.99609999999999999</v>
      </c>
      <c r="G425" s="10">
        <f>VLOOKUP(C425,away!$B$2:$E$405,4,FALSE)</f>
        <v>1.0515000000000001</v>
      </c>
      <c r="H425" s="10">
        <f>VLOOKUP(A425,away!$A$2:$E$405,3,FALSE)</f>
        <v>1.1246</v>
      </c>
      <c r="I425" s="10">
        <f>VLOOKUP(C425,away!$B$2:$E$405,3,FALSE)</f>
        <v>1.1433</v>
      </c>
      <c r="J425" s="10">
        <f>VLOOKUP(B425,home!$B$2:$E$405,4,FALSE)</f>
        <v>0.82569999999999999</v>
      </c>
      <c r="K425" s="12">
        <f t="shared" si="670"/>
        <v>1.3518780829050001</v>
      </c>
      <c r="L425" s="12">
        <f t="shared" si="671"/>
        <v>1.0616480521259999</v>
      </c>
      <c r="M425" s="13">
        <f t="shared" si="672"/>
        <v>8.9499151425017118E-2</v>
      </c>
      <c r="N425" s="13">
        <f t="shared" si="673"/>
        <v>0.12099194125007645</v>
      </c>
      <c r="O425" s="13">
        <f t="shared" si="674"/>
        <v>9.5016599777299329E-2</v>
      </c>
      <c r="P425" s="13">
        <f t="shared" si="675"/>
        <v>0.12845085875108708</v>
      </c>
      <c r="Q425" s="13">
        <f t="shared" si="676"/>
        <v>8.1783176792053894E-2</v>
      </c>
      <c r="R425" s="13">
        <f t="shared" si="677"/>
        <v>5.0437094036602771E-2</v>
      </c>
      <c r="S425" s="13">
        <f t="shared" si="678"/>
        <v>4.6088769701116111E-2</v>
      </c>
      <c r="T425" s="13">
        <f t="shared" si="679"/>
        <v>8.6824950337960297E-2</v>
      </c>
      <c r="U425" s="13">
        <f t="shared" si="680"/>
        <v>6.818480199350177E-2</v>
      </c>
      <c r="V425" s="13">
        <f t="shared" si="681"/>
        <v>7.3497184084096853E-3</v>
      </c>
      <c r="W425" s="13">
        <f t="shared" si="682"/>
        <v>3.685362808517418E-2</v>
      </c>
      <c r="X425" s="13">
        <f t="shared" si="683"/>
        <v>3.912558247040121E-2</v>
      </c>
      <c r="Y425" s="13">
        <f t="shared" si="684"/>
        <v>2.0768799208998306E-2</v>
      </c>
      <c r="Z425" s="13">
        <f t="shared" si="685"/>
        <v>1.7848814212951737E-2</v>
      </c>
      <c r="AA425" s="13">
        <f t="shared" si="686"/>
        <v>2.412942074033271E-2</v>
      </c>
      <c r="AB425" s="13">
        <f t="shared" si="687"/>
        <v>1.6310017526024571E-2</v>
      </c>
      <c r="AC425" s="13">
        <f t="shared" si="688"/>
        <v>6.592783465731028E-4</v>
      </c>
      <c r="AD425" s="13">
        <f t="shared" si="689"/>
        <v>1.2455403020969782E-2</v>
      </c>
      <c r="AE425" s="13">
        <f t="shared" si="690"/>
        <v>1.3223254355656864E-2</v>
      </c>
      <c r="AF425" s="13">
        <f t="shared" si="691"/>
        <v>7.0192211147248754E-3</v>
      </c>
      <c r="AG425" s="13">
        <f t="shared" si="692"/>
        <v>2.4839808079631176E-3</v>
      </c>
      <c r="AH425" s="13">
        <f t="shared" si="693"/>
        <v>4.7372897104847678E-3</v>
      </c>
      <c r="AI425" s="13">
        <f t="shared" si="694"/>
        <v>6.4042381319757312E-3</v>
      </c>
      <c r="AJ425" s="13">
        <f t="shared" si="695"/>
        <v>4.3288745841612263E-3</v>
      </c>
      <c r="AK425" s="13">
        <f t="shared" si="696"/>
        <v>1.9507035579906867E-3</v>
      </c>
      <c r="AL425" s="13">
        <f t="shared" si="697"/>
        <v>3.7848345341804206E-5</v>
      </c>
      <c r="AM425" s="13">
        <f t="shared" si="698"/>
        <v>3.3676372715595549E-3</v>
      </c>
      <c r="AN425" s="13">
        <f t="shared" si="699"/>
        <v>3.5752455496181187E-3</v>
      </c>
      <c r="AO425" s="13">
        <f t="shared" si="700"/>
        <v>1.8978262368121127E-3</v>
      </c>
      <c r="AP425" s="13">
        <f t="shared" si="701"/>
        <v>6.7160784252839857E-4</v>
      </c>
      <c r="AQ425" s="13">
        <f t="shared" si="702"/>
        <v>1.782527894532049E-4</v>
      </c>
      <c r="AR425" s="13">
        <f t="shared" si="703"/>
        <v>1.0058668786985395E-3</v>
      </c>
      <c r="AS425" s="13">
        <f t="shared" si="704"/>
        <v>1.3598093876326179E-3</v>
      </c>
      <c r="AT425" s="13">
        <f t="shared" si="705"/>
        <v>9.1914825403450313E-4</v>
      </c>
      <c r="AU425" s="13">
        <f t="shared" si="706"/>
        <v>4.1419212652321413E-4</v>
      </c>
      <c r="AV425" s="13">
        <f t="shared" si="707"/>
        <v>1.3998431448963695E-4</v>
      </c>
      <c r="AW425" s="13">
        <f t="shared" si="708"/>
        <v>1.5089070628835234E-6</v>
      </c>
      <c r="AX425" s="13">
        <f t="shared" si="709"/>
        <v>7.5877250309922548E-4</v>
      </c>
      <c r="AY425" s="13">
        <f t="shared" si="710"/>
        <v>8.0554934992206205E-4</v>
      </c>
      <c r="AZ425" s="13">
        <f t="shared" si="711"/>
        <v>4.2760494911806126E-4</v>
      </c>
      <c r="BA425" s="13">
        <f t="shared" si="712"/>
        <v>1.5132198710354232E-4</v>
      </c>
      <c r="BB425" s="13">
        <f t="shared" si="713"/>
        <v>4.0162673213077847E-5</v>
      </c>
      <c r="BC425" s="13">
        <f t="shared" si="714"/>
        <v>8.5277247569674363E-6</v>
      </c>
      <c r="BD425" s="13">
        <f t="shared" si="715"/>
        <v>1.7797943541139388E-4</v>
      </c>
      <c r="BE425" s="13">
        <f t="shared" si="716"/>
        <v>2.4060649794046946E-4</v>
      </c>
      <c r="BF425" s="13">
        <f t="shared" si="717"/>
        <v>1.6263532558512392E-4</v>
      </c>
      <c r="BG425" s="13">
        <f t="shared" si="718"/>
        <v>7.3287710721549286E-5</v>
      </c>
      <c r="BH425" s="13">
        <f t="shared" si="719"/>
        <v>2.4769012467686059E-5</v>
      </c>
      <c r="BI425" s="13">
        <f t="shared" si="720"/>
        <v>6.6969370180530959E-6</v>
      </c>
      <c r="BJ425" s="14">
        <f t="shared" si="721"/>
        <v>0.43341244632116327</v>
      </c>
      <c r="BK425" s="14">
        <f t="shared" si="722"/>
        <v>0.27289117432746701</v>
      </c>
      <c r="BL425" s="14">
        <f t="shared" si="723"/>
        <v>0.27602401593889631</v>
      </c>
      <c r="BM425" s="14">
        <f t="shared" si="724"/>
        <v>0.43319358832548249</v>
      </c>
      <c r="BN425" s="14">
        <f t="shared" si="725"/>
        <v>0.56617882203213665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1.8543000000000001</v>
      </c>
      <c r="F430" s="10">
        <f>VLOOKUP(B430,home!$B$2:$E$405,3,FALSE)</f>
        <v>0.77900000000000003</v>
      </c>
      <c r="G430" s="10">
        <f>VLOOKUP(C430,away!$B$2:$E$405,4,FALSE)</f>
        <v>0.5393</v>
      </c>
      <c r="H430" s="10">
        <f>VLOOKUP(A430,away!$A$2:$E$405,3,FALSE)</f>
        <v>1.2583</v>
      </c>
      <c r="I430" s="10">
        <f>VLOOKUP(C430,away!$B$2:$E$405,3,FALSE)</f>
        <v>1.2362</v>
      </c>
      <c r="J430" s="10">
        <f>VLOOKUP(B430,home!$B$2:$E$405,4,FALSE)</f>
        <v>0.88300000000000001</v>
      </c>
      <c r="K430" s="12">
        <f t="shared" si="670"/>
        <v>0.77901868821000009</v>
      </c>
      <c r="L430" s="12">
        <f t="shared" si="671"/>
        <v>1.3735157361799999</v>
      </c>
      <c r="M430" s="13">
        <f t="shared" si="672"/>
        <v>0.11618931127389127</v>
      </c>
      <c r="N430" s="13">
        <f t="shared" si="673"/>
        <v>9.0513644852610153E-2</v>
      </c>
      <c r="O430" s="13">
        <f t="shared" si="674"/>
        <v>0.15958784741060594</v>
      </c>
      <c r="P430" s="13">
        <f t="shared" si="675"/>
        <v>0.12432191554406789</v>
      </c>
      <c r="Q430" s="13">
        <f t="shared" si="676"/>
        <v>3.525591043909309E-2</v>
      </c>
      <c r="R430" s="13">
        <f t="shared" si="677"/>
        <v>0.10959820986077998</v>
      </c>
      <c r="S430" s="13">
        <f t="shared" si="678"/>
        <v>3.3255939197608948E-2</v>
      </c>
      <c r="T430" s="13">
        <f t="shared" si="679"/>
        <v>4.8424547781447093E-2</v>
      </c>
      <c r="U430" s="13">
        <f t="shared" si="680"/>
        <v>8.5379053675909103E-2</v>
      </c>
      <c r="V430" s="13">
        <f t="shared" si="681"/>
        <v>3.9537410674719544E-3</v>
      </c>
      <c r="W430" s="13">
        <f t="shared" si="682"/>
        <v>9.1550043673038501E-3</v>
      </c>
      <c r="X430" s="13">
        <f t="shared" si="683"/>
        <v>1.2574542563288462E-2</v>
      </c>
      <c r="Y430" s="13">
        <f t="shared" si="684"/>
        <v>8.6356660429709499E-3</v>
      </c>
      <c r="Z430" s="13">
        <f t="shared" si="685"/>
        <v>5.0178288633646422E-2</v>
      </c>
      <c r="AA430" s="13">
        <f t="shared" si="686"/>
        <v>3.9089824588005993E-2</v>
      </c>
      <c r="AB430" s="13">
        <f t="shared" si="687"/>
        <v>1.5225851936453717E-2</v>
      </c>
      <c r="AC430" s="13">
        <f t="shared" si="688"/>
        <v>2.6440505675833523E-4</v>
      </c>
      <c r="AD430" s="13">
        <f t="shared" si="689"/>
        <v>1.7829798731934666E-3</v>
      </c>
      <c r="AE430" s="13">
        <f t="shared" si="690"/>
        <v>2.4489509131234472E-3</v>
      </c>
      <c r="AF430" s="13">
        <f t="shared" si="691"/>
        <v>1.6818363081537175E-3</v>
      </c>
      <c r="AG430" s="13">
        <f t="shared" si="692"/>
        <v>7.7000954497600182E-4</v>
      </c>
      <c r="AH430" s="13">
        <f t="shared" si="693"/>
        <v>1.7230167263223864E-2</v>
      </c>
      <c r="AI430" s="13">
        <f t="shared" si="694"/>
        <v>1.342262229903554E-2</v>
      </c>
      <c r="AJ430" s="13">
        <f t="shared" si="695"/>
        <v>5.228236807866481E-3</v>
      </c>
      <c r="AK430" s="13">
        <f t="shared" si="696"/>
        <v>1.3576313932384615E-3</v>
      </c>
      <c r="AL430" s="13">
        <f t="shared" si="697"/>
        <v>1.1316477488448855E-5</v>
      </c>
      <c r="AM430" s="13">
        <f t="shared" si="698"/>
        <v>2.7779492838400139E-4</v>
      </c>
      <c r="AN430" s="13">
        <f t="shared" si="699"/>
        <v>3.8155570556642208E-4</v>
      </c>
      <c r="AO430" s="13">
        <f t="shared" si="700"/>
        <v>2.6203638291237178E-4</v>
      </c>
      <c r="AP430" s="13">
        <f t="shared" si="701"/>
        <v>1.1997036512727683E-4</v>
      </c>
      <c r="AQ430" s="13">
        <f t="shared" si="702"/>
        <v>4.1195296094393796E-5</v>
      </c>
      <c r="AR430" s="13">
        <f t="shared" si="703"/>
        <v>4.7331811746102832E-3</v>
      </c>
      <c r="AS430" s="13">
        <f t="shared" si="704"/>
        <v>3.6872365897051701E-3</v>
      </c>
      <c r="AT430" s="13">
        <f t="shared" si="705"/>
        <v>1.4362131056160179E-3</v>
      </c>
      <c r="AU430" s="13">
        <f t="shared" si="706"/>
        <v>3.7294561650900022E-4</v>
      </c>
      <c r="AV430" s="13">
        <f t="shared" si="707"/>
        <v>7.2632901236627771E-5</v>
      </c>
      <c r="AW430" s="13">
        <f t="shared" si="708"/>
        <v>3.3634910684178696E-7</v>
      </c>
      <c r="AX430" s="13">
        <f t="shared" si="709"/>
        <v>3.6067906783515936E-5</v>
      </c>
      <c r="AY430" s="13">
        <f t="shared" si="710"/>
        <v>4.9539837538232508E-5</v>
      </c>
      <c r="AZ430" s="13">
        <f t="shared" si="711"/>
        <v>3.4021873213281514E-5</v>
      </c>
      <c r="BA430" s="13">
        <f t="shared" si="712"/>
        <v>1.5576526077587652E-5</v>
      </c>
      <c r="BB430" s="13">
        <f t="shared" si="713"/>
        <v>5.3486509206461972E-6</v>
      </c>
      <c r="BC430" s="13">
        <f t="shared" si="714"/>
        <v>1.4692912413682367E-6</v>
      </c>
      <c r="BD430" s="13">
        <f t="shared" si="715"/>
        <v>1.0835164709196946E-3</v>
      </c>
      <c r="BE430" s="13">
        <f t="shared" si="716"/>
        <v>8.4407957982978918E-4</v>
      </c>
      <c r="BF430" s="13">
        <f t="shared" si="717"/>
        <v>3.2877688351192521E-4</v>
      </c>
      <c r="BG430" s="13">
        <f t="shared" si="718"/>
        <v>8.5374445502410664E-5</v>
      </c>
      <c r="BH430" s="13">
        <f t="shared" si="719"/>
        <v>1.6627072135486022E-5</v>
      </c>
      <c r="BI430" s="13">
        <f t="shared" si="720"/>
        <v>2.5905599847518738E-6</v>
      </c>
      <c r="BJ430" s="14">
        <f t="shared" si="721"/>
        <v>0.2124676694500193</v>
      </c>
      <c r="BK430" s="14">
        <f t="shared" si="722"/>
        <v>0.27804616845482505</v>
      </c>
      <c r="BL430" s="14">
        <f t="shared" si="723"/>
        <v>0.45878261963468014</v>
      </c>
      <c r="BM430" s="14">
        <f t="shared" si="724"/>
        <v>0.36395870330369134</v>
      </c>
      <c r="BN430" s="14">
        <f t="shared" si="725"/>
        <v>0.63546683938104831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1.8543000000000001</v>
      </c>
      <c r="F431" s="10">
        <f>VLOOKUP(B431,home!$B$2:$E$405,3,FALSE)</f>
        <v>0.64710000000000001</v>
      </c>
      <c r="G431" s="10">
        <f>VLOOKUP(C431,away!$B$2:$E$405,4,FALSE)</f>
        <v>0.80889999999999995</v>
      </c>
      <c r="H431" s="10">
        <f>VLOOKUP(A431,away!$A$2:$E$405,3,FALSE)</f>
        <v>1.2583</v>
      </c>
      <c r="I431" s="10">
        <f>VLOOKUP(C431,away!$B$2:$E$405,3,FALSE)</f>
        <v>1.351</v>
      </c>
      <c r="J431" s="10">
        <f>VLOOKUP(B431,home!$B$2:$E$405,4,FALSE)</f>
        <v>1.1126</v>
      </c>
      <c r="K431" s="12">
        <f t="shared" si="670"/>
        <v>0.97061329001699992</v>
      </c>
      <c r="L431" s="12">
        <f t="shared" si="671"/>
        <v>1.8913791675799998</v>
      </c>
      <c r="M431" s="13">
        <f t="shared" si="672"/>
        <v>5.715476828880689E-2</v>
      </c>
      <c r="N431" s="13">
        <f t="shared" si="673"/>
        <v>5.5475177688958155E-2</v>
      </c>
      <c r="O431" s="13">
        <f t="shared" si="674"/>
        <v>0.10810133806931133</v>
      </c>
      <c r="P431" s="13">
        <f t="shared" si="675"/>
        <v>0.10492459539869424</v>
      </c>
      <c r="Q431" s="13">
        <f t="shared" si="676"/>
        <v>2.6922472365478664E-2</v>
      </c>
      <c r="R431" s="13">
        <f t="shared" si="677"/>
        <v>0.10223030940590913</v>
      </c>
      <c r="S431" s="13">
        <f t="shared" si="678"/>
        <v>4.8155084209027012E-2</v>
      </c>
      <c r="T431" s="13">
        <f t="shared" si="679"/>
        <v>5.0920603371814581E-2</v>
      </c>
      <c r="U431" s="13">
        <f t="shared" si="680"/>
        <v>9.922609695192533E-2</v>
      </c>
      <c r="V431" s="13">
        <f t="shared" si="681"/>
        <v>9.8225550617439625E-3</v>
      </c>
      <c r="W431" s="13">
        <f t="shared" si="682"/>
        <v>8.710436492683004E-3</v>
      </c>
      <c r="X431" s="13">
        <f t="shared" si="683"/>
        <v>1.6474738122789233E-2</v>
      </c>
      <c r="Y431" s="13">
        <f t="shared" si="684"/>
        <v>1.5579988238389797E-2</v>
      </c>
      <c r="Z431" s="13">
        <f t="shared" si="685"/>
        <v>6.4452092501864761E-2</v>
      </c>
      <c r="AA431" s="13">
        <f t="shared" si="686"/>
        <v>6.2558057551714966E-2</v>
      </c>
      <c r="AB431" s="13">
        <f t="shared" si="687"/>
        <v>3.0359841028671439E-2</v>
      </c>
      <c r="AC431" s="13">
        <f t="shared" si="688"/>
        <v>1.1270140340993184E-3</v>
      </c>
      <c r="AD431" s="13">
        <f t="shared" si="689"/>
        <v>2.1136163554117968E-3</v>
      </c>
      <c r="AE431" s="13">
        <f t="shared" si="690"/>
        <v>3.9976499428822365E-3</v>
      </c>
      <c r="AF431" s="13">
        <f t="shared" si="691"/>
        <v>3.7805359106224206E-3</v>
      </c>
      <c r="AG431" s="13">
        <f t="shared" si="692"/>
        <v>2.3834756212131104E-3</v>
      </c>
      <c r="AH431" s="13">
        <f t="shared" si="693"/>
        <v>3.0475836266241518E-2</v>
      </c>
      <c r="AI431" s="13">
        <f t="shared" si="694"/>
        <v>2.9580251704396082E-2</v>
      </c>
      <c r="AJ431" s="13">
        <f t="shared" si="695"/>
        <v>1.4355492713167422E-2</v>
      </c>
      <c r="AK431" s="13">
        <f t="shared" si="696"/>
        <v>4.6445440040475006E-3</v>
      </c>
      <c r="AL431" s="13">
        <f t="shared" si="697"/>
        <v>8.2758793414392667E-5</v>
      </c>
      <c r="AM431" s="13">
        <f t="shared" si="698"/>
        <v>4.1030082491199711E-4</v>
      </c>
      <c r="AN431" s="13">
        <f t="shared" si="699"/>
        <v>7.7603443267944023E-4</v>
      </c>
      <c r="AO431" s="13">
        <f t="shared" si="700"/>
        <v>7.3388767964732878E-4</v>
      </c>
      <c r="AP431" s="13">
        <f t="shared" si="701"/>
        <v>4.6268662287619417E-4</v>
      </c>
      <c r="AQ431" s="13">
        <f t="shared" si="702"/>
        <v>2.1877895990649426E-4</v>
      </c>
      <c r="AR431" s="13">
        <f t="shared" si="703"/>
        <v>1.1528272365709653E-2</v>
      </c>
      <c r="AS431" s="13">
        <f t="shared" si="704"/>
        <v>1.1189494369093509E-2</v>
      </c>
      <c r="AT431" s="13">
        <f t="shared" si="705"/>
        <v>5.4303359716062717E-3</v>
      </c>
      <c r="AU431" s="13">
        <f t="shared" si="706"/>
        <v>1.7569187544328084E-3</v>
      </c>
      <c r="AV431" s="13">
        <f t="shared" si="707"/>
        <v>4.2632217313314939E-4</v>
      </c>
      <c r="AW431" s="13">
        <f t="shared" si="708"/>
        <v>4.22023353561066E-6</v>
      </c>
      <c r="AX431" s="13">
        <f t="shared" si="709"/>
        <v>6.6373905594087061E-5</v>
      </c>
      <c r="AY431" s="13">
        <f t="shared" si="710"/>
        <v>1.2553822231157788E-4</v>
      </c>
      <c r="AZ431" s="13">
        <f t="shared" si="711"/>
        <v>1.187201892075726E-4</v>
      </c>
      <c r="BA431" s="13">
        <f t="shared" si="712"/>
        <v>7.4848297546119592E-5</v>
      </c>
      <c r="BB431" s="13">
        <f t="shared" si="713"/>
        <v>3.5391627676889936E-5</v>
      </c>
      <c r="BC431" s="13">
        <f t="shared" si="714"/>
        <v>1.3387797458963479E-5</v>
      </c>
      <c r="BD431" s="13">
        <f t="shared" si="715"/>
        <v>3.63405569844857E-3</v>
      </c>
      <c r="BE431" s="13">
        <f t="shared" si="716"/>
        <v>3.5272627575761934E-3</v>
      </c>
      <c r="BF431" s="13">
        <f t="shared" si="717"/>
        <v>1.7118040549427319E-3</v>
      </c>
      <c r="BG431" s="13">
        <f t="shared" si="718"/>
        <v>5.5383325521080214E-4</v>
      </c>
      <c r="BH431" s="13">
        <f t="shared" si="719"/>
        <v>1.3438947949024534E-4</v>
      </c>
      <c r="BI431" s="13">
        <f t="shared" si="720"/>
        <v>2.6088042966339845E-5</v>
      </c>
      <c r="BJ431" s="14">
        <f t="shared" si="721"/>
        <v>0.18939464267005959</v>
      </c>
      <c r="BK431" s="14">
        <f t="shared" si="722"/>
        <v>0.22139231400809739</v>
      </c>
      <c r="BL431" s="14">
        <f t="shared" si="723"/>
        <v>0.52145054461799512</v>
      </c>
      <c r="BM431" s="14">
        <f t="shared" si="724"/>
        <v>0.54175961459208255</v>
      </c>
      <c r="BN431" s="14">
        <f t="shared" si="725"/>
        <v>0.45480866121715846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1.8543000000000001</v>
      </c>
      <c r="F432" s="10">
        <f>VLOOKUP(B432,home!$B$2:$E$405,3,FALSE)</f>
        <v>1.0786</v>
      </c>
      <c r="G432" s="10">
        <f>VLOOKUP(C432,away!$B$2:$E$405,4,FALSE)</f>
        <v>1.1325000000000001</v>
      </c>
      <c r="H432" s="10">
        <f>VLOOKUP(A432,away!$A$2:$E$405,3,FALSE)</f>
        <v>1.2583</v>
      </c>
      <c r="I432" s="10">
        <f>VLOOKUP(C432,away!$B$2:$E$405,3,FALSE)</f>
        <v>1.0330999999999999</v>
      </c>
      <c r="J432" s="10">
        <f>VLOOKUP(B432,home!$B$2:$E$405,4,FALSE)</f>
        <v>1.2362</v>
      </c>
      <c r="K432" s="12">
        <f t="shared" si="670"/>
        <v>2.2650543373500005</v>
      </c>
      <c r="L432" s="12">
        <f t="shared" si="671"/>
        <v>1.6069978562259997</v>
      </c>
      <c r="M432" s="13">
        <f t="shared" si="672"/>
        <v>2.0815607905939539E-2</v>
      </c>
      <c r="N432" s="13">
        <f t="shared" si="673"/>
        <v>4.7148482971925317E-2</v>
      </c>
      <c r="O432" s="13">
        <f t="shared" si="674"/>
        <v>3.3450637280885813E-2</v>
      </c>
      <c r="P432" s="13">
        <f t="shared" si="675"/>
        <v>7.5767511060192028E-2</v>
      </c>
      <c r="Q432" s="13">
        <f t="shared" si="676"/>
        <v>5.3396937927516042E-2</v>
      </c>
      <c r="R432" s="13">
        <f t="shared" si="677"/>
        <v>2.6877551199888505E-2</v>
      </c>
      <c r="S432" s="13">
        <f t="shared" si="678"/>
        <v>6.8947250522266315E-2</v>
      </c>
      <c r="T432" s="13">
        <f t="shared" si="679"/>
        <v>8.5808764778551067E-2</v>
      </c>
      <c r="U432" s="13">
        <f t="shared" si="680"/>
        <v>6.0879113922654167E-2</v>
      </c>
      <c r="V432" s="13">
        <f t="shared" si="681"/>
        <v>2.788485336004385E-2</v>
      </c>
      <c r="W432" s="13">
        <f t="shared" si="682"/>
        <v>4.0315655284642982E-2</v>
      </c>
      <c r="X432" s="13">
        <f t="shared" si="683"/>
        <v>6.4787171614767672E-2</v>
      </c>
      <c r="Y432" s="13">
        <f t="shared" si="684"/>
        <v>5.2056422947938795E-2</v>
      </c>
      <c r="Z432" s="13">
        <f t="shared" si="685"/>
        <v>1.4397389052941786E-2</v>
      </c>
      <c r="AA432" s="13">
        <f t="shared" si="686"/>
        <v>3.2610868520881207E-2</v>
      </c>
      <c r="AB432" s="13">
        <f t="shared" si="687"/>
        <v>3.6932694593986293E-2</v>
      </c>
      <c r="AC432" s="13">
        <f t="shared" si="688"/>
        <v>6.3436951520825504E-3</v>
      </c>
      <c r="AD432" s="13">
        <f t="shared" si="689"/>
        <v>2.2829287466397029E-2</v>
      </c>
      <c r="AE432" s="13">
        <f t="shared" si="690"/>
        <v>3.6686616017667109E-2</v>
      </c>
      <c r="AF432" s="13">
        <f t="shared" si="691"/>
        <v>2.9477656646288739E-2</v>
      </c>
      <c r="AG432" s="13">
        <f t="shared" si="692"/>
        <v>1.5790177012384027E-2</v>
      </c>
      <c r="AH432" s="13">
        <f t="shared" si="693"/>
        <v>5.7841433358322841E-3</v>
      </c>
      <c r="AI432" s="13">
        <f t="shared" si="694"/>
        <v>1.3101398950681015E-2</v>
      </c>
      <c r="AJ432" s="13">
        <f t="shared" si="695"/>
        <v>1.4837690259296392E-2</v>
      </c>
      <c r="AK432" s="13">
        <f t="shared" si="696"/>
        <v>1.1202724892691713E-2</v>
      </c>
      <c r="AL432" s="13">
        <f t="shared" si="697"/>
        <v>9.2362614586096793E-4</v>
      </c>
      <c r="AM432" s="13">
        <f t="shared" si="698"/>
        <v>1.034191531887451E-2</v>
      </c>
      <c r="AN432" s="13">
        <f t="shared" si="699"/>
        <v>1.6619435746702164E-2</v>
      </c>
      <c r="AO432" s="13">
        <f t="shared" si="700"/>
        <v>1.3353698808318062E-2</v>
      </c>
      <c r="AP432" s="13">
        <f t="shared" si="701"/>
        <v>7.1531217858849363E-3</v>
      </c>
      <c r="AQ432" s="13">
        <f t="shared" si="702"/>
        <v>2.8737628438101478E-3</v>
      </c>
      <c r="AR432" s="13">
        <f t="shared" si="703"/>
        <v>1.8590211881572766E-3</v>
      </c>
      <c r="AS432" s="13">
        <f t="shared" si="704"/>
        <v>4.2107840054611909E-3</v>
      </c>
      <c r="AT432" s="13">
        <f t="shared" si="705"/>
        <v>4.7688272876069398E-3</v>
      </c>
      <c r="AU432" s="13">
        <f t="shared" si="706"/>
        <v>3.6005509772890449E-3</v>
      </c>
      <c r="AV432" s="13">
        <f t="shared" si="707"/>
        <v>2.038860901989585E-3</v>
      </c>
      <c r="AW432" s="13">
        <f t="shared" si="708"/>
        <v>9.3387261427190746E-5</v>
      </c>
      <c r="AX432" s="13">
        <f t="shared" si="709"/>
        <v>3.9041666915871891E-3</v>
      </c>
      <c r="AY432" s="13">
        <f t="shared" si="710"/>
        <v>6.2739875037295667E-3</v>
      </c>
      <c r="AZ432" s="13">
        <f t="shared" si="711"/>
        <v>5.0411422342410634E-3</v>
      </c>
      <c r="BA432" s="13">
        <f t="shared" si="712"/>
        <v>2.7003682544519108E-3</v>
      </c>
      <c r="BB432" s="13">
        <f t="shared" si="713"/>
        <v>1.0848714989812418E-3</v>
      </c>
      <c r="BC432" s="13">
        <f t="shared" si="714"/>
        <v>3.4867723462870848E-4</v>
      </c>
      <c r="BD432" s="13">
        <f t="shared" si="715"/>
        <v>4.979071773412424E-4</v>
      </c>
      <c r="BE432" s="13">
        <f t="shared" si="716"/>
        <v>1.1277868116344771E-3</v>
      </c>
      <c r="BF432" s="13">
        <f t="shared" si="717"/>
        <v>1.2772492046494001E-3</v>
      </c>
      <c r="BG432" s="13">
        <f t="shared" si="718"/>
        <v>9.6434628362265394E-4</v>
      </c>
      <c r="BH432" s="13">
        <f t="shared" si="719"/>
        <v>5.4607418310671188E-4</v>
      </c>
      <c r="BI432" s="13">
        <f t="shared" si="720"/>
        <v>2.47377539392143E-4</v>
      </c>
      <c r="BJ432" s="14">
        <f t="shared" si="721"/>
        <v>0.51799232058928824</v>
      </c>
      <c r="BK432" s="14">
        <f t="shared" si="722"/>
        <v>0.20695653165011482</v>
      </c>
      <c r="BL432" s="14">
        <f t="shared" si="723"/>
        <v>0.25681560851704804</v>
      </c>
      <c r="BM432" s="14">
        <f t="shared" si="724"/>
        <v>0.73252452122074319</v>
      </c>
      <c r="BN432" s="14">
        <f t="shared" si="725"/>
        <v>0.25745672834634725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1.8543000000000001</v>
      </c>
      <c r="F433" s="10">
        <f>VLOOKUP(B433,home!$B$2:$E$405,3,FALSE)</f>
        <v>0.59919999999999995</v>
      </c>
      <c r="G433" s="10">
        <f>VLOOKUP(C433,away!$B$2:$E$405,4,FALSE)</f>
        <v>0.89880000000000004</v>
      </c>
      <c r="H433" s="10">
        <f>VLOOKUP(A433,away!$A$2:$E$405,3,FALSE)</f>
        <v>1.2583</v>
      </c>
      <c r="I433" s="10">
        <f>VLOOKUP(C433,away!$B$2:$E$405,3,FALSE)</f>
        <v>1.1478999999999999</v>
      </c>
      <c r="J433" s="10">
        <f>VLOOKUP(B433,home!$B$2:$E$405,4,FALSE)</f>
        <v>1.5893999999999999</v>
      </c>
      <c r="K433" s="12">
        <f t="shared" si="670"/>
        <v>0.99865358812800009</v>
      </c>
      <c r="L433" s="12">
        <f t="shared" si="671"/>
        <v>2.2957334447579996</v>
      </c>
      <c r="M433" s="13">
        <f t="shared" si="672"/>
        <v>3.7090773504980662E-2</v>
      </c>
      <c r="N433" s="13">
        <f t="shared" si="673"/>
        <v>3.7040834047191891E-2</v>
      </c>
      <c r="O433" s="13">
        <f t="shared" si="674"/>
        <v>8.5150529227327992E-2</v>
      </c>
      <c r="P433" s="13">
        <f t="shared" si="675"/>
        <v>8.5035881543869235E-2</v>
      </c>
      <c r="Q433" s="13">
        <f t="shared" si="676"/>
        <v>1.8495480914240987E-2</v>
      </c>
      <c r="R433" s="13">
        <f t="shared" si="677"/>
        <v>9.7741458893010225E-2</v>
      </c>
      <c r="S433" s="13">
        <f t="shared" si="678"/>
        <v>4.8739217779941606E-2</v>
      </c>
      <c r="T433" s="13">
        <f t="shared" si="679"/>
        <v>4.246069411170629E-2</v>
      </c>
      <c r="U433" s="13">
        <f t="shared" si="680"/>
        <v>9.7609858632370081E-2</v>
      </c>
      <c r="V433" s="13">
        <f t="shared" si="681"/>
        <v>1.2415733252426163E-2</v>
      </c>
      <c r="W433" s="13">
        <f t="shared" si="682"/>
        <v>6.1568594597199025E-3</v>
      </c>
      <c r="X433" s="13">
        <f t="shared" si="683"/>
        <v>1.4134508176353647E-2</v>
      </c>
      <c r="Y433" s="13">
        <f t="shared" si="684"/>
        <v>1.6224531572830238E-2</v>
      </c>
      <c r="Z433" s="13">
        <f t="shared" si="685"/>
        <v>7.4796112040040941E-2</v>
      </c>
      <c r="AA433" s="13">
        <f t="shared" si="686"/>
        <v>7.469540566681078E-2</v>
      </c>
      <c r="AB433" s="13">
        <f t="shared" si="687"/>
        <v>3.7297417442918569E-2</v>
      </c>
      <c r="AC433" s="13">
        <f t="shared" si="688"/>
        <v>1.7790523126860231E-3</v>
      </c>
      <c r="AD433" s="13">
        <f t="shared" si="689"/>
        <v>1.5371424477622748E-3</v>
      </c>
      <c r="AE433" s="13">
        <f t="shared" si="690"/>
        <v>3.5288693266850306E-3</v>
      </c>
      <c r="AF433" s="13">
        <f t="shared" si="691"/>
        <v>4.0506716677257346E-3</v>
      </c>
      <c r="AG433" s="13">
        <f t="shared" si="692"/>
        <v>3.0997541404438776E-3</v>
      </c>
      <c r="AH433" s="13">
        <f t="shared" si="693"/>
        <v>4.29279839870471E-2</v>
      </c>
      <c r="AI433" s="13">
        <f t="shared" si="694"/>
        <v>4.2870185239765914E-2</v>
      </c>
      <c r="AJ433" s="13">
        <f t="shared" si="695"/>
        <v>2.1406232156702124E-2</v>
      </c>
      <c r="AK433" s="13">
        <f t="shared" si="696"/>
        <v>7.1258035171971861E-3</v>
      </c>
      <c r="AL433" s="13">
        <f t="shared" si="697"/>
        <v>1.6314923354359331E-4</v>
      </c>
      <c r="AM433" s="13">
        <f t="shared" si="698"/>
        <v>3.0701456418433064E-4</v>
      </c>
      <c r="AN433" s="13">
        <f t="shared" si="699"/>
        <v>7.0482360302576933E-4</v>
      </c>
      <c r="AO433" s="13">
        <f t="shared" si="700"/>
        <v>8.0904355906054727E-4</v>
      </c>
      <c r="AP433" s="13">
        <f t="shared" si="701"/>
        <v>6.1911611893378086E-4</v>
      </c>
      <c r="AQ433" s="13">
        <f t="shared" si="702"/>
        <v>3.5533139510626288E-4</v>
      </c>
      <c r="AR433" s="13">
        <f t="shared" si="703"/>
        <v>1.9710241711019975E-2</v>
      </c>
      <c r="AS433" s="13">
        <f t="shared" si="704"/>
        <v>1.9683703607580268E-2</v>
      </c>
      <c r="AT433" s="13">
        <f t="shared" si="705"/>
        <v>9.8286006176790449E-3</v>
      </c>
      <c r="AU433" s="13">
        <f t="shared" si="706"/>
        <v>3.2717890910407528E-3</v>
      </c>
      <c r="AV433" s="13">
        <f t="shared" si="707"/>
        <v>8.1684597884147377E-4</v>
      </c>
      <c r="AW433" s="13">
        <f t="shared" si="708"/>
        <v>1.0390079366685415E-5</v>
      </c>
      <c r="AX433" s="13">
        <f t="shared" si="709"/>
        <v>5.1100199355039314E-5</v>
      </c>
      <c r="AY433" s="13">
        <f t="shared" si="710"/>
        <v>1.1731243669316491E-4</v>
      </c>
      <c r="AZ433" s="13">
        <f t="shared" si="711"/>
        <v>1.3465904220127714E-4</v>
      </c>
      <c r="BA433" s="13">
        <f t="shared" si="712"/>
        <v>1.0304708894018361E-4</v>
      </c>
      <c r="BB433" s="13">
        <f t="shared" si="713"/>
        <v>5.914216211623289E-5</v>
      </c>
      <c r="BC433" s="13">
        <f t="shared" si="714"/>
        <v>2.7154927913107077E-5</v>
      </c>
      <c r="BD433" s="13">
        <f t="shared" si="715"/>
        <v>7.5415768500421178E-3</v>
      </c>
      <c r="BE433" s="13">
        <f t="shared" si="716"/>
        <v>7.5314227814376206E-3</v>
      </c>
      <c r="BF433" s="13">
        <f t="shared" si="717"/>
        <v>3.7606411921958208E-3</v>
      </c>
      <c r="BG433" s="13">
        <f t="shared" si="718"/>
        <v>1.2518592734161056E-3</v>
      </c>
      <c r="BH433" s="13">
        <f t="shared" si="719"/>
        <v>3.1254343880707621E-4</v>
      </c>
      <c r="BI433" s="13">
        <f t="shared" si="720"/>
        <v>6.2424525322110164E-5</v>
      </c>
      <c r="BJ433" s="14">
        <f t="shared" si="721"/>
        <v>0.15001709096218957</v>
      </c>
      <c r="BK433" s="14">
        <f t="shared" si="722"/>
        <v>0.18534112006414047</v>
      </c>
      <c r="BL433" s="14">
        <f t="shared" si="723"/>
        <v>0.58059652383053229</v>
      </c>
      <c r="BM433" s="14">
        <f t="shared" si="724"/>
        <v>0.63008896640895562</v>
      </c>
      <c r="BN433" s="14">
        <f t="shared" si="725"/>
        <v>0.36055495813062099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1.8543000000000001</v>
      </c>
      <c r="F434" s="10">
        <f>VLOOKUP(B434,home!$B$2:$E$405,3,FALSE)</f>
        <v>1.1863999999999999</v>
      </c>
      <c r="G434" s="10">
        <f>VLOOKUP(C434,away!$B$2:$E$405,4,FALSE)</f>
        <v>0.755</v>
      </c>
      <c r="H434" s="10">
        <f>VLOOKUP(A434,away!$A$2:$E$405,3,FALSE)</f>
        <v>1.2583</v>
      </c>
      <c r="I434" s="10">
        <f>VLOOKUP(C434,away!$B$2:$E$405,3,FALSE)</f>
        <v>1.1920999999999999</v>
      </c>
      <c r="J434" s="10">
        <f>VLOOKUP(B434,home!$B$2:$E$405,4,FALSE)</f>
        <v>1.2716000000000001</v>
      </c>
      <c r="K434" s="12">
        <f t="shared" si="670"/>
        <v>1.6609558475999999</v>
      </c>
      <c r="L434" s="12">
        <f t="shared" si="671"/>
        <v>1.9074247071879999</v>
      </c>
      <c r="M434" s="13">
        <f t="shared" si="672"/>
        <v>2.82014874834812E-2</v>
      </c>
      <c r="N434" s="13">
        <f t="shared" si="673"/>
        <v>4.6841425546706297E-2</v>
      </c>
      <c r="O434" s="13">
        <f t="shared" si="674"/>
        <v>5.379221400544517E-2</v>
      </c>
      <c r="P434" s="13">
        <f t="shared" si="675"/>
        <v>8.9346492407694766E-2</v>
      </c>
      <c r="Q434" s="13">
        <f t="shared" si="676"/>
        <v>3.8900769835860931E-2</v>
      </c>
      <c r="R434" s="13">
        <f t="shared" si="677"/>
        <v>5.1302299024165242E-2</v>
      </c>
      <c r="S434" s="13">
        <f t="shared" si="678"/>
        <v>7.0765732749328569E-2</v>
      </c>
      <c r="T434" s="13">
        <f t="shared" si="679"/>
        <v>7.4200289513554826E-2</v>
      </c>
      <c r="U434" s="13">
        <f t="shared" si="680"/>
        <v>8.5210853559511024E-2</v>
      </c>
      <c r="V434" s="13">
        <f t="shared" si="681"/>
        <v>2.4910703370665574E-2</v>
      </c>
      <c r="W434" s="13">
        <f t="shared" si="682"/>
        <v>2.1537487045004969E-2</v>
      </c>
      <c r="X434" s="13">
        <f t="shared" si="683"/>
        <v>4.1081134920383948E-2</v>
      </c>
      <c r="Y434" s="13">
        <f t="shared" si="684"/>
        <v>3.9179585873232038E-2</v>
      </c>
      <c r="Z434" s="13">
        <f t="shared" si="685"/>
        <v>3.2618424231413201E-2</v>
      </c>
      <c r="AA434" s="13">
        <f t="shared" si="686"/>
        <v>5.4177762466663289E-2</v>
      </c>
      <c r="AB434" s="13">
        <f t="shared" si="687"/>
        <v>4.4993435689444104E-2</v>
      </c>
      <c r="AC434" s="13">
        <f t="shared" si="688"/>
        <v>4.9325500358828279E-3</v>
      </c>
      <c r="AD434" s="13">
        <f t="shared" si="689"/>
        <v>8.9432037625025631E-3</v>
      </c>
      <c r="AE434" s="13">
        <f t="shared" si="690"/>
        <v>1.7058487818014074E-2</v>
      </c>
      <c r="AF434" s="13">
        <f t="shared" si="691"/>
        <v>1.6268890565672777E-2</v>
      </c>
      <c r="AG434" s="13">
        <f t="shared" si="692"/>
        <v>1.0343894607834005E-2</v>
      </c>
      <c r="AH434" s="13">
        <f t="shared" si="693"/>
        <v>1.5554297072134324E-2</v>
      </c>
      <c r="AI434" s="13">
        <f t="shared" si="694"/>
        <v>2.5835000677269061E-2</v>
      </c>
      <c r="AJ434" s="13">
        <f t="shared" si="695"/>
        <v>2.1455397723830007E-2</v>
      </c>
      <c r="AK434" s="13">
        <f t="shared" si="696"/>
        <v>1.1878822770659728E-2</v>
      </c>
      <c r="AL434" s="13">
        <f t="shared" si="697"/>
        <v>6.2508198489844827E-4</v>
      </c>
      <c r="AM434" s="13">
        <f t="shared" si="698"/>
        <v>2.9708533171213898E-3</v>
      </c>
      <c r="AN434" s="13">
        <f t="shared" si="699"/>
        <v>5.6666790185087657E-3</v>
      </c>
      <c r="AO434" s="13">
        <f t="shared" si="700"/>
        <v>5.4043817838037326E-3</v>
      </c>
      <c r="AP434" s="13">
        <f t="shared" si="701"/>
        <v>3.4361504471679986E-3</v>
      </c>
      <c r="AQ434" s="13">
        <f t="shared" si="702"/>
        <v>1.638549565135834E-3</v>
      </c>
      <c r="AR434" s="13">
        <f t="shared" si="703"/>
        <v>5.9337301076661927E-3</v>
      </c>
      <c r="AS434" s="13">
        <f t="shared" si="704"/>
        <v>9.8556637204083395E-3</v>
      </c>
      <c r="AT434" s="13">
        <f t="shared" si="705"/>
        <v>8.1849111441957036E-3</v>
      </c>
      <c r="AU434" s="13">
        <f t="shared" si="706"/>
        <v>4.5315920090127533E-3</v>
      </c>
      <c r="AV434" s="13">
        <f t="shared" si="707"/>
        <v>1.8816935615767914E-3</v>
      </c>
      <c r="AW434" s="13">
        <f t="shared" si="708"/>
        <v>5.5009788294391082E-5</v>
      </c>
      <c r="AX434" s="13">
        <f t="shared" si="709"/>
        <v>8.2240936490577039E-4</v>
      </c>
      <c r="AY434" s="13">
        <f t="shared" si="710"/>
        <v>1.5686839420440582E-3</v>
      </c>
      <c r="AZ434" s="13">
        <f t="shared" si="711"/>
        <v>1.4960732544119526E-3</v>
      </c>
      <c r="BA434" s="13">
        <f t="shared" si="712"/>
        <v>9.5121569640950563E-4</v>
      </c>
      <c r="BB434" s="13">
        <f t="shared" si="713"/>
        <v>4.5359308029913271E-4</v>
      </c>
      <c r="BC434" s="13">
        <f t="shared" si="714"/>
        <v>1.7303892967441515E-4</v>
      </c>
      <c r="BD434" s="13">
        <f t="shared" si="715"/>
        <v>1.886357235524636E-3</v>
      </c>
      <c r="BE434" s="13">
        <f t="shared" si="716"/>
        <v>3.1331560810072142E-3</v>
      </c>
      <c r="BF434" s="13">
        <f t="shared" si="717"/>
        <v>2.6020169570962165E-3</v>
      </c>
      <c r="BG434" s="13">
        <f t="shared" si="718"/>
        <v>1.4406117601477729E-3</v>
      </c>
      <c r="BH434" s="13">
        <f t="shared" si="719"/>
        <v>5.9819813178469316E-4</v>
      </c>
      <c r="BI434" s="13">
        <f t="shared" si="720"/>
        <v>1.9871613700223623E-4</v>
      </c>
      <c r="BJ434" s="14">
        <f t="shared" si="721"/>
        <v>0.33893679788824904</v>
      </c>
      <c r="BK434" s="14">
        <f t="shared" si="722"/>
        <v>0.22035073197399543</v>
      </c>
      <c r="BL434" s="14">
        <f t="shared" si="723"/>
        <v>0.40444672983454455</v>
      </c>
      <c r="BM434" s="14">
        <f t="shared" si="724"/>
        <v>0.68645432147109919</v>
      </c>
      <c r="BN434" s="14">
        <f t="shared" si="725"/>
        <v>0.30838468830335358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1.8543000000000001</v>
      </c>
      <c r="F435" s="10">
        <f>VLOOKUP(B435,home!$B$2:$E$405,3,FALSE)</f>
        <v>0.71899999999999997</v>
      </c>
      <c r="G435" s="10">
        <f>VLOOKUP(C435,away!$B$2:$E$405,4,FALSE)</f>
        <v>1.2583</v>
      </c>
      <c r="H435" s="10">
        <f>VLOOKUP(A435,away!$A$2:$E$405,3,FALSE)</f>
        <v>1.2583</v>
      </c>
      <c r="I435" s="10">
        <f>VLOOKUP(C435,away!$B$2:$E$405,3,FALSE)</f>
        <v>1.0596000000000001</v>
      </c>
      <c r="J435" s="10">
        <f>VLOOKUP(B435,home!$B$2:$E$405,4,FALSE)</f>
        <v>1.4128000000000001</v>
      </c>
      <c r="K435" s="12">
        <f t="shared" si="670"/>
        <v>1.67761803111</v>
      </c>
      <c r="L435" s="12">
        <f t="shared" si="671"/>
        <v>1.8836787239040003</v>
      </c>
      <c r="M435" s="13">
        <f t="shared" si="672"/>
        <v>2.8401970426299845E-2</v>
      </c>
      <c r="N435" s="13">
        <f t="shared" si="673"/>
        <v>4.7647657706213591E-2</v>
      </c>
      <c r="O435" s="13">
        <f t="shared" si="674"/>
        <v>5.3500187408971653E-2</v>
      </c>
      <c r="P435" s="13">
        <f t="shared" si="675"/>
        <v>8.9752879065055025E-2</v>
      </c>
      <c r="Q435" s="13">
        <f t="shared" si="676"/>
        <v>3.9967284854050641E-2</v>
      </c>
      <c r="R435" s="13">
        <f t="shared" si="677"/>
        <v>5.0388582373578295E-2</v>
      </c>
      <c r="S435" s="13">
        <f t="shared" si="678"/>
        <v>7.0906870012503051E-2</v>
      </c>
      <c r="T435" s="13">
        <f t="shared" si="679"/>
        <v>7.5285524131785797E-2</v>
      </c>
      <c r="U435" s="13">
        <f t="shared" si="680"/>
        <v>8.4532794351986462E-2</v>
      </c>
      <c r="V435" s="13">
        <f t="shared" si="681"/>
        <v>2.4896925708524847E-2</v>
      </c>
      <c r="W435" s="13">
        <f t="shared" si="682"/>
        <v>2.2349945908554988E-2</v>
      </c>
      <c r="X435" s="13">
        <f t="shared" si="683"/>
        <v>4.2100117588350291E-2</v>
      </c>
      <c r="Y435" s="13">
        <f t="shared" si="684"/>
        <v>3.9651547887516021E-2</v>
      </c>
      <c r="Z435" s="13">
        <f t="shared" si="685"/>
        <v>3.1638633514931187E-2</v>
      </c>
      <c r="AA435" s="13">
        <f t="shared" si="686"/>
        <v>5.3077542064329707E-2</v>
      </c>
      <c r="AB435" s="13">
        <f t="shared" si="687"/>
        <v>4.4521920807059523E-2</v>
      </c>
      <c r="AC435" s="13">
        <f t="shared" si="688"/>
        <v>4.9172881508506789E-3</v>
      </c>
      <c r="AD435" s="13">
        <f t="shared" si="689"/>
        <v>9.3736680626312543E-3</v>
      </c>
      <c r="AE435" s="13">
        <f t="shared" si="690"/>
        <v>1.7656979094516925E-2</v>
      </c>
      <c r="AF435" s="13">
        <f t="shared" si="691"/>
        <v>1.6630037924379625E-2</v>
      </c>
      <c r="AG435" s="13">
        <f t="shared" si="692"/>
        <v>1.0441882871956847E-2</v>
      </c>
      <c r="AH435" s="13">
        <f t="shared" si="693"/>
        <v>1.489925520136798E-2</v>
      </c>
      <c r="AI435" s="13">
        <f t="shared" si="694"/>
        <v>2.4995259175924375E-2</v>
      </c>
      <c r="AJ435" s="13">
        <f t="shared" si="695"/>
        <v>2.0966248742899211E-2</v>
      </c>
      <c r="AK435" s="13">
        <f t="shared" si="696"/>
        <v>1.1724452311941696E-2</v>
      </c>
      <c r="AL435" s="13">
        <f t="shared" si="697"/>
        <v>6.2156359169031913E-4</v>
      </c>
      <c r="AM435" s="13">
        <f t="shared" si="698"/>
        <v>3.145086911902027E-3</v>
      </c>
      <c r="AN435" s="13">
        <f t="shared" si="699"/>
        <v>5.9243333007787833E-3</v>
      </c>
      <c r="AO435" s="13">
        <f t="shared" si="700"/>
        <v>5.5797702959964769E-3</v>
      </c>
      <c r="AP435" s="13">
        <f t="shared" si="701"/>
        <v>3.5034981969466962E-3</v>
      </c>
      <c r="AQ435" s="13">
        <f t="shared" si="702"/>
        <v>1.6498662532061297E-3</v>
      </c>
      <c r="AR435" s="13">
        <f t="shared" si="703"/>
        <v>5.6130820049665733E-3</v>
      </c>
      <c r="AS435" s="13">
        <f t="shared" si="704"/>
        <v>9.4166075816309938E-3</v>
      </c>
      <c r="AT435" s="13">
        <f t="shared" si="705"/>
        <v>7.8987353354156454E-3</v>
      </c>
      <c r="AU435" s="13">
        <f t="shared" si="706"/>
        <v>4.4170202738863266E-3</v>
      </c>
      <c r="AV435" s="13">
        <f t="shared" si="707"/>
        <v>1.852518213812533E-3</v>
      </c>
      <c r="AW435" s="13">
        <f t="shared" si="708"/>
        <v>5.4561083300916459E-5</v>
      </c>
      <c r="AX435" s="13">
        <f t="shared" si="709"/>
        <v>8.7937575213581766E-4</v>
      </c>
      <c r="AY435" s="13">
        <f t="shared" si="710"/>
        <v>1.6564613946153176E-3</v>
      </c>
      <c r="AZ435" s="13">
        <f t="shared" si="711"/>
        <v>1.5601205430026111E-3</v>
      </c>
      <c r="BA435" s="13">
        <f t="shared" si="712"/>
        <v>9.7958862452652467E-4</v>
      </c>
      <c r="BB435" s="13">
        <f t="shared" si="713"/>
        <v>4.6130756254974983E-4</v>
      </c>
      <c r="BC435" s="13">
        <f t="shared" si="714"/>
        <v>1.7379104815019546E-4</v>
      </c>
      <c r="BD435" s="13">
        <f t="shared" si="715"/>
        <v>1.7622071913806566E-3</v>
      </c>
      <c r="BE435" s="13">
        <f t="shared" si="716"/>
        <v>2.9563105588118997E-3</v>
      </c>
      <c r="BF435" s="13">
        <f t="shared" si="717"/>
        <v>2.479779949511862E-3</v>
      </c>
      <c r="BG435" s="13">
        <f t="shared" si="718"/>
        <v>1.3867078521620487E-3</v>
      </c>
      <c r="BH435" s="13">
        <f t="shared" si="719"/>
        <v>5.815915241672181E-4</v>
      </c>
      <c r="BI435" s="13">
        <f t="shared" si="720"/>
        <v>1.9513768553673452E-4</v>
      </c>
      <c r="BJ435" s="14">
        <f t="shared" si="721"/>
        <v>0.34661784591376621</v>
      </c>
      <c r="BK435" s="14">
        <f t="shared" si="722"/>
        <v>0.22115395834953908</v>
      </c>
      <c r="BL435" s="14">
        <f t="shared" si="723"/>
        <v>0.39716594060934146</v>
      </c>
      <c r="BM435" s="14">
        <f t="shared" si="724"/>
        <v>0.68531591624209443</v>
      </c>
      <c r="BN435" s="14">
        <f t="shared" si="725"/>
        <v>0.30965856183416907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1.5146999999999999</v>
      </c>
      <c r="F436" s="10">
        <f>VLOOKUP(B436,home!$B$2:$E$405,3,FALSE)</f>
        <v>0.66020000000000001</v>
      </c>
      <c r="G436" s="10">
        <f>VLOOKUP(C436,away!$B$2:$E$405,4,FALSE)</f>
        <v>1.3204</v>
      </c>
      <c r="H436" s="10">
        <f>VLOOKUP(A436,away!$A$2:$E$405,3,FALSE)</f>
        <v>1.0882000000000001</v>
      </c>
      <c r="I436" s="10">
        <f>VLOOKUP(C436,away!$B$2:$E$405,3,FALSE)</f>
        <v>0.45950000000000002</v>
      </c>
      <c r="J436" s="10">
        <f>VLOOKUP(B436,home!$B$2:$E$405,4,FALSE)</f>
        <v>0.68920000000000003</v>
      </c>
      <c r="K436" s="12">
        <f t="shared" si="670"/>
        <v>1.320406522776</v>
      </c>
      <c r="L436" s="12">
        <f t="shared" si="671"/>
        <v>0.34461922868000006</v>
      </c>
      <c r="M436" s="13">
        <f t="shared" si="672"/>
        <v>0.18918578610980658</v>
      </c>
      <c r="N436" s="13">
        <f t="shared" si="673"/>
        <v>0.24980214599589376</v>
      </c>
      <c r="O436" s="13">
        <f t="shared" si="674"/>
        <v>6.5197059686381009E-2</v>
      </c>
      <c r="P436" s="13">
        <f t="shared" si="675"/>
        <v>8.608662287571367E-2</v>
      </c>
      <c r="Q436" s="13">
        <f t="shared" si="676"/>
        <v>0.16492019148821038</v>
      </c>
      <c r="R436" s="13">
        <f t="shared" si="677"/>
        <v>1.1234080210662273E-2</v>
      </c>
      <c r="S436" s="13">
        <f t="shared" si="678"/>
        <v>9.7931599283097494E-3</v>
      </c>
      <c r="T436" s="13">
        <f t="shared" si="679"/>
        <v>5.6834669184424973E-2</v>
      </c>
      <c r="U436" s="13">
        <f t="shared" si="680"/>
        <v>1.4833552787547244E-2</v>
      </c>
      <c r="V436" s="13">
        <f t="shared" si="681"/>
        <v>4.9513942108656819E-4</v>
      </c>
      <c r="W436" s="13">
        <f t="shared" si="682"/>
        <v>7.2587232192833293E-2</v>
      </c>
      <c r="X436" s="13">
        <f t="shared" si="683"/>
        <v>2.5014955970310278E-2</v>
      </c>
      <c r="Y436" s="13">
        <f t="shared" si="684"/>
        <v>4.3103174159762449E-3</v>
      </c>
      <c r="Z436" s="13">
        <f t="shared" si="685"/>
        <v>1.2904933523758949E-3</v>
      </c>
      <c r="AA436" s="13">
        <f t="shared" si="686"/>
        <v>1.7039758400761986E-3</v>
      </c>
      <c r="AB436" s="13">
        <f t="shared" si="687"/>
        <v>1.1249704069446636E-3</v>
      </c>
      <c r="AC436" s="13">
        <f t="shared" si="688"/>
        <v>1.408168707149807E-5</v>
      </c>
      <c r="AD436" s="13">
        <f t="shared" si="689"/>
        <v>2.3961163714418296E-2</v>
      </c>
      <c r="AE436" s="13">
        <f t="shared" si="690"/>
        <v>8.2574777575380384E-3</v>
      </c>
      <c r="AF436" s="13">
        <f t="shared" si="691"/>
        <v>1.4228428078225076E-3</v>
      </c>
      <c r="AG436" s="13">
        <f t="shared" si="692"/>
        <v>1.6344633032155936E-4</v>
      </c>
      <c r="AH436" s="13">
        <f t="shared" si="693"/>
        <v>1.1118220592811208E-4</v>
      </c>
      <c r="AI436" s="13">
        <f t="shared" si="694"/>
        <v>1.4680570992410365E-4</v>
      </c>
      <c r="AJ436" s="13">
        <f t="shared" si="695"/>
        <v>9.6921608482273915E-5</v>
      </c>
      <c r="AK436" s="13">
        <f t="shared" si="696"/>
        <v>4.2658641345978709E-5</v>
      </c>
      <c r="AL436" s="13">
        <f t="shared" si="697"/>
        <v>2.5630781451504173E-7</v>
      </c>
      <c r="AM436" s="13">
        <f t="shared" si="698"/>
        <v>6.3276953723643021E-3</v>
      </c>
      <c r="AN436" s="13">
        <f t="shared" si="699"/>
        <v>2.1806454985461915E-3</v>
      </c>
      <c r="AO436" s="13">
        <f t="shared" si="700"/>
        <v>3.7574618486675129E-4</v>
      </c>
      <c r="AP436" s="13">
        <f t="shared" si="701"/>
        <v>4.3163120136077511E-5</v>
      </c>
      <c r="AQ436" s="13">
        <f t="shared" si="702"/>
        <v>3.7187102921793022E-6</v>
      </c>
      <c r="AR436" s="13">
        <f t="shared" si="703"/>
        <v>7.6631052099773821E-6</v>
      </c>
      <c r="AS436" s="13">
        <f t="shared" si="704"/>
        <v>1.0118414103972884E-5</v>
      </c>
      <c r="AT436" s="13">
        <f t="shared" si="705"/>
        <v>6.6802099915172359E-6</v>
      </c>
      <c r="AU436" s="13">
        <f t="shared" si="706"/>
        <v>2.940197615437588E-6</v>
      </c>
      <c r="AV436" s="13">
        <f t="shared" si="707"/>
        <v>9.705640274185585E-7</v>
      </c>
      <c r="AW436" s="13">
        <f t="shared" si="708"/>
        <v>3.2397128155764957E-9</v>
      </c>
      <c r="AX436" s="13">
        <f t="shared" si="709"/>
        <v>1.3925217073015546E-3</v>
      </c>
      <c r="AY436" s="13">
        <f t="shared" si="710"/>
        <v>4.7988975669041855E-4</v>
      </c>
      <c r="AZ436" s="13">
        <f t="shared" si="711"/>
        <v>8.2689618901042456E-5</v>
      </c>
      <c r="BA436" s="13">
        <f t="shared" si="712"/>
        <v>9.4988108951734688E-6</v>
      </c>
      <c r="BB436" s="13">
        <f t="shared" si="713"/>
        <v>8.1836822101796525E-7</v>
      </c>
      <c r="BC436" s="13">
        <f t="shared" si="714"/>
        <v>5.6405085020686985E-8</v>
      </c>
      <c r="BD436" s="13">
        <f t="shared" si="715"/>
        <v>4.4014223445934922E-7</v>
      </c>
      <c r="BE436" s="13">
        <f t="shared" si="716"/>
        <v>5.8116667732932818E-7</v>
      </c>
      <c r="BF436" s="13">
        <f t="shared" si="717"/>
        <v>3.8368813578284995E-7</v>
      </c>
      <c r="BG436" s="13">
        <f t="shared" si="718"/>
        <v>1.6887477239981281E-7</v>
      </c>
      <c r="BH436" s="13">
        <f t="shared" si="719"/>
        <v>5.5745837752256346E-8</v>
      </c>
      <c r="BI436" s="13">
        <f t="shared" si="720"/>
        <v>1.4721433557138367E-8</v>
      </c>
      <c r="BJ436" s="14">
        <f t="shared" si="721"/>
        <v>0.61817088641104889</v>
      </c>
      <c r="BK436" s="14">
        <f t="shared" si="722"/>
        <v>0.28605493608649307</v>
      </c>
      <c r="BL436" s="14">
        <f t="shared" si="723"/>
        <v>9.4521223927331463E-2</v>
      </c>
      <c r="BM436" s="14">
        <f t="shared" si="724"/>
        <v>0.23313176689360413</v>
      </c>
      <c r="BN436" s="14">
        <f t="shared" si="725"/>
        <v>0.76642588636666764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1.5146999999999999</v>
      </c>
      <c r="F437" s="10">
        <f>VLOOKUP(B437,home!$B$2:$E$405,3,FALSE)</f>
        <v>1.3204</v>
      </c>
      <c r="G437" s="10">
        <f>VLOOKUP(C437,away!$B$2:$E$405,4,FALSE)</f>
        <v>0.82520000000000004</v>
      </c>
      <c r="H437" s="10">
        <f>VLOOKUP(A437,away!$A$2:$E$405,3,FALSE)</f>
        <v>1.0882000000000001</v>
      </c>
      <c r="I437" s="10">
        <f>VLOOKUP(C437,away!$B$2:$E$405,3,FALSE)</f>
        <v>0.68920000000000003</v>
      </c>
      <c r="J437" s="10">
        <f>VLOOKUP(B437,home!$B$2:$E$405,4,FALSE)</f>
        <v>1.1487000000000001</v>
      </c>
      <c r="K437" s="12">
        <f t="shared" si="670"/>
        <v>1.650408152976</v>
      </c>
      <c r="L437" s="12">
        <f t="shared" si="671"/>
        <v>0.8615105723280001</v>
      </c>
      <c r="M437" s="13">
        <f t="shared" si="672"/>
        <v>8.1112457313004815E-2</v>
      </c>
      <c r="N437" s="13">
        <f t="shared" si="673"/>
        <v>0.13386866085730093</v>
      </c>
      <c r="O437" s="13">
        <f t="shared" si="674"/>
        <v>6.987923952265726E-2</v>
      </c>
      <c r="P437" s="13">
        <f t="shared" si="675"/>
        <v>0.11532926663195626</v>
      </c>
      <c r="Q437" s="13">
        <f t="shared" si="676"/>
        <v>0.1104689646534343</v>
      </c>
      <c r="R437" s="13">
        <f t="shared" si="677"/>
        <v>3.0100851817504926E-2</v>
      </c>
      <c r="S437" s="13">
        <f t="shared" si="678"/>
        <v>4.0995058535023346E-2</v>
      </c>
      <c r="T437" s="13">
        <f t="shared" si="679"/>
        <v>9.517018096306179E-2</v>
      </c>
      <c r="U437" s="13">
        <f t="shared" si="680"/>
        <v>4.9678691251132577E-2</v>
      </c>
      <c r="V437" s="13">
        <f t="shared" si="681"/>
        <v>6.4765089975072189E-3</v>
      </c>
      <c r="W437" s="13">
        <f t="shared" si="682"/>
        <v>6.0772959971615186E-2</v>
      </c>
      <c r="X437" s="13">
        <f t="shared" si="683"/>
        <v>5.2356547527212832E-2</v>
      </c>
      <c r="Y437" s="13">
        <f t="shared" si="684"/>
        <v>2.2552859612643632E-2</v>
      </c>
      <c r="Z437" s="13">
        <f t="shared" si="685"/>
        <v>8.6440673589529976E-3</v>
      </c>
      <c r="AA437" s="13">
        <f t="shared" si="686"/>
        <v>1.4266239244089748E-2</v>
      </c>
      <c r="AB437" s="13">
        <f t="shared" si="687"/>
        <v>1.1772558780375945E-2</v>
      </c>
      <c r="AC437" s="13">
        <f t="shared" si="688"/>
        <v>5.7553662051520798E-4</v>
      </c>
      <c r="AD437" s="13">
        <f t="shared" si="689"/>
        <v>2.5075047154409454E-2</v>
      </c>
      <c r="AE437" s="13">
        <f t="shared" si="690"/>
        <v>2.1602418225146879E-2</v>
      </c>
      <c r="AF437" s="13">
        <f t="shared" si="691"/>
        <v>9.3053558444075521E-3</v>
      </c>
      <c r="AG437" s="13">
        <f t="shared" si="692"/>
        <v>2.6722208130770843E-3</v>
      </c>
      <c r="AH437" s="13">
        <f t="shared" si="693"/>
        <v>1.8617388544133447E-3</v>
      </c>
      <c r="AI437" s="13">
        <f t="shared" si="694"/>
        <v>3.0726289840359825E-3</v>
      </c>
      <c r="AJ437" s="13">
        <f t="shared" si="695"/>
        <v>2.5355459631616751E-3</v>
      </c>
      <c r="AK437" s="13">
        <f t="shared" si="696"/>
        <v>1.3948952432824712E-3</v>
      </c>
      <c r="AL437" s="13">
        <f t="shared" si="697"/>
        <v>3.2732933294186492E-5</v>
      </c>
      <c r="AM437" s="13">
        <f t="shared" si="698"/>
        <v>8.2768124519789939E-3</v>
      </c>
      <c r="AN437" s="13">
        <f t="shared" si="699"/>
        <v>7.1305614325559413E-3</v>
      </c>
      <c r="AO437" s="13">
        <f t="shared" si="700"/>
        <v>3.0715270303906164E-3</v>
      </c>
      <c r="AP437" s="13">
        <f t="shared" si="701"/>
        <v>8.8205100329091421E-4</v>
      </c>
      <c r="AQ437" s="13">
        <f t="shared" si="702"/>
        <v>1.899740661669105E-4</v>
      </c>
      <c r="AR437" s="13">
        <f t="shared" si="703"/>
        <v>3.2078154119818329E-4</v>
      </c>
      <c r="AS437" s="13">
        <f t="shared" si="704"/>
        <v>5.2942047091768837E-4</v>
      </c>
      <c r="AT437" s="13">
        <f t="shared" si="705"/>
        <v>4.3687993077747315E-4</v>
      </c>
      <c r="AU437" s="13">
        <f t="shared" si="706"/>
        <v>2.4034339987557741E-4</v>
      </c>
      <c r="AV437" s="13">
        <f t="shared" si="707"/>
        <v>9.9166176667155994E-5</v>
      </c>
      <c r="AW437" s="13">
        <f t="shared" si="708"/>
        <v>1.2928090882800453E-6</v>
      </c>
      <c r="AX437" s="13">
        <f t="shared" si="709"/>
        <v>2.2766864585665701E-3</v>
      </c>
      <c r="AY437" s="13">
        <f t="shared" si="710"/>
        <v>1.9613894539310932E-3</v>
      </c>
      <c r="AZ437" s="13">
        <f t="shared" si="711"/>
        <v>8.4487887550713985E-4</v>
      </c>
      <c r="BA437" s="13">
        <f t="shared" si="712"/>
        <v>2.4262402786199777E-4</v>
      </c>
      <c r="BB437" s="13">
        <f t="shared" si="713"/>
        <v>5.2255791275978565E-5</v>
      </c>
      <c r="BC437" s="13">
        <f t="shared" si="714"/>
        <v>9.0037833299241647E-6</v>
      </c>
      <c r="BD437" s="13">
        <f t="shared" si="715"/>
        <v>4.6059448191650792E-5</v>
      </c>
      <c r="BE437" s="13">
        <f t="shared" si="716"/>
        <v>7.6016888817076158E-5</v>
      </c>
      <c r="BF437" s="13">
        <f t="shared" si="717"/>
        <v>6.2729446533786308E-5</v>
      </c>
      <c r="BG437" s="13">
        <f t="shared" si="718"/>
        <v>3.4509729997011005E-5</v>
      </c>
      <c r="BH437" s="13">
        <f t="shared" si="719"/>
        <v>1.4238784936016851E-5</v>
      </c>
      <c r="BI437" s="13">
        <f t="shared" si="720"/>
        <v>4.699961349374808E-6</v>
      </c>
      <c r="BJ437" s="14">
        <f t="shared" si="721"/>
        <v>0.55878297999716564</v>
      </c>
      <c r="BK437" s="14">
        <f t="shared" si="722"/>
        <v>0.24648295048523211</v>
      </c>
      <c r="BL437" s="14">
        <f t="shared" si="723"/>
        <v>0.18642723543991496</v>
      </c>
      <c r="BM437" s="14">
        <f t="shared" si="724"/>
        <v>0.45761769584056439</v>
      </c>
      <c r="BN437" s="14">
        <f t="shared" si="725"/>
        <v>0.54075944079585847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1.2639</v>
      </c>
      <c r="F438" s="10">
        <f>VLOOKUP(B438,home!$B$2:$E$405,3,FALSE)</f>
        <v>0.63300000000000001</v>
      </c>
      <c r="G438" s="10">
        <f>VLOOKUP(C438,away!$B$2:$E$405,4,FALSE)</f>
        <v>0.47470000000000001</v>
      </c>
      <c r="H438" s="10">
        <f>VLOOKUP(A438,away!$A$2:$E$405,3,FALSE)</f>
        <v>0.81940000000000002</v>
      </c>
      <c r="I438" s="10">
        <f>VLOOKUP(C438,away!$B$2:$E$405,3,FALSE)</f>
        <v>1.7085999999999999</v>
      </c>
      <c r="J438" s="10">
        <f>VLOOKUP(B438,home!$B$2:$E$405,4,FALSE)</f>
        <v>1.2203999999999999</v>
      </c>
      <c r="K438" s="12">
        <f t="shared" si="670"/>
        <v>0.37978311789000002</v>
      </c>
      <c r="L438" s="12">
        <f t="shared" si="671"/>
        <v>1.7085927555359999</v>
      </c>
      <c r="M438" s="13">
        <f t="shared" si="672"/>
        <v>0.12388818260011585</v>
      </c>
      <c r="N438" s="13">
        <f t="shared" si="673"/>
        <v>4.7050640257597649E-2</v>
      </c>
      <c r="O438" s="13">
        <f t="shared" si="674"/>
        <v>0.21167445128707907</v>
      </c>
      <c r="P438" s="13">
        <f t="shared" si="675"/>
        <v>8.0390383087461811E-2</v>
      </c>
      <c r="Q438" s="13">
        <f t="shared" si="676"/>
        <v>8.9345194278755927E-3</v>
      </c>
      <c r="R438" s="13">
        <f t="shared" si="677"/>
        <v>0.18083271700058065</v>
      </c>
      <c r="S438" s="13">
        <f t="shared" si="678"/>
        <v>1.3041223055569354E-2</v>
      </c>
      <c r="T438" s="13">
        <f t="shared" si="679"/>
        <v>1.5265455168663886E-2</v>
      </c>
      <c r="U438" s="13">
        <f t="shared" si="680"/>
        <v>6.8677213079000529E-2</v>
      </c>
      <c r="V438" s="13">
        <f t="shared" si="681"/>
        <v>9.402644791484013E-4</v>
      </c>
      <c r="W438" s="13">
        <f t="shared" si="682"/>
        <v>1.1310598817224574E-3</v>
      </c>
      <c r="X438" s="13">
        <f t="shared" si="683"/>
        <v>1.9325207199883958E-3</v>
      </c>
      <c r="Y438" s="13">
        <f t="shared" si="684"/>
        <v>1.6509454510476942E-3</v>
      </c>
      <c r="Z438" s="13">
        <f t="shared" si="685"/>
        <v>0.10298982341036123</v>
      </c>
      <c r="AA438" s="13">
        <f t="shared" si="686"/>
        <v>3.9113796245727507E-2</v>
      </c>
      <c r="AB438" s="13">
        <f t="shared" si="687"/>
        <v>7.4273797453582842E-3</v>
      </c>
      <c r="AC438" s="13">
        <f t="shared" si="688"/>
        <v>3.8133288873814106E-5</v>
      </c>
      <c r="AD438" s="13">
        <f t="shared" si="689"/>
        <v>1.0738936210021239E-4</v>
      </c>
      <c r="AE438" s="13">
        <f t="shared" si="690"/>
        <v>1.8348468610605514E-4</v>
      </c>
      <c r="AF438" s="13">
        <f t="shared" si="691"/>
        <v>1.5675030271630142E-4</v>
      </c>
      <c r="AG438" s="13">
        <f t="shared" si="692"/>
        <v>8.9274143883049178E-5</v>
      </c>
      <c r="AH438" s="13">
        <f t="shared" si="693"/>
        <v>4.3991916543218809E-2</v>
      </c>
      <c r="AI438" s="13">
        <f t="shared" si="694"/>
        <v>1.6707387226740311E-2</v>
      </c>
      <c r="AJ438" s="13">
        <f t="shared" si="695"/>
        <v>3.1725918063834975E-3</v>
      </c>
      <c r="AK438" s="13">
        <f t="shared" si="696"/>
        <v>4.0163226934019741E-4</v>
      </c>
      <c r="AL438" s="13">
        <f t="shared" si="697"/>
        <v>9.8977953719627556E-7</v>
      </c>
      <c r="AM438" s="13">
        <f t="shared" si="698"/>
        <v>8.1569333533273731E-6</v>
      </c>
      <c r="AN438" s="13">
        <f t="shared" si="699"/>
        <v>1.3936877234885122E-5</v>
      </c>
      <c r="AO438" s="13">
        <f t="shared" si="700"/>
        <v>1.1906223739159662E-5</v>
      </c>
      <c r="AP438" s="13">
        <f t="shared" si="701"/>
        <v>6.78096254217298E-6</v>
      </c>
      <c r="AQ438" s="13">
        <f t="shared" si="702"/>
        <v>2.8964758687794345E-6</v>
      </c>
      <c r="AR438" s="13">
        <f t="shared" si="703"/>
        <v>1.5032853981577577E-2</v>
      </c>
      <c r="AS438" s="13">
        <f t="shared" si="704"/>
        <v>5.7092241559086329E-3</v>
      </c>
      <c r="AT438" s="13">
        <f t="shared" si="705"/>
        <v>1.0841334753319419E-3</v>
      </c>
      <c r="AU438" s="13">
        <f t="shared" si="706"/>
        <v>1.3724519715682879E-4</v>
      </c>
      <c r="AV438" s="13">
        <f t="shared" si="707"/>
        <v>1.3030852222912051E-5</v>
      </c>
      <c r="AW438" s="13">
        <f t="shared" si="708"/>
        <v>1.7840629997816017E-8</v>
      </c>
      <c r="AX438" s="13">
        <f t="shared" si="709"/>
        <v>5.163109302246003E-7</v>
      </c>
      <c r="AY438" s="13">
        <f t="shared" si="710"/>
        <v>8.8216511498580519E-7</v>
      </c>
      <c r="AZ438" s="13">
        <f t="shared" si="711"/>
        <v>7.5363046232566473E-7</v>
      </c>
      <c r="BA438" s="13">
        <f t="shared" si="712"/>
        <v>4.2921584942695898E-7</v>
      </c>
      <c r="BB438" s="13">
        <f t="shared" si="713"/>
        <v>1.8333877272303327E-7</v>
      </c>
      <c r="BC438" s="13">
        <f t="shared" si="714"/>
        <v>6.2650259776687094E-8</v>
      </c>
      <c r="BD438" s="13">
        <f t="shared" si="715"/>
        <v>4.2808375679923294E-3</v>
      </c>
      <c r="BE438" s="13">
        <f t="shared" si="716"/>
        <v>1.625789838752772E-3</v>
      </c>
      <c r="BF438" s="13">
        <f t="shared" si="717"/>
        <v>3.0872376699770402E-4</v>
      </c>
      <c r="BG438" s="13">
        <f t="shared" si="718"/>
        <v>3.9082691599044644E-5</v>
      </c>
      <c r="BH438" s="13">
        <f t="shared" si="719"/>
        <v>3.7107366177546213E-6</v>
      </c>
      <c r="BI438" s="13">
        <f t="shared" si="720"/>
        <v>2.8185502447188874E-7</v>
      </c>
      <c r="BJ438" s="14">
        <f t="shared" si="721"/>
        <v>7.654854418582907E-2</v>
      </c>
      <c r="BK438" s="14">
        <f t="shared" si="722"/>
        <v>0.2183000584558214</v>
      </c>
      <c r="BL438" s="14">
        <f t="shared" si="723"/>
        <v>0.60023399932261101</v>
      </c>
      <c r="BM438" s="14">
        <f t="shared" si="724"/>
        <v>0.34530066738942694</v>
      </c>
      <c r="BN438" s="14">
        <f t="shared" si="725"/>
        <v>0.65277089366071062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1.2639</v>
      </c>
      <c r="F439" s="10">
        <f>VLOOKUP(B439,home!$B$2:$E$405,3,FALSE)</f>
        <v>0.63300000000000001</v>
      </c>
      <c r="G439" s="10">
        <f>VLOOKUP(C439,away!$B$2:$E$405,4,FALSE)</f>
        <v>0.39560000000000001</v>
      </c>
      <c r="H439" s="10">
        <f>VLOOKUP(A439,away!$A$2:$E$405,3,FALSE)</f>
        <v>0.81940000000000002</v>
      </c>
      <c r="I439" s="10">
        <f>VLOOKUP(C439,away!$B$2:$E$405,3,FALSE)</f>
        <v>2.1356999999999999</v>
      </c>
      <c r="J439" s="10">
        <f>VLOOKUP(B439,home!$B$2:$E$405,4,FALSE)</f>
        <v>0.97629999999999995</v>
      </c>
      <c r="K439" s="12">
        <f t="shared" si="670"/>
        <v>0.31649926572000003</v>
      </c>
      <c r="L439" s="12">
        <f t="shared" si="671"/>
        <v>1.7085177558539999</v>
      </c>
      <c r="M439" s="13">
        <f t="shared" si="672"/>
        <v>0.13199159646398229</v>
      </c>
      <c r="N439" s="13">
        <f t="shared" si="673"/>
        <v>4.1775243362060947E-2</v>
      </c>
      <c r="O439" s="13">
        <f t="shared" si="674"/>
        <v>0.22550998618222975</v>
      </c>
      <c r="P439" s="13">
        <f t="shared" si="675"/>
        <v>7.1373745039203074E-2</v>
      </c>
      <c r="Q439" s="13">
        <f t="shared" si="676"/>
        <v>6.6109169246832975E-3</v>
      </c>
      <c r="R439" s="13">
        <f t="shared" si="677"/>
        <v>0.1926439077573649</v>
      </c>
      <c r="S439" s="13">
        <f t="shared" si="678"/>
        <v>9.6487420741048248E-3</v>
      </c>
      <c r="T439" s="13">
        <f t="shared" si="679"/>
        <v>1.1294868948297133E-2</v>
      </c>
      <c r="U439" s="13">
        <f t="shared" si="680"/>
        <v>6.0971655350637408E-2</v>
      </c>
      <c r="V439" s="13">
        <f t="shared" si="681"/>
        <v>5.7972281333339094E-4</v>
      </c>
      <c r="W439" s="13">
        <f t="shared" si="682"/>
        <v>6.9745011746606147E-4</v>
      </c>
      <c r="X439" s="13">
        <f t="shared" si="683"/>
        <v>1.1916059095132239E-3</v>
      </c>
      <c r="Y439" s="13">
        <f t="shared" si="684"/>
        <v>1.0179399271919491E-3</v>
      </c>
      <c r="Z439" s="13">
        <f t="shared" si="685"/>
        <v>0.10971184565351935</v>
      </c>
      <c r="AA439" s="13">
        <f t="shared" si="686"/>
        <v>3.4723718590124852E-2</v>
      </c>
      <c r="AB439" s="13">
        <f t="shared" si="687"/>
        <v>5.4950157184212147E-3</v>
      </c>
      <c r="AC439" s="13">
        <f t="shared" si="688"/>
        <v>1.9592624351068944E-5</v>
      </c>
      <c r="AD439" s="13">
        <f t="shared" si="689"/>
        <v>5.5185612513584043E-5</v>
      </c>
      <c r="AE439" s="13">
        <f t="shared" si="690"/>
        <v>9.4285598847137022E-5</v>
      </c>
      <c r="AF439" s="13">
        <f t="shared" si="691"/>
        <v>8.0544309875830528E-5</v>
      </c>
      <c r="AG439" s="13">
        <f t="shared" si="692"/>
        <v>4.5870461185287712E-5</v>
      </c>
      <c r="AH439" s="13">
        <f t="shared" si="693"/>
        <v>4.6861159081637828E-2</v>
      </c>
      <c r="AI439" s="13">
        <f t="shared" si="694"/>
        <v>1.4831522440126484E-2</v>
      </c>
      <c r="AJ439" s="13">
        <f t="shared" si="695"/>
        <v>2.3470829809048676E-3</v>
      </c>
      <c r="AK439" s="13">
        <f t="shared" si="696"/>
        <v>2.4761668001343313E-4</v>
      </c>
      <c r="AL439" s="13">
        <f t="shared" si="697"/>
        <v>4.2378424461701818E-7</v>
      </c>
      <c r="AM439" s="13">
        <f t="shared" si="698"/>
        <v>3.4932411677715617E-6</v>
      </c>
      <c r="AN439" s="13">
        <f t="shared" si="699"/>
        <v>5.9682645606178744E-6</v>
      </c>
      <c r="AO439" s="13">
        <f t="shared" si="700"/>
        <v>5.0984429867249052E-6</v>
      </c>
      <c r="AP439" s="13">
        <f t="shared" si="701"/>
        <v>2.9035934566762669E-6</v>
      </c>
      <c r="AQ439" s="13">
        <f t="shared" si="702"/>
        <v>1.2402102441282235E-6</v>
      </c>
      <c r="AR439" s="13">
        <f t="shared" si="703"/>
        <v>1.6012624470175405E-2</v>
      </c>
      <c r="AS439" s="13">
        <f t="shared" si="704"/>
        <v>5.067983887060621E-3</v>
      </c>
      <c r="AT439" s="13">
        <f t="shared" si="705"/>
        <v>8.0200658946773902E-4</v>
      </c>
      <c r="AU439" s="13">
        <f t="shared" si="706"/>
        <v>8.4611498889713632E-5</v>
      </c>
      <c r="AV439" s="13">
        <f t="shared" si="707"/>
        <v>6.6948693175157393E-6</v>
      </c>
      <c r="AW439" s="13">
        <f t="shared" si="708"/>
        <v>6.3655291189483017E-9</v>
      </c>
      <c r="AX439" s="13">
        <f t="shared" si="709"/>
        <v>1.8426804409709562E-7</v>
      </c>
      <c r="AY439" s="13">
        <f t="shared" si="710"/>
        <v>3.1482522517637567E-7</v>
      </c>
      <c r="AZ439" s="13">
        <f t="shared" si="711"/>
        <v>2.689422436022858E-7</v>
      </c>
      <c r="BA439" s="13">
        <f t="shared" si="712"/>
        <v>1.5316419949790573E-7</v>
      </c>
      <c r="BB439" s="13">
        <f t="shared" si="713"/>
        <v>6.542093860083406E-8</v>
      </c>
      <c r="BC439" s="13">
        <f t="shared" si="714"/>
        <v>2.2354567040831834E-8</v>
      </c>
      <c r="BD439" s="13">
        <f t="shared" si="715"/>
        <v>4.5596422041861567E-3</v>
      </c>
      <c r="BE439" s="13">
        <f t="shared" si="716"/>
        <v>1.4431234095708411E-3</v>
      </c>
      <c r="BF439" s="13">
        <f t="shared" si="717"/>
        <v>2.2837374973625702E-4</v>
      </c>
      <c r="BG439" s="13">
        <f t="shared" si="718"/>
        <v>2.4093374700416133E-5</v>
      </c>
      <c r="BH439" s="13">
        <f t="shared" si="719"/>
        <v>1.9063838503496325E-6</v>
      </c>
      <c r="BI439" s="13">
        <f t="shared" si="720"/>
        <v>1.2067381776322511E-7</v>
      </c>
      <c r="BJ439" s="14">
        <f t="shared" si="721"/>
        <v>6.2883623899268395E-2</v>
      </c>
      <c r="BK439" s="14">
        <f t="shared" si="722"/>
        <v>0.21361413762444439</v>
      </c>
      <c r="BL439" s="14">
        <f t="shared" si="723"/>
        <v>0.61186284589223361</v>
      </c>
      <c r="BM439" s="14">
        <f t="shared" si="724"/>
        <v>0.32816674888024544</v>
      </c>
      <c r="BN439" s="14">
        <f t="shared" si="725"/>
        <v>0.66990539572952423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1.4218999999999999</v>
      </c>
      <c r="F440" s="10">
        <f>VLOOKUP(B440,home!$B$2:$E$405,3,FALSE)</f>
        <v>1.4066000000000001</v>
      </c>
      <c r="G440" s="10">
        <f>VLOOKUP(C440,away!$B$2:$E$405,4,FALSE)</f>
        <v>0.84389999999999998</v>
      </c>
      <c r="H440" s="10">
        <f>VLOOKUP(A440,away!$A$2:$E$405,3,FALSE)</f>
        <v>1.2968999999999999</v>
      </c>
      <c r="I440" s="10">
        <f>VLOOKUP(C440,away!$B$2:$E$405,3,FALSE)</f>
        <v>1.8506</v>
      </c>
      <c r="J440" s="10">
        <f>VLOOKUP(B440,home!$B$2:$E$405,4,FALSE)</f>
        <v>0.57830000000000004</v>
      </c>
      <c r="K440" s="12">
        <f t="shared" si="670"/>
        <v>1.6878375873060001</v>
      </c>
      <c r="L440" s="12">
        <f t="shared" si="671"/>
        <v>1.3879449478619998</v>
      </c>
      <c r="M440" s="13">
        <f t="shared" si="672"/>
        <v>4.6153497511756542E-2</v>
      </c>
      <c r="N440" s="13">
        <f t="shared" si="673"/>
        <v>7.7899607885976635E-2</v>
      </c>
      <c r="O440" s="13">
        <f t="shared" si="674"/>
        <v>6.4058513697603889E-2</v>
      </c>
      <c r="P440" s="13">
        <f t="shared" si="675"/>
        <v>0.10812036720577207</v>
      </c>
      <c r="Q440" s="13">
        <f t="shared" si="676"/>
        <v>6.5740943113175132E-2</v>
      </c>
      <c r="R440" s="13">
        <f t="shared" si="677"/>
        <v>4.4454845227069016E-2</v>
      </c>
      <c r="S440" s="13">
        <f t="shared" si="678"/>
        <v>6.332138643302837E-2</v>
      </c>
      <c r="T440" s="13">
        <f t="shared" si="679"/>
        <v>9.1244809861614568E-2</v>
      </c>
      <c r="U440" s="13">
        <f t="shared" si="680"/>
        <v>7.5032558712117808E-2</v>
      </c>
      <c r="V440" s="13">
        <f t="shared" si="681"/>
        <v>1.6482033798374346E-2</v>
      </c>
      <c r="W440" s="13">
        <f t="shared" si="682"/>
        <v>3.6986678270454182E-2</v>
      </c>
      <c r="X440" s="13">
        <f t="shared" si="683"/>
        <v>5.1335473243674094E-2</v>
      </c>
      <c r="Y440" s="13">
        <f t="shared" si="684"/>
        <v>3.5625405367331164E-2</v>
      </c>
      <c r="Z440" s="13">
        <f t="shared" si="685"/>
        <v>2.0566959280299179E-2</v>
      </c>
      <c r="AA440" s="13">
        <f t="shared" si="686"/>
        <v>3.4713686929880909E-2</v>
      </c>
      <c r="AB440" s="13">
        <f t="shared" si="687"/>
        <v>2.9295532797113017E-2</v>
      </c>
      <c r="AC440" s="13">
        <f t="shared" si="688"/>
        <v>2.4132021984415277E-3</v>
      </c>
      <c r="AD440" s="13">
        <f t="shared" si="689"/>
        <v>1.5606876453616664E-2</v>
      </c>
      <c r="AE440" s="13">
        <f t="shared" si="690"/>
        <v>2.1661485325703656E-2</v>
      </c>
      <c r="AF440" s="13">
        <f t="shared" si="691"/>
        <v>1.5032474560498619E-2</v>
      </c>
      <c r="AG440" s="13">
        <f t="shared" si="692"/>
        <v>6.9547490400360271E-3</v>
      </c>
      <c r="AH440" s="13">
        <f t="shared" si="693"/>
        <v>7.1364518064936898E-3</v>
      </c>
      <c r="AI440" s="13">
        <f t="shared" si="694"/>
        <v>1.2045171598997853E-2</v>
      </c>
      <c r="AJ440" s="13">
        <f t="shared" si="695"/>
        <v>1.0165146685169647E-2</v>
      </c>
      <c r="AK440" s="13">
        <f t="shared" si="696"/>
        <v>5.7190388852361076E-3</v>
      </c>
      <c r="AL440" s="13">
        <f t="shared" si="697"/>
        <v>2.2612917495217909E-4</v>
      </c>
      <c r="AM440" s="13">
        <f t="shared" si="698"/>
        <v>5.2683745397710318E-3</v>
      </c>
      <c r="AN440" s="13">
        <f t="shared" si="699"/>
        <v>7.3122138259199936E-3</v>
      </c>
      <c r="AO440" s="13">
        <f t="shared" si="700"/>
        <v>5.07447511868616E-3</v>
      </c>
      <c r="AP440" s="13">
        <f t="shared" si="701"/>
        <v>2.3476973680106247E-3</v>
      </c>
      <c r="AQ440" s="13">
        <f t="shared" si="702"/>
        <v>8.146186752598163E-4</v>
      </c>
      <c r="AR440" s="13">
        <f t="shared" si="703"/>
        <v>1.9810004460967087E-3</v>
      </c>
      <c r="AS440" s="13">
        <f t="shared" si="704"/>
        <v>3.3436070133919782E-3</v>
      </c>
      <c r="AT440" s="13">
        <f t="shared" si="705"/>
        <v>2.8217327971914691E-3</v>
      </c>
      <c r="AU440" s="13">
        <f t="shared" si="706"/>
        <v>1.5875422254779535E-3</v>
      </c>
      <c r="AV440" s="13">
        <f t="shared" si="707"/>
        <v>6.6987835989927688E-4</v>
      </c>
      <c r="AW440" s="13">
        <f t="shared" si="708"/>
        <v>1.4714889053725315E-5</v>
      </c>
      <c r="AX440" s="13">
        <f t="shared" si="709"/>
        <v>1.4820267620385831E-3</v>
      </c>
      <c r="AY440" s="13">
        <f t="shared" si="710"/>
        <v>2.0569715569677301E-3</v>
      </c>
      <c r="AZ440" s="13">
        <f t="shared" si="711"/>
        <v>1.4274816401945965E-3</v>
      </c>
      <c r="BA440" s="13">
        <f t="shared" si="712"/>
        <v>6.6042197689128337E-4</v>
      </c>
      <c r="BB440" s="13">
        <f t="shared" si="713"/>
        <v>2.2915733657082309E-4</v>
      </c>
      <c r="BC440" s="13">
        <f t="shared" si="714"/>
        <v>6.3611553511797064E-5</v>
      </c>
      <c r="BD440" s="13">
        <f t="shared" si="715"/>
        <v>4.5825326014538195E-4</v>
      </c>
      <c r="BE440" s="13">
        <f t="shared" si="716"/>
        <v>7.7345707697889013E-4</v>
      </c>
      <c r="BF440" s="13">
        <f t="shared" si="717"/>
        <v>6.5273496334640067E-4</v>
      </c>
      <c r="BG440" s="13">
        <f t="shared" si="718"/>
        <v>3.6723686856161982E-4</v>
      </c>
      <c r="BH440" s="13">
        <f t="shared" si="719"/>
        <v>1.5495904755071381E-4</v>
      </c>
      <c r="BI440" s="13">
        <f t="shared" si="720"/>
        <v>5.2309140989846476E-5</v>
      </c>
      <c r="BJ440" s="14">
        <f t="shared" si="721"/>
        <v>0.44482555347590302</v>
      </c>
      <c r="BK440" s="14">
        <f t="shared" si="722"/>
        <v>0.23877358787929279</v>
      </c>
      <c r="BL440" s="14">
        <f t="shared" si="723"/>
        <v>0.29548365753931222</v>
      </c>
      <c r="BM440" s="14">
        <f t="shared" si="724"/>
        <v>0.59117972686553977</v>
      </c>
      <c r="BN440" s="14">
        <f t="shared" si="725"/>
        <v>0.40642777464135327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1.4218999999999999</v>
      </c>
      <c r="F441" s="10">
        <f>VLOOKUP(B441,home!$B$2:$E$405,3,FALSE)</f>
        <v>1.1720999999999999</v>
      </c>
      <c r="G441" s="10">
        <f>VLOOKUP(C441,away!$B$2:$E$405,4,FALSE)</f>
        <v>1.7582</v>
      </c>
      <c r="H441" s="10">
        <f>VLOOKUP(A441,away!$A$2:$E$405,3,FALSE)</f>
        <v>1.2968999999999999</v>
      </c>
      <c r="I441" s="10">
        <f>VLOOKUP(C441,away!$B$2:$E$405,3,FALSE)</f>
        <v>1.3493999999999999</v>
      </c>
      <c r="J441" s="10">
        <f>VLOOKUP(B441,home!$B$2:$E$405,4,FALSE)</f>
        <v>0.77110000000000001</v>
      </c>
      <c r="K441" s="12">
        <f t="shared" si="670"/>
        <v>2.9302319262179997</v>
      </c>
      <c r="L441" s="12">
        <f t="shared" si="671"/>
        <v>1.3494534227459998</v>
      </c>
      <c r="M441" s="13">
        <f t="shared" si="672"/>
        <v>1.3847018379766178E-2</v>
      </c>
      <c r="N441" s="13">
        <f t="shared" si="673"/>
        <v>4.0574975339318295E-2</v>
      </c>
      <c r="O441" s="13">
        <f t="shared" si="674"/>
        <v>1.8685906347402234E-2</v>
      </c>
      <c r="P441" s="13">
        <f t="shared" si="675"/>
        <v>5.4754039349477597E-2</v>
      </c>
      <c r="Q441" s="13">
        <f t="shared" si="676"/>
        <v>5.9447044072389252E-2</v>
      </c>
      <c r="R441" s="13">
        <f t="shared" si="677"/>
        <v>1.2607880138806579E-2</v>
      </c>
      <c r="S441" s="13">
        <f t="shared" si="678"/>
        <v>5.4127263047923535E-2</v>
      </c>
      <c r="T441" s="13">
        <f t="shared" si="679"/>
        <v>8.0221017095617964E-2</v>
      </c>
      <c r="U441" s="13">
        <f t="shared" si="680"/>
        <v>3.6944012904660865E-2</v>
      </c>
      <c r="V441" s="13">
        <f t="shared" si="681"/>
        <v>2.3781182903415087E-2</v>
      </c>
      <c r="W441" s="13">
        <f t="shared" si="682"/>
        <v>5.8064542153401157E-2</v>
      </c>
      <c r="X441" s="13">
        <f t="shared" si="683"/>
        <v>7.8355395149086557E-2</v>
      </c>
      <c r="Y441" s="13">
        <f t="shared" si="684"/>
        <v>5.2868478087275107E-2</v>
      </c>
      <c r="Z441" s="13">
        <f t="shared" si="685"/>
        <v>5.6712490022946148E-3</v>
      </c>
      <c r="AA441" s="13">
        <f t="shared" si="686"/>
        <v>1.661807488805566E-2</v>
      </c>
      <c r="AB441" s="13">
        <f t="shared" si="687"/>
        <v>2.4347406794631158E-2</v>
      </c>
      <c r="AC441" s="13">
        <f t="shared" si="688"/>
        <v>5.8772391858985789E-3</v>
      </c>
      <c r="AD441" s="13">
        <f t="shared" si="689"/>
        <v>4.2535643799781725E-2</v>
      </c>
      <c r="AE441" s="13">
        <f t="shared" si="690"/>
        <v>5.7399870114320108E-2</v>
      </c>
      <c r="AF441" s="13">
        <f t="shared" si="691"/>
        <v>3.8729225595472559E-2</v>
      </c>
      <c r="AG441" s="13">
        <f t="shared" si="692"/>
        <v>1.7421095346704139E-2</v>
      </c>
      <c r="AH441" s="13">
        <f t="shared" si="693"/>
        <v>1.9132715943478266E-3</v>
      </c>
      <c r="AI441" s="13">
        <f t="shared" si="694"/>
        <v>5.6063295092840162E-3</v>
      </c>
      <c r="AJ441" s="13">
        <f t="shared" si="695"/>
        <v>8.2139228585010587E-3</v>
      </c>
      <c r="AK441" s="13">
        <f t="shared" si="696"/>
        <v>8.0228996664905381E-3</v>
      </c>
      <c r="AL441" s="13">
        <f t="shared" si="697"/>
        <v>9.2959387161993838E-4</v>
      </c>
      <c r="AM441" s="13">
        <f t="shared" si="698"/>
        <v>2.4927860292871407E-2</v>
      </c>
      <c r="AN441" s="13">
        <f t="shared" si="699"/>
        <v>3.3638986393949417E-2</v>
      </c>
      <c r="AO441" s="13">
        <f t="shared" si="700"/>
        <v>2.2697122663510587E-2</v>
      </c>
      <c r="AP441" s="13">
        <f t="shared" si="701"/>
        <v>1.0209569954920053E-2</v>
      </c>
      <c r="AQ441" s="13">
        <f t="shared" si="702"/>
        <v>3.4443347801078978E-3</v>
      </c>
      <c r="AR441" s="13">
        <f t="shared" si="703"/>
        <v>5.1637418032707402E-4</v>
      </c>
      <c r="AS441" s="13">
        <f t="shared" si="704"/>
        <v>1.5130961090690429E-3</v>
      </c>
      <c r="AT441" s="13">
        <f t="shared" si="705"/>
        <v>2.2168612631151717E-3</v>
      </c>
      <c r="AU441" s="13">
        <f t="shared" si="706"/>
        <v>2.1653058830586789E-3</v>
      </c>
      <c r="AV441" s="13">
        <f t="shared" si="707"/>
        <v>1.5862121071415498E-3</v>
      </c>
      <c r="AW441" s="13">
        <f t="shared" si="708"/>
        <v>1.0210585498898421E-4</v>
      </c>
      <c r="AX441" s="13">
        <f t="shared" si="709"/>
        <v>1.2174068680412299E-2</v>
      </c>
      <c r="AY441" s="13">
        <f t="shared" si="710"/>
        <v>1.6428338649527252E-2</v>
      </c>
      <c r="AZ441" s="13">
        <f t="shared" si="711"/>
        <v>1.1084638910317477E-2</v>
      </c>
      <c r="BA441" s="13">
        <f t="shared" si="712"/>
        <v>4.9860679724771356E-3</v>
      </c>
      <c r="BB441" s="13">
        <f t="shared" si="713"/>
        <v>1.6821166228758698E-3</v>
      </c>
      <c r="BC441" s="13">
        <f t="shared" si="714"/>
        <v>4.5398760683955684E-4</v>
      </c>
      <c r="BD441" s="13">
        <f t="shared" si="715"/>
        <v>1.1613715084333837E-4</v>
      </c>
      <c r="BE441" s="13">
        <f t="shared" si="716"/>
        <v>3.403087872211458E-4</v>
      </c>
      <c r="BF441" s="13">
        <f t="shared" si="717"/>
        <v>4.9859183654396479E-4</v>
      </c>
      <c r="BG441" s="13">
        <f t="shared" si="718"/>
        <v>4.8699657253093061E-4</v>
      </c>
      <c r="BH441" s="13">
        <f t="shared" si="719"/>
        <v>3.5675322619721815E-4</v>
      </c>
      <c r="BI441" s="13">
        <f t="shared" si="720"/>
        <v>2.0907393863687192E-4</v>
      </c>
      <c r="BJ441" s="14">
        <f t="shared" si="721"/>
        <v>0.66734437928117585</v>
      </c>
      <c r="BK441" s="14">
        <f t="shared" si="722"/>
        <v>0.16974467538762816</v>
      </c>
      <c r="BL441" s="14">
        <f t="shared" si="723"/>
        <v>0.14296541575686492</v>
      </c>
      <c r="BM441" s="14">
        <f t="shared" si="724"/>
        <v>0.76948262300626502</v>
      </c>
      <c r="BN441" s="14">
        <f t="shared" si="725"/>
        <v>0.19991686362716016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1.4218999999999999</v>
      </c>
      <c r="F442" s="10">
        <f>VLOOKUP(B442,home!$B$2:$E$405,3,FALSE)</f>
        <v>1.2659</v>
      </c>
      <c r="G442" s="10">
        <f>VLOOKUP(C442,away!$B$2:$E$405,4,FALSE)</f>
        <v>1.0548999999999999</v>
      </c>
      <c r="H442" s="10">
        <f>VLOOKUP(A442,away!$A$2:$E$405,3,FALSE)</f>
        <v>1.2968999999999999</v>
      </c>
      <c r="I442" s="10">
        <f>VLOOKUP(C442,away!$B$2:$E$405,3,FALSE)</f>
        <v>0.77110000000000001</v>
      </c>
      <c r="J442" s="10">
        <f>VLOOKUP(B442,home!$B$2:$E$405,4,FALSE)</f>
        <v>0.77110000000000001</v>
      </c>
      <c r="K442" s="12">
        <f t="shared" si="670"/>
        <v>1.8988022882289999</v>
      </c>
      <c r="L442" s="12">
        <f t="shared" si="671"/>
        <v>0.77113052784899994</v>
      </c>
      <c r="M442" s="13">
        <f t="shared" si="672"/>
        <v>6.9256878101744176E-2</v>
      </c>
      <c r="N442" s="13">
        <f t="shared" si="673"/>
        <v>0.13150511861518874</v>
      </c>
      <c r="O442" s="13">
        <f t="shared" si="674"/>
        <v>5.3406092967771823E-2</v>
      </c>
      <c r="P442" s="13">
        <f t="shared" si="675"/>
        <v>0.10140761153257584</v>
      </c>
      <c r="Q442" s="13">
        <f t="shared" si="676"/>
        <v>0.12485111007017326</v>
      </c>
      <c r="R442" s="13">
        <f t="shared" si="677"/>
        <v>2.0591534330295324E-2</v>
      </c>
      <c r="S442" s="13">
        <f t="shared" si="678"/>
        <v>3.7120875061804261E-2</v>
      </c>
      <c r="T442" s="13">
        <f t="shared" si="679"/>
        <v>9.6276502410946291E-2</v>
      </c>
      <c r="U442" s="13">
        <f t="shared" si="680"/>
        <v>3.9099252504510768E-2</v>
      </c>
      <c r="V442" s="13">
        <f t="shared" si="681"/>
        <v>6.0392546017621149E-3</v>
      </c>
      <c r="W442" s="13">
        <f t="shared" si="682"/>
        <v>7.9022524496391869E-2</v>
      </c>
      <c r="X442" s="13">
        <f t="shared" si="683"/>
        <v>6.0936681026863178E-2</v>
      </c>
      <c r="Y442" s="13">
        <f t="shared" si="684"/>
        <v>2.3495067502805573E-2</v>
      </c>
      <c r="Z442" s="13">
        <f t="shared" si="685"/>
        <v>5.2929202457804789E-3</v>
      </c>
      <c r="AA442" s="13">
        <f t="shared" si="686"/>
        <v>1.0050209074101575E-2</v>
      </c>
      <c r="AB442" s="13">
        <f t="shared" si="687"/>
        <v>9.5416799935419665E-3</v>
      </c>
      <c r="AC442" s="13">
        <f t="shared" si="688"/>
        <v>5.5267650068462179E-4</v>
      </c>
      <c r="AD442" s="13">
        <f t="shared" si="689"/>
        <v>3.7512037583845297E-2</v>
      </c>
      <c r="AE442" s="13">
        <f t="shared" si="690"/>
        <v>2.8926677342722144E-2</v>
      </c>
      <c r="AF442" s="13">
        <f t="shared" si="691"/>
        <v>1.1153121984105516E-2</v>
      </c>
      <c r="AG442" s="13">
        <f t="shared" si="692"/>
        <v>2.8668376142558577E-3</v>
      </c>
      <c r="AH442" s="13">
        <f t="shared" si="693"/>
        <v>1.0203830957478397E-3</v>
      </c>
      <c r="AI442" s="13">
        <f t="shared" si="694"/>
        <v>1.9375057570761888E-3</v>
      </c>
      <c r="AJ442" s="13">
        <f t="shared" si="695"/>
        <v>1.8394701824965647E-3</v>
      </c>
      <c r="AK442" s="13">
        <f t="shared" si="696"/>
        <v>1.1642633972178305E-3</v>
      </c>
      <c r="AL442" s="13">
        <f t="shared" si="697"/>
        <v>3.2369696943182339E-5</v>
      </c>
      <c r="AM442" s="13">
        <f t="shared" si="698"/>
        <v>1.4245588560067534E-2</v>
      </c>
      <c r="AN442" s="13">
        <f t="shared" si="699"/>
        <v>1.0985208225844551E-2</v>
      </c>
      <c r="AO442" s="13">
        <f t="shared" si="700"/>
        <v>4.2355147088633423E-3</v>
      </c>
      <c r="AP442" s="13">
        <f t="shared" si="701"/>
        <v>1.0887115643859976E-3</v>
      </c>
      <c r="AQ442" s="13">
        <f t="shared" si="702"/>
        <v>2.0988468083007119E-4</v>
      </c>
      <c r="AR442" s="13">
        <f t="shared" si="703"/>
        <v>1.5736971104644568E-4</v>
      </c>
      <c r="AS442" s="13">
        <f t="shared" si="704"/>
        <v>2.9881396743292759E-4</v>
      </c>
      <c r="AT442" s="13">
        <f t="shared" si="705"/>
        <v>2.8369432255821443E-4</v>
      </c>
      <c r="AU442" s="13">
        <f t="shared" si="706"/>
        <v>1.795598096103711E-4</v>
      </c>
      <c r="AV442" s="13">
        <f t="shared" si="707"/>
        <v>8.5237144340534124E-5</v>
      </c>
      <c r="AW442" s="13">
        <f t="shared" si="708"/>
        <v>1.3165694565138923E-6</v>
      </c>
      <c r="AX442" s="13">
        <f t="shared" si="709"/>
        <v>4.5082593591708473E-3</v>
      </c>
      <c r="AY442" s="13">
        <f t="shared" si="710"/>
        <v>3.4764564193176094E-3</v>
      </c>
      <c r="AZ442" s="13">
        <f t="shared" si="711"/>
        <v>1.340400836836216E-3</v>
      </c>
      <c r="BA442" s="13">
        <f t="shared" si="712"/>
        <v>3.4454133494625088E-4</v>
      </c>
      <c r="BB442" s="13">
        <f t="shared" si="713"/>
        <v>6.6421585370725382E-5</v>
      </c>
      <c r="BC442" s="13">
        <f t="shared" si="714"/>
        <v>1.0243942437498975E-5</v>
      </c>
      <c r="BD442" s="13">
        <f t="shared" si="715"/>
        <v>2.0225431391115037E-5</v>
      </c>
      <c r="BE442" s="13">
        <f t="shared" si="716"/>
        <v>3.8404095405867878E-5</v>
      </c>
      <c r="BF442" s="13">
        <f t="shared" si="717"/>
        <v>3.646089211701338E-5</v>
      </c>
      <c r="BG442" s="13">
        <f t="shared" si="718"/>
        <v>2.3077341794218558E-5</v>
      </c>
      <c r="BH442" s="13">
        <f t="shared" si="719"/>
        <v>1.0954827351276242E-5</v>
      </c>
      <c r="BI442" s="13">
        <f t="shared" si="720"/>
        <v>4.1602102483513911E-6</v>
      </c>
      <c r="BJ442" s="14">
        <f t="shared" si="721"/>
        <v>0.63705690986536834</v>
      </c>
      <c r="BK442" s="14">
        <f t="shared" si="722"/>
        <v>0.21788612191483178</v>
      </c>
      <c r="BL442" s="14">
        <f t="shared" si="723"/>
        <v>0.13978834905605617</v>
      </c>
      <c r="BM442" s="14">
        <f t="shared" si="724"/>
        <v>0.49553081561442658</v>
      </c>
      <c r="BN442" s="14">
        <f t="shared" si="725"/>
        <v>0.50101834561774916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1.4867999999999999</v>
      </c>
      <c r="F443" s="10">
        <f>VLOOKUP(B443,home!$B$2:$E$405,3,FALSE)</f>
        <v>0.97150000000000003</v>
      </c>
      <c r="G443" s="10">
        <f>VLOOKUP(C443,away!$B$2:$E$405,4,FALSE)</f>
        <v>1.1434</v>
      </c>
      <c r="H443" s="10">
        <f>VLOOKUP(A443,away!$A$2:$E$405,3,FALSE)</f>
        <v>1.0461</v>
      </c>
      <c r="I443" s="10">
        <f>VLOOKUP(C443,away!$B$2:$E$405,3,FALSE)</f>
        <v>1.0515000000000001</v>
      </c>
      <c r="J443" s="10">
        <f>VLOOKUP(B443,home!$B$2:$E$405,4,FALSE)</f>
        <v>1.2746</v>
      </c>
      <c r="K443" s="12">
        <f t="shared" si="670"/>
        <v>1.6515569170799997</v>
      </c>
      <c r="L443" s="12">
        <f t="shared" si="671"/>
        <v>1.4020270515900002</v>
      </c>
      <c r="M443" s="13">
        <f t="shared" si="672"/>
        <v>4.7189495285538632E-2</v>
      </c>
      <c r="N443" s="13">
        <f t="shared" si="673"/>
        <v>7.793613735234535E-2</v>
      </c>
      <c r="O443" s="13">
        <f t="shared" si="674"/>
        <v>6.6160948941203945E-2</v>
      </c>
      <c r="P443" s="13">
        <f t="shared" si="675"/>
        <v>0.10926857286442204</v>
      </c>
      <c r="Q443" s="13">
        <f t="shared" si="676"/>
        <v>6.4357983367381466E-2</v>
      </c>
      <c r="R443" s="13">
        <f t="shared" si="677"/>
        <v>4.6379720087216358E-2</v>
      </c>
      <c r="S443" s="13">
        <f t="shared" si="678"/>
        <v>6.3253595655040046E-2</v>
      </c>
      <c r="T443" s="13">
        <f t="shared" si="679"/>
        <v>9.0231633666848124E-2</v>
      </c>
      <c r="U443" s="13">
        <f t="shared" si="680"/>
        <v>7.6598747522276384E-2</v>
      </c>
      <c r="V443" s="13">
        <f t="shared" si="681"/>
        <v>1.62739376256608E-2</v>
      </c>
      <c r="W443" s="13">
        <f t="shared" si="682"/>
        <v>3.543029086657281E-2</v>
      </c>
      <c r="X443" s="13">
        <f t="shared" si="683"/>
        <v>4.9674226240637193E-2</v>
      </c>
      <c r="Y443" s="13">
        <f t="shared" si="684"/>
        <v>3.4822304478087596E-2</v>
      </c>
      <c r="Z443" s="13">
        <f t="shared" si="685"/>
        <v>2.1675207402483146E-2</v>
      </c>
      <c r="AA443" s="13">
        <f t="shared" si="686"/>
        <v>3.5797838714714647E-2</v>
      </c>
      <c r="AB443" s="13">
        <f t="shared" si="687"/>
        <v>2.9561084072900604E-2</v>
      </c>
      <c r="AC443" s="13">
        <f t="shared" si="688"/>
        <v>2.3551718561523795E-3</v>
      </c>
      <c r="AD443" s="13">
        <f t="shared" si="689"/>
        <v>1.4628785488711162E-2</v>
      </c>
      <c r="AE443" s="13">
        <f t="shared" si="690"/>
        <v>2.050995298708029E-2</v>
      </c>
      <c r="AF443" s="13">
        <f t="shared" si="691"/>
        <v>1.437775445736285E-2</v>
      </c>
      <c r="AG443" s="13">
        <f t="shared" si="692"/>
        <v>6.719333563447138E-3</v>
      </c>
      <c r="AH443" s="13">
        <f t="shared" si="693"/>
        <v>7.5973067817762972E-3</v>
      </c>
      <c r="AI443" s="13">
        <f t="shared" si="694"/>
        <v>1.2547384566621434E-2</v>
      </c>
      <c r="AJ443" s="13">
        <f t="shared" si="695"/>
        <v>1.0361359886133235E-2</v>
      </c>
      <c r="AK443" s="13">
        <f t="shared" si="696"/>
        <v>5.7041251967661936E-3</v>
      </c>
      <c r="AL443" s="13">
        <f t="shared" si="697"/>
        <v>2.1813860564945435E-4</v>
      </c>
      <c r="AM443" s="13">
        <f t="shared" si="698"/>
        <v>4.8320543724720867E-3</v>
      </c>
      <c r="AN443" s="13">
        <f t="shared" si="699"/>
        <v>6.774670944959608E-3</v>
      </c>
      <c r="AO443" s="13">
        <f t="shared" si="700"/>
        <v>4.7491359652270804E-3</v>
      </c>
      <c r="AP443" s="13">
        <f t="shared" si="701"/>
        <v>2.2194723649757836E-3</v>
      </c>
      <c r="AQ443" s="13">
        <f t="shared" si="702"/>
        <v>7.7794007398812061E-4</v>
      </c>
      <c r="AR443" s="13">
        <f t="shared" si="703"/>
        <v>2.1303259254557075E-3</v>
      </c>
      <c r="AS443" s="13">
        <f t="shared" si="704"/>
        <v>3.5183545178212251E-3</v>
      </c>
      <c r="AT443" s="13">
        <f t="shared" si="705"/>
        <v>2.905381370323657E-3</v>
      </c>
      <c r="AU443" s="13">
        <f t="shared" si="706"/>
        <v>1.5994675663044678E-3</v>
      </c>
      <c r="AV443" s="13">
        <f t="shared" si="707"/>
        <v>6.6040293069381405E-4</v>
      </c>
      <c r="AW443" s="13">
        <f t="shared" si="708"/>
        <v>1.4030720409350275E-5</v>
      </c>
      <c r="AX443" s="13">
        <f t="shared" si="709"/>
        <v>1.3300688037604885E-3</v>
      </c>
      <c r="AY443" s="13">
        <f t="shared" si="710"/>
        <v>1.8647924433481565E-3</v>
      </c>
      <c r="AZ443" s="13">
        <f t="shared" si="711"/>
        <v>1.3072447255873644E-3</v>
      </c>
      <c r="BA443" s="13">
        <f t="shared" si="712"/>
        <v>6.1093082277394357E-4</v>
      </c>
      <c r="BB443" s="13">
        <f t="shared" si="713"/>
        <v>2.1413538504480123E-4</v>
      </c>
      <c r="BC443" s="13">
        <f t="shared" si="714"/>
        <v>6.0044720507090436E-5</v>
      </c>
      <c r="BD443" s="13">
        <f t="shared" si="715"/>
        <v>4.9779576269873423E-4</v>
      </c>
      <c r="BE443" s="13">
        <f t="shared" si="716"/>
        <v>8.2213803517820847E-4</v>
      </c>
      <c r="BF443" s="13">
        <f t="shared" si="717"/>
        <v>6.7890387939656535E-4</v>
      </c>
      <c r="BG443" s="13">
        <f t="shared" si="718"/>
        <v>3.7374946601661445E-4</v>
      </c>
      <c r="BH443" s="13">
        <f t="shared" si="719"/>
        <v>1.5431712896367392E-4</v>
      </c>
      <c r="BI443" s="13">
        <f t="shared" si="720"/>
        <v>5.0972704352776387E-5</v>
      </c>
      <c r="BJ443" s="14">
        <f t="shared" si="721"/>
        <v>0.43342889309111832</v>
      </c>
      <c r="BK443" s="14">
        <f t="shared" si="722"/>
        <v>0.24042370433581151</v>
      </c>
      <c r="BL443" s="14">
        <f t="shared" si="723"/>
        <v>0.30410032505681456</v>
      </c>
      <c r="BM443" s="14">
        <f t="shared" si="724"/>
        <v>0.58648451026518122</v>
      </c>
      <c r="BN443" s="14">
        <f t="shared" si="725"/>
        <v>0.41129285789810782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1.4867999999999999</v>
      </c>
      <c r="F444" s="10">
        <f>VLOOKUP(B444,home!$B$2:$E$405,3,FALSE)</f>
        <v>0.25219999999999998</v>
      </c>
      <c r="G444" s="10">
        <f>VLOOKUP(C444,away!$B$2:$E$405,4,FALSE)</f>
        <v>0.52310000000000001</v>
      </c>
      <c r="H444" s="10">
        <f>VLOOKUP(A444,away!$A$2:$E$405,3,FALSE)</f>
        <v>1.0461</v>
      </c>
      <c r="I444" s="10">
        <f>VLOOKUP(C444,away!$B$2:$E$405,3,FALSE)</f>
        <v>1.0621</v>
      </c>
      <c r="J444" s="10">
        <f>VLOOKUP(B444,home!$B$2:$E$405,4,FALSE)</f>
        <v>0.59750000000000003</v>
      </c>
      <c r="K444" s="12">
        <f t="shared" si="670"/>
        <v>0.19614730917599998</v>
      </c>
      <c r="L444" s="12">
        <f t="shared" si="671"/>
        <v>0.66386002897500018</v>
      </c>
      <c r="M444" s="13">
        <f t="shared" si="672"/>
        <v>0.42315897710188449</v>
      </c>
      <c r="N444" s="13">
        <f t="shared" si="673"/>
        <v>8.3001494712203236E-2</v>
      </c>
      <c r="O444" s="13">
        <f t="shared" si="674"/>
        <v>0.28091833079988843</v>
      </c>
      <c r="P444" s="13">
        <f t="shared" si="675"/>
        <v>5.5101374684611563E-2</v>
      </c>
      <c r="Q444" s="13">
        <f t="shared" si="676"/>
        <v>8.1402599226923292E-3</v>
      </c>
      <c r="R444" s="13">
        <f t="shared" si="677"/>
        <v>9.324522561221131E-2</v>
      </c>
      <c r="S444" s="13">
        <f t="shared" si="678"/>
        <v>1.7937475372305123E-3</v>
      </c>
      <c r="T444" s="13">
        <f t="shared" si="679"/>
        <v>5.4039931881425616E-3</v>
      </c>
      <c r="U444" s="13">
        <f t="shared" si="680"/>
        <v>1.8289800097344287E-2</v>
      </c>
      <c r="V444" s="13">
        <f t="shared" si="681"/>
        <v>2.595240940085015E-5</v>
      </c>
      <c r="W444" s="13">
        <f t="shared" si="682"/>
        <v>5.3223002660977815E-4</v>
      </c>
      <c r="X444" s="13">
        <f t="shared" si="683"/>
        <v>3.533262408865324E-4</v>
      </c>
      <c r="Y444" s="13">
        <f t="shared" si="684"/>
        <v>1.1727958425628066E-4</v>
      </c>
      <c r="Z444" s="13">
        <f t="shared" si="685"/>
        <v>2.0633926058901013E-2</v>
      </c>
      <c r="AA444" s="13">
        <f t="shared" si="686"/>
        <v>4.0472890741899796E-3</v>
      </c>
      <c r="AB444" s="13">
        <f t="shared" si="687"/>
        <v>3.9693243067989438E-4</v>
      </c>
      <c r="AC444" s="13">
        <f t="shared" si="688"/>
        <v>2.1121102111529428E-7</v>
      </c>
      <c r="AD444" s="13">
        <f t="shared" si="689"/>
        <v>2.6098871895544709E-5</v>
      </c>
      <c r="AE444" s="13">
        <f t="shared" si="690"/>
        <v>1.7325997852791126E-5</v>
      </c>
      <c r="AF444" s="13">
        <f t="shared" si="691"/>
        <v>5.7510187182873542E-6</v>
      </c>
      <c r="AG444" s="13">
        <f t="shared" si="692"/>
        <v>1.2726238176526704E-6</v>
      </c>
      <c r="AH444" s="13">
        <f t="shared" si="693"/>
        <v>3.4245096878325089E-3</v>
      </c>
      <c r="AI444" s="13">
        <f t="shared" si="694"/>
        <v>6.7170836051549043E-4</v>
      </c>
      <c r="AJ444" s="13">
        <f t="shared" si="695"/>
        <v>6.5876893733067985E-5</v>
      </c>
      <c r="AK444" s="13">
        <f t="shared" si="696"/>
        <v>4.3071918142048619E-6</v>
      </c>
      <c r="AL444" s="13">
        <f t="shared" si="697"/>
        <v>1.1001083036639586E-9</v>
      </c>
      <c r="AM444" s="13">
        <f t="shared" si="698"/>
        <v>1.023844698968046E-6</v>
      </c>
      <c r="AN444" s="13">
        <f t="shared" si="699"/>
        <v>6.7968957152282727E-7</v>
      </c>
      <c r="AO444" s="13">
        <f t="shared" si="700"/>
        <v>2.256093693225748E-7</v>
      </c>
      <c r="AP444" s="13">
        <f t="shared" si="701"/>
        <v>4.9924347485172007E-8</v>
      </c>
      <c r="AQ444" s="13">
        <f t="shared" si="702"/>
        <v>8.2856946920160668E-9</v>
      </c>
      <c r="AR444" s="13">
        <f t="shared" si="703"/>
        <v>4.5467902011793178E-4</v>
      </c>
      <c r="AS444" s="13">
        <f t="shared" si="704"/>
        <v>8.9184066334912679E-5</v>
      </c>
      <c r="AT444" s="13">
        <f t="shared" si="705"/>
        <v>8.746607316483506E-6</v>
      </c>
      <c r="AU444" s="13">
        <f t="shared" si="706"/>
        <v>5.7187449651578473E-7</v>
      </c>
      <c r="AV444" s="13">
        <f t="shared" si="707"/>
        <v>2.8042910919487735E-8</v>
      </c>
      <c r="AW444" s="13">
        <f t="shared" si="708"/>
        <v>3.9791638022319974E-12</v>
      </c>
      <c r="AX444" s="13">
        <f t="shared" si="709"/>
        <v>3.3470730452782311E-8</v>
      </c>
      <c r="AY444" s="13">
        <f t="shared" si="710"/>
        <v>2.2219880088198481E-8</v>
      </c>
      <c r="AZ444" s="13">
        <f t="shared" si="711"/>
        <v>7.3754451195862368E-9</v>
      </c>
      <c r="BA444" s="13">
        <f t="shared" si="712"/>
        <v>1.6320877369306809E-9</v>
      </c>
      <c r="BB444" s="13">
        <f t="shared" si="713"/>
        <v>2.7086945308213607E-10</v>
      </c>
      <c r="BC444" s="13">
        <f t="shared" si="714"/>
        <v>3.5963880594309872E-11</v>
      </c>
      <c r="BD444" s="13">
        <f t="shared" si="715"/>
        <v>5.030720457830245E-5</v>
      </c>
      <c r="BE444" s="13">
        <f t="shared" si="716"/>
        <v>9.8676228102005737E-6</v>
      </c>
      <c r="BF444" s="13">
        <f t="shared" si="717"/>
        <v>9.6775383109228106E-7</v>
      </c>
      <c r="BG444" s="13">
        <f t="shared" si="718"/>
        <v>6.3274103304505384E-8</v>
      </c>
      <c r="BH444" s="13">
        <f t="shared" si="719"/>
        <v>3.1027612759257443E-9</v>
      </c>
      <c r="BI444" s="13">
        <f t="shared" si="720"/>
        <v>1.2171965505766556E-10</v>
      </c>
      <c r="BJ444" s="14">
        <f t="shared" si="721"/>
        <v>9.7601084545733727E-2</v>
      </c>
      <c r="BK444" s="14">
        <f t="shared" si="722"/>
        <v>0.4800802862641369</v>
      </c>
      <c r="BL444" s="14">
        <f t="shared" si="723"/>
        <v>0.40167839883918977</v>
      </c>
      <c r="BM444" s="14">
        <f t="shared" si="724"/>
        <v>5.6428010658569144E-2</v>
      </c>
      <c r="BN444" s="14">
        <f t="shared" si="725"/>
        <v>0.94356566283349119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1.4867999999999999</v>
      </c>
      <c r="F445" s="10">
        <f>VLOOKUP(B445,home!$B$2:$E$405,3,FALSE)</f>
        <v>1.2779</v>
      </c>
      <c r="G445" s="10">
        <f>VLOOKUP(C445,away!$B$2:$E$405,4,FALSE)</f>
        <v>0.59789999999999999</v>
      </c>
      <c r="H445" s="10">
        <f>VLOOKUP(A445,away!$A$2:$E$405,3,FALSE)</f>
        <v>1.0461</v>
      </c>
      <c r="I445" s="10">
        <f>VLOOKUP(C445,away!$B$2:$E$405,3,FALSE)</f>
        <v>1.4870000000000001</v>
      </c>
      <c r="J445" s="10">
        <f>VLOOKUP(B445,home!$B$2:$E$405,4,FALSE)</f>
        <v>1.0515000000000001</v>
      </c>
      <c r="K445" s="12">
        <f t="shared" si="670"/>
        <v>1.1359990703880001</v>
      </c>
      <c r="L445" s="12">
        <f t="shared" si="671"/>
        <v>1.6356615610500003</v>
      </c>
      <c r="M445" s="13">
        <f t="shared" si="672"/>
        <v>6.255803260070722E-2</v>
      </c>
      <c r="N445" s="13">
        <f t="shared" si="673"/>
        <v>7.1065866879705591E-2</v>
      </c>
      <c r="O445" s="13">
        <f t="shared" si="674"/>
        <v>0.10232376925988958</v>
      </c>
      <c r="P445" s="13">
        <f t="shared" si="675"/>
        <v>0.11623970675783077</v>
      </c>
      <c r="Q445" s="13">
        <f t="shared" si="676"/>
        <v>4.0365379355831475E-2</v>
      </c>
      <c r="R445" s="13">
        <f t="shared" si="677"/>
        <v>8.3683528080075523E-2</v>
      </c>
      <c r="S445" s="13">
        <f t="shared" si="678"/>
        <v>5.3996540753560029E-2</v>
      </c>
      <c r="T445" s="13">
        <f t="shared" si="679"/>
        <v>6.602409940953477E-2</v>
      </c>
      <c r="U445" s="13">
        <f t="shared" si="680"/>
        <v>9.5064410105753894E-2</v>
      </c>
      <c r="V445" s="13">
        <f t="shared" si="681"/>
        <v>1.1147945892439013E-2</v>
      </c>
      <c r="W445" s="13">
        <f t="shared" si="682"/>
        <v>1.5285011141361176E-2</v>
      </c>
      <c r="X445" s="13">
        <f t="shared" si="683"/>
        <v>2.5001105184145469E-2</v>
      </c>
      <c r="Y445" s="13">
        <f t="shared" si="684"/>
        <v>2.044667336673732E-2</v>
      </c>
      <c r="Z445" s="13">
        <f t="shared" si="685"/>
        <v>4.562597672454264E-2</v>
      </c>
      <c r="AA445" s="13">
        <f t="shared" si="686"/>
        <v>5.1831067144624959E-2</v>
      </c>
      <c r="AB445" s="13">
        <f t="shared" si="687"/>
        <v>2.9440022046755995E-2</v>
      </c>
      <c r="AC445" s="13">
        <f t="shared" si="688"/>
        <v>1.2946318678213056E-3</v>
      </c>
      <c r="AD445" s="13">
        <f t="shared" si="689"/>
        <v>4.3409396118641308E-3</v>
      </c>
      <c r="AE445" s="13">
        <f t="shared" si="690"/>
        <v>7.100308061965468E-3</v>
      </c>
      <c r="AF445" s="13">
        <f t="shared" si="691"/>
        <v>5.8068504842851707E-3</v>
      </c>
      <c r="AG445" s="13">
        <f t="shared" si="692"/>
        <v>3.1660140426366117E-3</v>
      </c>
      <c r="AH445" s="13">
        <f t="shared" si="693"/>
        <v>1.8657164078424094E-2</v>
      </c>
      <c r="AI445" s="13">
        <f t="shared" si="694"/>
        <v>2.1194521049166158E-2</v>
      </c>
      <c r="AJ445" s="13">
        <f t="shared" si="695"/>
        <v>1.2038478104585831E-2</v>
      </c>
      <c r="AK445" s="13">
        <f t="shared" si="696"/>
        <v>4.558566645231933E-3</v>
      </c>
      <c r="AL445" s="13">
        <f t="shared" si="697"/>
        <v>9.6222737460698154E-5</v>
      </c>
      <c r="AM445" s="13">
        <f t="shared" si="698"/>
        <v>9.8626067273761874E-4</v>
      </c>
      <c r="AN445" s="13">
        <f t="shared" si="699"/>
        <v>1.6131886715722368E-3</v>
      </c>
      <c r="AO445" s="13">
        <f t="shared" si="700"/>
        <v>1.3193153504060108E-3</v>
      </c>
      <c r="AP445" s="13">
        <f t="shared" si="701"/>
        <v>7.193178018541082E-4</v>
      </c>
      <c r="AQ445" s="13">
        <f t="shared" si="702"/>
        <v>2.9414011966793629E-4</v>
      </c>
      <c r="AR445" s="13">
        <f t="shared" si="703"/>
        <v>6.1033612242562315E-3</v>
      </c>
      <c r="AS445" s="13">
        <f t="shared" si="704"/>
        <v>6.9334126769972438E-3</v>
      </c>
      <c r="AT445" s="13">
        <f t="shared" si="705"/>
        <v>3.9381751778426238E-3</v>
      </c>
      <c r="AU445" s="13">
        <f t="shared" si="706"/>
        <v>1.4912544470181059E-3</v>
      </c>
      <c r="AV445" s="13">
        <f t="shared" si="707"/>
        <v>4.23515916381135E-4</v>
      </c>
      <c r="AW445" s="13">
        <f t="shared" si="708"/>
        <v>4.966456442691206E-6</v>
      </c>
      <c r="AX445" s="13">
        <f t="shared" si="709"/>
        <v>1.8673186789836305E-4</v>
      </c>
      <c r="AY445" s="13">
        <f t="shared" si="710"/>
        <v>3.0543013854441897E-4</v>
      </c>
      <c r="AZ445" s="13">
        <f t="shared" si="711"/>
        <v>2.4979016860164112E-4</v>
      </c>
      <c r="BA445" s="13">
        <f t="shared" si="712"/>
        <v>1.3619072570330109E-4</v>
      </c>
      <c r="BB445" s="13">
        <f t="shared" si="713"/>
        <v>5.5690483751098455E-5</v>
      </c>
      <c r="BC445" s="13">
        <f t="shared" si="714"/>
        <v>1.8218156717590281E-5</v>
      </c>
      <c r="BD445" s="13">
        <f t="shared" si="715"/>
        <v>1.6638388912864964E-3</v>
      </c>
      <c r="BE445" s="13">
        <f t="shared" si="716"/>
        <v>1.8901194337768604E-3</v>
      </c>
      <c r="BF445" s="13">
        <f t="shared" si="717"/>
        <v>1.0735869598464036E-3</v>
      </c>
      <c r="BG445" s="13">
        <f t="shared" si="718"/>
        <v>4.0653126278873122E-4</v>
      </c>
      <c r="BH445" s="13">
        <f t="shared" si="719"/>
        <v>1.1545478415291465E-4</v>
      </c>
      <c r="BI445" s="13">
        <f t="shared" si="720"/>
        <v>2.6231305493911618E-5</v>
      </c>
      <c r="BJ445" s="14">
        <f t="shared" si="721"/>
        <v>0.26448652169552156</v>
      </c>
      <c r="BK445" s="14">
        <f t="shared" si="722"/>
        <v>0.24563851074836346</v>
      </c>
      <c r="BL445" s="14">
        <f t="shared" si="723"/>
        <v>0.44285700859434857</v>
      </c>
      <c r="BM445" s="14">
        <f t="shared" si="724"/>
        <v>0.52207127114663432</v>
      </c>
      <c r="BN445" s="14">
        <f t="shared" si="725"/>
        <v>0.47623628293404013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1.4867999999999999</v>
      </c>
      <c r="F446" s="10">
        <f>VLOOKUP(B446,home!$B$2:$E$405,3,FALSE)</f>
        <v>1.1434</v>
      </c>
      <c r="G446" s="10">
        <f>VLOOKUP(C446,away!$B$2:$E$405,4,FALSE)</f>
        <v>0.73980000000000001</v>
      </c>
      <c r="H446" s="10">
        <f>VLOOKUP(A446,away!$A$2:$E$405,3,FALSE)</f>
        <v>1.0461</v>
      </c>
      <c r="I446" s="10">
        <f>VLOOKUP(C446,away!$B$2:$E$405,3,FALSE)</f>
        <v>1.1471</v>
      </c>
      <c r="J446" s="10">
        <f>VLOOKUP(B446,home!$B$2:$E$405,4,FALSE)</f>
        <v>1.2426999999999999</v>
      </c>
      <c r="K446" s="12">
        <f t="shared" si="670"/>
        <v>1.2576652673759998</v>
      </c>
      <c r="L446" s="12">
        <f t="shared" si="671"/>
        <v>1.4912167739369999</v>
      </c>
      <c r="M446" s="13">
        <f t="shared" si="672"/>
        <v>6.399936987890778E-2</v>
      </c>
      <c r="N446" s="13">
        <f t="shared" si="673"/>
        <v>8.0489784630652067E-2</v>
      </c>
      <c r="O446" s="13">
        <f t="shared" si="674"/>
        <v>9.5436933884825673E-2</v>
      </c>
      <c r="P446" s="13">
        <f t="shared" si="675"/>
        <v>0.12002771697180491</v>
      </c>
      <c r="Q446" s="13">
        <f t="shared" si="676"/>
        <v>5.061460325427284E-2</v>
      </c>
      <c r="R446" s="13">
        <f t="shared" si="677"/>
        <v>7.1158578331084257E-2</v>
      </c>
      <c r="S446" s="13">
        <f t="shared" si="678"/>
        <v>5.6276541740654273E-2</v>
      </c>
      <c r="T446" s="13">
        <f t="shared" si="679"/>
        <v>7.5477345378937924E-2</v>
      </c>
      <c r="U446" s="13">
        <f t="shared" si="680"/>
        <v>8.9493672442859107E-2</v>
      </c>
      <c r="V446" s="13">
        <f t="shared" si="681"/>
        <v>1.1727103002871169E-2</v>
      </c>
      <c r="W446" s="13">
        <f t="shared" si="682"/>
        <v>2.1218742844971737E-2</v>
      </c>
      <c r="X446" s="13">
        <f t="shared" si="683"/>
        <v>3.1641745252277552E-2</v>
      </c>
      <c r="Y446" s="13">
        <f t="shared" si="684"/>
        <v>2.3592350638418861E-2</v>
      </c>
      <c r="Z446" s="13">
        <f t="shared" si="685"/>
        <v>3.5370955205607603E-2</v>
      </c>
      <c r="AA446" s="13">
        <f t="shared" si="686"/>
        <v>4.4484821836004995E-2</v>
      </c>
      <c r="AB446" s="13">
        <f t="shared" si="687"/>
        <v>2.797350767427647E-2</v>
      </c>
      <c r="AC446" s="13">
        <f t="shared" si="688"/>
        <v>1.3746008386401685E-3</v>
      </c>
      <c r="AD446" s="13">
        <f t="shared" si="689"/>
        <v>6.6715189733759922E-3</v>
      </c>
      <c r="AE446" s="13">
        <f t="shared" si="690"/>
        <v>9.9486810007372341E-3</v>
      </c>
      <c r="AF446" s="13">
        <f t="shared" si="691"/>
        <v>7.4178199934238518E-3</v>
      </c>
      <c r="AG446" s="13">
        <f t="shared" si="692"/>
        <v>3.6871925334129659E-3</v>
      </c>
      <c r="AH446" s="13">
        <f t="shared" si="693"/>
        <v>1.3186440428194069E-2</v>
      </c>
      <c r="AI446" s="13">
        <f t="shared" si="694"/>
        <v>1.6584128126862389E-2</v>
      </c>
      <c r="AJ446" s="13">
        <f t="shared" si="695"/>
        <v>1.0428640967434113E-2</v>
      </c>
      <c r="AK446" s="13">
        <f t="shared" si="696"/>
        <v>4.3719131768921102E-3</v>
      </c>
      <c r="AL446" s="13">
        <f t="shared" si="697"/>
        <v>1.0311989053747446E-4</v>
      </c>
      <c r="AM446" s="13">
        <f t="shared" si="698"/>
        <v>1.6781075386909951E-3</v>
      </c>
      <c r="AN446" s="13">
        <f t="shared" si="699"/>
        <v>2.5024221101661451E-3</v>
      </c>
      <c r="AO446" s="13">
        <f t="shared" si="700"/>
        <v>1.8658269130752895E-3</v>
      </c>
      <c r="AP446" s="13">
        <f t="shared" si="701"/>
        <v>9.2745079668032178E-4</v>
      </c>
      <c r="AQ446" s="13">
        <f t="shared" si="702"/>
        <v>3.4575754625273231E-4</v>
      </c>
      <c r="AR446" s="13">
        <f t="shared" si="703"/>
        <v>3.9327682310087968E-3</v>
      </c>
      <c r="AS446" s="13">
        <f t="shared" si="704"/>
        <v>4.9461060087795166E-3</v>
      </c>
      <c r="AT446" s="13">
        <f t="shared" si="705"/>
        <v>3.1102728680008651E-3</v>
      </c>
      <c r="AU446" s="13">
        <f t="shared" si="706"/>
        <v>1.3038940527155421E-3</v>
      </c>
      <c r="AV446" s="13">
        <f t="shared" si="707"/>
        <v>4.0996556560961718E-4</v>
      </c>
      <c r="AW446" s="13">
        <f t="shared" si="708"/>
        <v>5.3721210497915339E-6</v>
      </c>
      <c r="AX446" s="13">
        <f t="shared" si="709"/>
        <v>3.5174959438891477E-4</v>
      </c>
      <c r="AY446" s="13">
        <f t="shared" si="710"/>
        <v>5.2453489537828573E-4</v>
      </c>
      <c r="AZ446" s="13">
        <f t="shared" si="711"/>
        <v>3.9109761725169455E-4</v>
      </c>
      <c r="BA446" s="13">
        <f t="shared" si="712"/>
        <v>1.9440377569750656E-4</v>
      </c>
      <c r="BB446" s="13">
        <f t="shared" si="713"/>
        <v>7.2474542809201935E-5</v>
      </c>
      <c r="BC446" s="13">
        <f t="shared" si="714"/>
        <v>2.1615050784099415E-5</v>
      </c>
      <c r="BD446" s="13">
        <f t="shared" si="715"/>
        <v>9.7743499234781168E-4</v>
      </c>
      <c r="BE446" s="13">
        <f t="shared" si="716"/>
        <v>1.2292860409937689E-3</v>
      </c>
      <c r="BF446" s="13">
        <f t="shared" si="717"/>
        <v>7.7301517871400643E-4</v>
      </c>
      <c r="BG446" s="13">
        <f t="shared" si="718"/>
        <v>3.2406478047435246E-4</v>
      </c>
      <c r="BH446" s="13">
        <f t="shared" si="719"/>
        <v>1.0189125469560532E-4</v>
      </c>
      <c r="BI446" s="13">
        <f t="shared" si="720"/>
        <v>2.5629018416004918E-5</v>
      </c>
      <c r="BJ446" s="14">
        <f t="shared" si="721"/>
        <v>0.31963522488165624</v>
      </c>
      <c r="BK446" s="14">
        <f t="shared" si="722"/>
        <v>0.25403298721879403</v>
      </c>
      <c r="BL446" s="14">
        <f t="shared" si="723"/>
        <v>0.39025296486018918</v>
      </c>
      <c r="BM446" s="14">
        <f t="shared" si="724"/>
        <v>0.51704598244037081</v>
      </c>
      <c r="BN446" s="14">
        <f t="shared" si="725"/>
        <v>0.48172698695154753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1.6108</v>
      </c>
      <c r="F447" s="10">
        <f>VLOOKUP(B447,home!$B$2:$E$405,3,FALSE)</f>
        <v>1.1382000000000001</v>
      </c>
      <c r="G447" s="10">
        <f>VLOOKUP(C447,away!$B$2:$E$405,4,FALSE)</f>
        <v>0.9829</v>
      </c>
      <c r="H447" s="10">
        <f>VLOOKUP(A447,away!$A$2:$E$405,3,FALSE)</f>
        <v>1.1347</v>
      </c>
      <c r="I447" s="10">
        <f>VLOOKUP(C447,away!$B$2:$E$405,3,FALSE)</f>
        <v>1.1015999999999999</v>
      </c>
      <c r="J447" s="10">
        <f>VLOOKUP(B447,home!$B$2:$E$405,4,FALSE)</f>
        <v>1.0282</v>
      </c>
      <c r="K447" s="12">
        <f t="shared" si="670"/>
        <v>1.8020612052240002</v>
      </c>
      <c r="L447" s="12">
        <f t="shared" si="671"/>
        <v>1.285235111664</v>
      </c>
      <c r="M447" s="13">
        <f t="shared" si="672"/>
        <v>4.5625143727712723E-2</v>
      </c>
      <c r="N447" s="13">
        <f t="shared" si="673"/>
        <v>8.2219301494480229E-2</v>
      </c>
      <c r="O447" s="13">
        <f t="shared" si="674"/>
        <v>5.8639036693572899E-2</v>
      </c>
      <c r="P447" s="13">
        <f t="shared" si="675"/>
        <v>0.10567113313719437</v>
      </c>
      <c r="Q447" s="13">
        <f t="shared" si="676"/>
        <v>7.4082106771909254E-2</v>
      </c>
      <c r="R447" s="13">
        <f t="shared" si="677"/>
        <v>3.7682474436366784E-2</v>
      </c>
      <c r="S447" s="13">
        <f t="shared" si="678"/>
        <v>6.1185496998863116E-2</v>
      </c>
      <c r="T447" s="13">
        <f t="shared" si="679"/>
        <v>9.5212924769299143E-2</v>
      </c>
      <c r="U447" s="13">
        <f t="shared" si="680"/>
        <v>6.7906125298621708E-2</v>
      </c>
      <c r="V447" s="13">
        <f t="shared" si="681"/>
        <v>1.5745559651197085E-2</v>
      </c>
      <c r="W447" s="13">
        <f t="shared" si="682"/>
        <v>4.4500163538306624E-2</v>
      </c>
      <c r="X447" s="13">
        <f t="shared" si="683"/>
        <v>5.7193172654221761E-2</v>
      </c>
      <c r="Y447" s="13">
        <f t="shared" si="684"/>
        <v>3.6753336821333575E-2</v>
      </c>
      <c r="Z447" s="13">
        <f t="shared" si="685"/>
        <v>1.6143613079999893E-2</v>
      </c>
      <c r="AA447" s="13">
        <f t="shared" si="686"/>
        <v>2.9091778843614545E-2</v>
      </c>
      <c r="AB447" s="13">
        <f t="shared" si="687"/>
        <v>2.6212583022517055E-2</v>
      </c>
      <c r="AC447" s="13">
        <f t="shared" si="688"/>
        <v>2.2792409435340843E-3</v>
      </c>
      <c r="AD447" s="13">
        <f t="shared" si="689"/>
        <v>2.004800458462648E-2</v>
      </c>
      <c r="AE447" s="13">
        <f t="shared" si="690"/>
        <v>2.5766399410962794E-2</v>
      </c>
      <c r="AF447" s="13">
        <f t="shared" si="691"/>
        <v>1.6557940612063997E-2</v>
      </c>
      <c r="AG447" s="13">
        <f t="shared" si="692"/>
        <v>7.0936155504906498E-3</v>
      </c>
      <c r="AH447" s="13">
        <f t="shared" si="693"/>
        <v>5.1870845898835194E-3</v>
      </c>
      <c r="AI447" s="13">
        <f t="shared" si="694"/>
        <v>9.3474439076443351E-3</v>
      </c>
      <c r="AJ447" s="13">
        <f t="shared" si="695"/>
        <v>8.4223330169866453E-3</v>
      </c>
      <c r="AK447" s="13">
        <f t="shared" si="696"/>
        <v>5.0591865291296145E-3</v>
      </c>
      <c r="AL447" s="13">
        <f t="shared" si="697"/>
        <v>2.1115547570287879E-4</v>
      </c>
      <c r="AM447" s="13">
        <f t="shared" si="698"/>
        <v>7.2255462608216622E-3</v>
      </c>
      <c r="AN447" s="13">
        <f t="shared" si="699"/>
        <v>9.2865257553605245E-3</v>
      </c>
      <c r="AO447" s="13">
        <f t="shared" si="700"/>
        <v>5.9676844830806987E-3</v>
      </c>
      <c r="AP447" s="13">
        <f t="shared" si="701"/>
        <v>2.5566258776625801E-3</v>
      </c>
      <c r="AQ447" s="13">
        <f t="shared" si="702"/>
        <v>8.2146633634018462E-4</v>
      </c>
      <c r="AR447" s="13">
        <f t="shared" si="703"/>
        <v>1.3333246484179115E-3</v>
      </c>
      <c r="AS447" s="13">
        <f t="shared" si="704"/>
        <v>2.402732622882848E-3</v>
      </c>
      <c r="AT447" s="13">
        <f t="shared" si="705"/>
        <v>2.1649356231116445E-3</v>
      </c>
      <c r="AU447" s="13">
        <f t="shared" si="706"/>
        <v>1.3004488327389807E-3</v>
      </c>
      <c r="AV447" s="13">
        <f t="shared" si="707"/>
        <v>5.8587209771443786E-4</v>
      </c>
      <c r="AW447" s="13">
        <f t="shared" si="708"/>
        <v>1.3584759875442153E-5</v>
      </c>
      <c r="AX447" s="13">
        <f t="shared" si="709"/>
        <v>2.170146100529674E-3</v>
      </c>
      <c r="AY447" s="13">
        <f t="shared" si="710"/>
        <v>2.789147965841449E-3</v>
      </c>
      <c r="AZ447" s="13">
        <f t="shared" si="711"/>
        <v>1.7923554486628268E-3</v>
      </c>
      <c r="BA447" s="13">
        <f t="shared" si="712"/>
        <v>7.6786605173458219E-4</v>
      </c>
      <c r="BB447" s="13">
        <f t="shared" si="713"/>
        <v>2.4672210268602266E-4</v>
      </c>
      <c r="BC447" s="13">
        <f t="shared" si="714"/>
        <v>6.3419181839129431E-5</v>
      </c>
      <c r="BD447" s="13">
        <f t="shared" si="715"/>
        <v>2.856059422322926E-4</v>
      </c>
      <c r="BE447" s="13">
        <f t="shared" si="716"/>
        <v>5.1467938847826148E-4</v>
      </c>
      <c r="BF447" s="13">
        <f t="shared" si="717"/>
        <v>4.6374187955254369E-4</v>
      </c>
      <c r="BG447" s="13">
        <f t="shared" si="718"/>
        <v>2.7856375012643336E-4</v>
      </c>
      <c r="BH447" s="13">
        <f t="shared" si="719"/>
        <v>1.254972318211394E-4</v>
      </c>
      <c r="BI447" s="13">
        <f t="shared" si="720"/>
        <v>4.5230738565575681E-5</v>
      </c>
      <c r="BJ447" s="14">
        <f t="shared" si="721"/>
        <v>0.49311447177225387</v>
      </c>
      <c r="BK447" s="14">
        <f t="shared" si="722"/>
        <v>0.23350687790004571</v>
      </c>
      <c r="BL447" s="14">
        <f t="shared" si="723"/>
        <v>0.25704867909397922</v>
      </c>
      <c r="BM447" s="14">
        <f t="shared" si="724"/>
        <v>0.59311888237907617</v>
      </c>
      <c r="BN447" s="14">
        <f t="shared" si="725"/>
        <v>0.40391919626123629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1.6108</v>
      </c>
      <c r="F448" s="10">
        <f>VLOOKUP(B448,home!$B$2:$E$405,3,FALSE)</f>
        <v>1.5003</v>
      </c>
      <c r="G448" s="10">
        <f>VLOOKUP(C448,away!$B$2:$E$405,4,FALSE)</f>
        <v>0.50790000000000002</v>
      </c>
      <c r="H448" s="10">
        <f>VLOOKUP(A448,away!$A$2:$E$405,3,FALSE)</f>
        <v>1.1347</v>
      </c>
      <c r="I448" s="10">
        <f>VLOOKUP(C448,away!$B$2:$E$405,3,FALSE)</f>
        <v>0.64090000000000003</v>
      </c>
      <c r="J448" s="10">
        <f>VLOOKUP(B448,home!$B$2:$E$405,4,FALSE)</f>
        <v>0.80779999999999996</v>
      </c>
      <c r="K448" s="12">
        <f t="shared" si="670"/>
        <v>1.227433417596</v>
      </c>
      <c r="L448" s="12">
        <f t="shared" si="671"/>
        <v>0.58745577199400001</v>
      </c>
      <c r="M448" s="13">
        <f t="shared" si="672"/>
        <v>0.16285595352536517</v>
      </c>
      <c r="N448" s="13">
        <f t="shared" si="673"/>
        <v>0.19989483961149429</v>
      </c>
      <c r="O448" s="13">
        <f t="shared" si="674"/>
        <v>9.5670669902062369E-2</v>
      </c>
      <c r="P448" s="13">
        <f t="shared" si="675"/>
        <v>0.11742937732158718</v>
      </c>
      <c r="Q448" s="13">
        <f t="shared" si="676"/>
        <v>0.12267880307207039</v>
      </c>
      <c r="R448" s="13">
        <f t="shared" si="677"/>
        <v>2.8101143622249594E-2</v>
      </c>
      <c r="S448" s="13">
        <f t="shared" si="678"/>
        <v>2.1168490251091635E-2</v>
      </c>
      <c r="T448" s="13">
        <f t="shared" si="679"/>
        <v>7.2068370966003006E-2</v>
      </c>
      <c r="U448" s="13">
        <f t="shared" si="680"/>
        <v>3.449228275461385E-2</v>
      </c>
      <c r="V448" s="13">
        <f t="shared" si="681"/>
        <v>1.6959790915518148E-3</v>
      </c>
      <c r="W448" s="13">
        <f t="shared" si="682"/>
        <v>5.0193354173779361E-2</v>
      </c>
      <c r="X448" s="13">
        <f t="shared" si="683"/>
        <v>2.9486375625125814E-2</v>
      </c>
      <c r="Y448" s="13">
        <f t="shared" si="684"/>
        <v>8.6609707780816742E-3</v>
      </c>
      <c r="Z448" s="13">
        <f t="shared" si="685"/>
        <v>5.5027263401743005E-3</v>
      </c>
      <c r="AA448" s="13">
        <f t="shared" si="686"/>
        <v>6.7542301978156701E-3</v>
      </c>
      <c r="AB448" s="13">
        <f t="shared" si="687"/>
        <v>4.1451839274674988E-3</v>
      </c>
      <c r="AC448" s="13">
        <f t="shared" si="688"/>
        <v>7.6431719396867707E-5</v>
      </c>
      <c r="AD448" s="13">
        <f t="shared" si="689"/>
        <v>1.5402250063532106E-2</v>
      </c>
      <c r="AE448" s="13">
        <f t="shared" si="690"/>
        <v>9.0481407015168876E-3</v>
      </c>
      <c r="AF448" s="13">
        <f t="shared" si="691"/>
        <v>2.6576912404599677E-3</v>
      </c>
      <c r="AG448" s="13">
        <f t="shared" si="692"/>
        <v>5.2042535312870058E-4</v>
      </c>
      <c r="AH448" s="13">
        <f t="shared" si="693"/>
        <v>8.08152087559703E-4</v>
      </c>
      <c r="AI448" s="13">
        <f t="shared" si="694"/>
        <v>9.9195287877074795E-4</v>
      </c>
      <c r="AJ448" s="13">
        <f t="shared" si="695"/>
        <v>6.0877805604188514E-4</v>
      </c>
      <c r="AK448" s="13">
        <f t="shared" si="696"/>
        <v>2.4907817662831355E-4</v>
      </c>
      <c r="AL448" s="13">
        <f t="shared" si="697"/>
        <v>2.2044829242289942E-6</v>
      </c>
      <c r="AM448" s="13">
        <f t="shared" si="698"/>
        <v>3.7810472868298828E-3</v>
      </c>
      <c r="AN448" s="13">
        <f t="shared" si="699"/>
        <v>2.2211980528304676E-3</v>
      </c>
      <c r="AO448" s="13">
        <f t="shared" si="700"/>
        <v>6.5242780843854594E-4</v>
      </c>
      <c r="AP448" s="13">
        <f t="shared" si="701"/>
        <v>1.2775749395887317E-4</v>
      </c>
      <c r="AQ448" s="13">
        <f t="shared" si="702"/>
        <v>1.8762969310407155E-5</v>
      </c>
      <c r="AR448" s="13">
        <f t="shared" si="703"/>
        <v>9.4950721697189644E-5</v>
      </c>
      <c r="AS448" s="13">
        <f t="shared" si="704"/>
        <v>1.1654568883598813E-4</v>
      </c>
      <c r="AT448" s="13">
        <f t="shared" si="705"/>
        <v>7.1526036577018479E-5</v>
      </c>
      <c r="AU448" s="13">
        <f t="shared" si="706"/>
        <v>2.9264482507608775E-5</v>
      </c>
      <c r="AV448" s="13">
        <f t="shared" si="707"/>
        <v>8.9800509446231441E-6</v>
      </c>
      <c r="AW448" s="13">
        <f t="shared" si="708"/>
        <v>4.4154742530381589E-8</v>
      </c>
      <c r="AX448" s="13">
        <f t="shared" si="709"/>
        <v>7.7349729889428134E-4</v>
      </c>
      <c r="AY448" s="13">
        <f t="shared" si="710"/>
        <v>4.5439545285721377E-4</v>
      </c>
      <c r="AZ448" s="13">
        <f t="shared" si="711"/>
        <v>1.3346861577439887E-4</v>
      </c>
      <c r="BA448" s="13">
        <f t="shared" si="712"/>
        <v>2.6135636238906679E-5</v>
      </c>
      <c r="BB448" s="13">
        <f t="shared" si="713"/>
        <v>3.8383825908203219E-6</v>
      </c>
      <c r="BC448" s="13">
        <f t="shared" si="714"/>
        <v>4.5097600161973656E-7</v>
      </c>
      <c r="BD448" s="13">
        <f t="shared" si="715"/>
        <v>9.2965582526683241E-6</v>
      </c>
      <c r="BE448" s="13">
        <f t="shared" si="716"/>
        <v>1.1410906267952978E-5</v>
      </c>
      <c r="BF448" s="13">
        <f t="shared" si="717"/>
        <v>7.0030638391705727E-6</v>
      </c>
      <c r="BG448" s="13">
        <f t="shared" si="718"/>
        <v>2.8652648605853683E-6</v>
      </c>
      <c r="BH448" s="13">
        <f t="shared" si="719"/>
        <v>8.7923046003650579E-7</v>
      </c>
      <c r="BI448" s="13">
        <f t="shared" si="720"/>
        <v>2.1583936968342223E-7</v>
      </c>
      <c r="BJ448" s="14">
        <f t="shared" si="721"/>
        <v>0.5188042015589176</v>
      </c>
      <c r="BK448" s="14">
        <f t="shared" si="722"/>
        <v>0.30368283184477407</v>
      </c>
      <c r="BL448" s="14">
        <f t="shared" si="723"/>
        <v>0.17217440944682219</v>
      </c>
      <c r="BM448" s="14">
        <f t="shared" si="724"/>
        <v>0.27307903083774443</v>
      </c>
      <c r="BN448" s="14">
        <f t="shared" si="725"/>
        <v>0.72663078705482886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1.6108</v>
      </c>
      <c r="F449" s="10">
        <f>VLOOKUP(B449,home!$B$2:$E$405,3,FALSE)</f>
        <v>0.79010000000000002</v>
      </c>
      <c r="G449" s="10">
        <f>VLOOKUP(C449,away!$B$2:$E$405,4,FALSE)</f>
        <v>0.7641</v>
      </c>
      <c r="H449" s="10">
        <f>VLOOKUP(A449,away!$A$2:$E$405,3,FALSE)</f>
        <v>1.1347</v>
      </c>
      <c r="I449" s="10">
        <f>VLOOKUP(C449,away!$B$2:$E$405,3,FALSE)</f>
        <v>1.4914000000000001</v>
      </c>
      <c r="J449" s="10">
        <f>VLOOKUP(B449,home!$B$2:$E$405,4,FALSE)</f>
        <v>1.2819</v>
      </c>
      <c r="K449" s="12">
        <f t="shared" si="670"/>
        <v>0.97246478242800005</v>
      </c>
      <c r="L449" s="12">
        <f t="shared" si="671"/>
        <v>2.1693485764020002</v>
      </c>
      <c r="M449" s="13">
        <f t="shared" si="672"/>
        <v>4.3204381777976461E-2</v>
      </c>
      <c r="N449" s="13">
        <f t="shared" si="673"/>
        <v>4.2014739725656128E-2</v>
      </c>
      <c r="O449" s="13">
        <f t="shared" si="674"/>
        <v>9.3725364104381745E-2</v>
      </c>
      <c r="P449" s="13">
        <f t="shared" si="675"/>
        <v>9.1144615811752677E-2</v>
      </c>
      <c r="Q449" s="13">
        <f t="shared" si="676"/>
        <v>2.0428927363039619E-2</v>
      </c>
      <c r="R449" s="13">
        <f t="shared" si="677"/>
        <v>0.10166149259629986</v>
      </c>
      <c r="S449" s="13">
        <f t="shared" si="678"/>
        <v>4.8070014253199463E-2</v>
      </c>
      <c r="T449" s="13">
        <f t="shared" si="679"/>
        <v>4.4317464492429855E-2</v>
      </c>
      <c r="U449" s="13">
        <f t="shared" si="680"/>
        <v>9.8862221278966475E-2</v>
      </c>
      <c r="V449" s="13">
        <f t="shared" si="681"/>
        <v>1.1267691945611178E-2</v>
      </c>
      <c r="W449" s="13">
        <f t="shared" si="682"/>
        <v>6.6221374677785808E-3</v>
      </c>
      <c r="X449" s="13">
        <f t="shared" si="683"/>
        <v>1.4365724488463809E-2</v>
      </c>
      <c r="Y449" s="13">
        <f t="shared" si="684"/>
        <v>1.5582131984016161E-2</v>
      </c>
      <c r="Z449" s="13">
        <f t="shared" si="685"/>
        <v>7.351307141289519E-2</v>
      </c>
      <c r="AA449" s="13">
        <f t="shared" si="686"/>
        <v>7.1488872997155145E-2</v>
      </c>
      <c r="AB449" s="13">
        <f t="shared" si="687"/>
        <v>3.4760205662600699E-2</v>
      </c>
      <c r="AC449" s="13">
        <f t="shared" si="688"/>
        <v>1.4856558108294429E-3</v>
      </c>
      <c r="AD449" s="13">
        <f t="shared" si="689"/>
        <v>1.6099488679529009E-3</v>
      </c>
      <c r="AE449" s="13">
        <f t="shared" si="690"/>
        <v>3.4925402847736367E-3</v>
      </c>
      <c r="AF449" s="13">
        <f t="shared" si="691"/>
        <v>3.7882686474001634E-3</v>
      </c>
      <c r="AG449" s="13">
        <f t="shared" si="692"/>
        <v>2.7393583990886249E-3</v>
      </c>
      <c r="AH449" s="13">
        <f t="shared" si="693"/>
        <v>3.986886920412569E-2</v>
      </c>
      <c r="AI449" s="13">
        <f t="shared" si="694"/>
        <v>3.8771071216240481E-2</v>
      </c>
      <c r="AJ449" s="13">
        <f t="shared" si="695"/>
        <v>1.8851750667400895E-2</v>
      </c>
      <c r="AK449" s="13">
        <f t="shared" si="696"/>
        <v>6.1108878703869732E-3</v>
      </c>
      <c r="AL449" s="13">
        <f t="shared" si="697"/>
        <v>1.2536647676377391E-4</v>
      </c>
      <c r="AM449" s="13">
        <f t="shared" si="698"/>
        <v>3.1312371511880467E-4</v>
      </c>
      <c r="AN449" s="13">
        <f t="shared" si="699"/>
        <v>6.7927448563068432E-4</v>
      </c>
      <c r="AO449" s="13">
        <f t="shared" si="700"/>
        <v>7.3679156919456311E-4</v>
      </c>
      <c r="AP449" s="13">
        <f t="shared" si="701"/>
        <v>5.3278591391240704E-4</v>
      </c>
      <c r="AQ449" s="13">
        <f t="shared" si="702"/>
        <v>2.8894959096822974E-4</v>
      </c>
      <c r="AR449" s="13">
        <f t="shared" si="703"/>
        <v>1.7297894930145528E-2</v>
      </c>
      <c r="AS449" s="13">
        <f t="shared" si="704"/>
        <v>1.6821593629706373E-2</v>
      </c>
      <c r="AT449" s="13">
        <f t="shared" si="705"/>
        <v>8.1792036946023196E-3</v>
      </c>
      <c r="AU449" s="13">
        <f t="shared" si="706"/>
        <v>2.6513291804352471E-3</v>
      </c>
      <c r="AV449" s="13">
        <f t="shared" si="707"/>
        <v>6.4458106364924232E-4</v>
      </c>
      <c r="AW449" s="13">
        <f t="shared" si="708"/>
        <v>7.3465280925457854E-6</v>
      </c>
      <c r="AX449" s="13">
        <f t="shared" si="709"/>
        <v>5.0750297582675888E-5</v>
      </c>
      <c r="AY449" s="13">
        <f t="shared" si="710"/>
        <v>1.1009508581295579E-4</v>
      </c>
      <c r="AZ449" s="13">
        <f t="shared" si="711"/>
        <v>1.1941730883859588E-4</v>
      </c>
      <c r="BA449" s="13">
        <f t="shared" si="712"/>
        <v>8.6352589642255313E-5</v>
      </c>
      <c r="BB449" s="13">
        <f t="shared" si="713"/>
        <v>4.6832216852263165E-5</v>
      </c>
      <c r="BC449" s="13">
        <f t="shared" si="714"/>
        <v>2.0319080591641379E-5</v>
      </c>
      <c r="BD449" s="13">
        <f t="shared" si="715"/>
        <v>6.2541939569104258E-3</v>
      </c>
      <c r="BE449" s="13">
        <f t="shared" si="716"/>
        <v>6.0819833655694098E-3</v>
      </c>
      <c r="BF449" s="13">
        <f t="shared" si="717"/>
        <v>2.9572573151645854E-3</v>
      </c>
      <c r="BG449" s="13">
        <f t="shared" si="718"/>
        <v>9.5860953052504699E-4</v>
      </c>
      <c r="BH449" s="13">
        <f t="shared" si="719"/>
        <v>2.3305350213386172E-4</v>
      </c>
      <c r="BI449" s="13">
        <f t="shared" si="720"/>
        <v>4.5327264649337873E-5</v>
      </c>
      <c r="BJ449" s="14">
        <f t="shared" si="721"/>
        <v>0.15794593357474454</v>
      </c>
      <c r="BK449" s="14">
        <f t="shared" si="722"/>
        <v>0.19540782116194591</v>
      </c>
      <c r="BL449" s="14">
        <f t="shared" si="723"/>
        <v>0.56622576303104943</v>
      </c>
      <c r="BM449" s="14">
        <f t="shared" si="724"/>
        <v>0.60081031924380823</v>
      </c>
      <c r="BN449" s="14">
        <f t="shared" si="725"/>
        <v>0.39217952137910655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1.6108</v>
      </c>
      <c r="F450" s="10">
        <f>VLOOKUP(B450,home!$B$2:$E$405,3,FALSE)</f>
        <v>0.9829</v>
      </c>
      <c r="G450" s="10">
        <f>VLOOKUP(C450,away!$B$2:$E$405,4,FALSE)</f>
        <v>0.72430000000000005</v>
      </c>
      <c r="H450" s="10">
        <f>VLOOKUP(A450,away!$A$2:$E$405,3,FALSE)</f>
        <v>1.1347</v>
      </c>
      <c r="I450" s="10">
        <f>VLOOKUP(C450,away!$B$2:$E$405,3,FALSE)</f>
        <v>1.3219000000000001</v>
      </c>
      <c r="J450" s="10">
        <f>VLOOKUP(B450,home!$B$2:$E$405,4,FALSE)</f>
        <v>0.88129999999999997</v>
      </c>
      <c r="K450" s="12">
        <f t="shared" si="670"/>
        <v>1.1467518282760001</v>
      </c>
      <c r="L450" s="12">
        <f t="shared" si="671"/>
        <v>1.3219146863090001</v>
      </c>
      <c r="M450" s="13">
        <f t="shared" si="672"/>
        <v>8.4697726914505972E-2</v>
      </c>
      <c r="N450" s="13">
        <f t="shared" si="673"/>
        <v>9.7127273190031116E-2</v>
      </c>
      <c r="O450" s="13">
        <f t="shared" si="674"/>
        <v>0.11196316910527451</v>
      </c>
      <c r="P450" s="13">
        <f t="shared" si="675"/>
        <v>0.12839396887104854</v>
      </c>
      <c r="Q450" s="13">
        <f t="shared" si="676"/>
        <v>5.5690439053065373E-2</v>
      </c>
      <c r="R450" s="13">
        <f t="shared" si="677"/>
        <v>7.4002878782980272E-2</v>
      </c>
      <c r="S450" s="13">
        <f t="shared" si="678"/>
        <v>4.8658363816244408E-2</v>
      </c>
      <c r="T450" s="13">
        <f t="shared" si="679"/>
        <v>7.3618009271243401E-2</v>
      </c>
      <c r="U450" s="13">
        <f t="shared" si="680"/>
        <v>8.4862936542069847E-2</v>
      </c>
      <c r="V450" s="13">
        <f t="shared" si="681"/>
        <v>8.1957341146241553E-3</v>
      </c>
      <c r="W450" s="13">
        <f t="shared" si="682"/>
        <v>2.1287704267198612E-2</v>
      </c>
      <c r="X450" s="13">
        <f t="shared" si="683"/>
        <v>2.8140528908612617E-2</v>
      </c>
      <c r="Y450" s="13">
        <f t="shared" si="684"/>
        <v>1.8599689222399005E-2</v>
      </c>
      <c r="Z450" s="13">
        <f t="shared" si="685"/>
        <v>3.2608497430788773E-2</v>
      </c>
      <c r="AA450" s="13">
        <f t="shared" si="686"/>
        <v>3.7393854046090282E-2</v>
      </c>
      <c r="AB450" s="13">
        <f t="shared" si="687"/>
        <v>2.1440735246819973E-2</v>
      </c>
      <c r="AC450" s="13">
        <f t="shared" si="688"/>
        <v>7.764987245839995E-4</v>
      </c>
      <c r="AD450" s="13">
        <f t="shared" si="689"/>
        <v>6.1029284470522074E-3</v>
      </c>
      <c r="AE450" s="13">
        <f t="shared" si="690"/>
        <v>8.0675507436512913E-3</v>
      </c>
      <c r="AF450" s="13">
        <f t="shared" si="691"/>
        <v>5.3323069052878709E-3</v>
      </c>
      <c r="AG450" s="13">
        <f t="shared" si="692"/>
        <v>2.3496182700023099E-3</v>
      </c>
      <c r="AH450" s="13">
        <f t="shared" si="693"/>
        <v>1.0776412913057238E-2</v>
      </c>
      <c r="AI450" s="13">
        <f t="shared" si="694"/>
        <v>1.2357871210305486E-2</v>
      </c>
      <c r="AJ450" s="13">
        <f t="shared" si="695"/>
        <v>7.0857057020085835E-3</v>
      </c>
      <c r="AK450" s="13">
        <f t="shared" si="696"/>
        <v>2.7085153228013389E-3</v>
      </c>
      <c r="AL450" s="13">
        <f t="shared" si="697"/>
        <v>4.7084027732305884E-5</v>
      </c>
      <c r="AM450" s="13">
        <f t="shared" si="698"/>
        <v>1.3997088708989436E-3</v>
      </c>
      <c r="AN450" s="13">
        <f t="shared" si="699"/>
        <v>1.8502957129983017E-3</v>
      </c>
      <c r="AO450" s="13">
        <f t="shared" si="700"/>
        <v>1.2229665385135192E-3</v>
      </c>
      <c r="AP450" s="13">
        <f t="shared" si="701"/>
        <v>5.3888580937516749E-4</v>
      </c>
      <c r="AQ450" s="13">
        <f t="shared" si="702"/>
        <v>1.7809026641413644E-4</v>
      </c>
      <c r="AR450" s="13">
        <f t="shared" si="703"/>
        <v>2.8490996991000633E-3</v>
      </c>
      <c r="AS450" s="13">
        <f t="shared" si="704"/>
        <v>3.2672102888835998E-3</v>
      </c>
      <c r="AT450" s="13">
        <f t="shared" si="705"/>
        <v>1.873339686069714E-3</v>
      </c>
      <c r="AU450" s="13">
        <f t="shared" si="706"/>
        <v>7.160852366608104E-4</v>
      </c>
      <c r="AV450" s="13">
        <f t="shared" si="707"/>
        <v>2.0529301358555925E-4</v>
      </c>
      <c r="AW450" s="13">
        <f t="shared" si="708"/>
        <v>1.9826405065573854E-6</v>
      </c>
      <c r="AX450" s="13">
        <f t="shared" si="709"/>
        <v>2.6751978445958347E-4</v>
      </c>
      <c r="AY450" s="13">
        <f t="shared" si="710"/>
        <v>3.5363833195534161E-4</v>
      </c>
      <c r="AZ450" s="13">
        <f t="shared" si="711"/>
        <v>2.3373985232679181E-4</v>
      </c>
      <c r="BA450" s="13">
        <f t="shared" si="712"/>
        <v>1.0299471452216099E-4</v>
      </c>
      <c r="BB450" s="13">
        <f t="shared" si="713"/>
        <v>3.4037556434761853E-5</v>
      </c>
      <c r="BC450" s="13">
        <f t="shared" si="714"/>
        <v>8.9989491474366201E-6</v>
      </c>
      <c r="BD450" s="13">
        <f t="shared" si="715"/>
        <v>6.2771112249982071E-4</v>
      </c>
      <c r="BE450" s="13">
        <f t="shared" si="716"/>
        <v>7.1982887735584969E-4</v>
      </c>
      <c r="BF450" s="13">
        <f t="shared" si="717"/>
        <v>4.127325405768408E-4</v>
      </c>
      <c r="BG450" s="13">
        <f t="shared" si="718"/>
        <v>1.5776726516516344E-4</v>
      </c>
      <c r="BH450" s="13">
        <f t="shared" si="719"/>
        <v>4.522997494256394E-5</v>
      </c>
      <c r="BI450" s="13">
        <f t="shared" si="720"/>
        <v>1.0373511291652558E-5</v>
      </c>
      <c r="BJ450" s="14">
        <f t="shared" si="721"/>
        <v>0.32250692466558994</v>
      </c>
      <c r="BK450" s="14">
        <f t="shared" si="722"/>
        <v>0.27112301480069473</v>
      </c>
      <c r="BL450" s="14">
        <f t="shared" si="723"/>
        <v>0.37347675008753917</v>
      </c>
      <c r="BM450" s="14">
        <f t="shared" si="724"/>
        <v>0.44748807537625807</v>
      </c>
      <c r="BN450" s="14">
        <f t="shared" si="725"/>
        <v>0.55187545591690579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1.6108</v>
      </c>
      <c r="F451" s="10">
        <f>VLOOKUP(B451,home!$B$2:$E$405,3,FALSE)</f>
        <v>0.9073</v>
      </c>
      <c r="G451" s="10">
        <f>VLOOKUP(C451,away!$B$2:$E$405,4,FALSE)</f>
        <v>0.67249999999999999</v>
      </c>
      <c r="H451" s="10">
        <f>VLOOKUP(A451,away!$A$2:$E$405,3,FALSE)</f>
        <v>1.1347</v>
      </c>
      <c r="I451" s="10">
        <f>VLOOKUP(C451,away!$B$2:$E$405,3,FALSE)</f>
        <v>1.1015999999999999</v>
      </c>
      <c r="J451" s="10">
        <f>VLOOKUP(B451,home!$B$2:$E$405,4,FALSE)</f>
        <v>1.1525000000000001</v>
      </c>
      <c r="K451" s="12">
        <f t="shared" si="670"/>
        <v>0.98284451989999999</v>
      </c>
      <c r="L451" s="12">
        <f t="shared" si="671"/>
        <v>1.4406083117999999</v>
      </c>
      <c r="M451" s="13">
        <f t="shared" si="672"/>
        <v>8.8615115534099967E-2</v>
      </c>
      <c r="N451" s="13">
        <f t="shared" si="673"/>
        <v>8.7094880682995507E-2</v>
      </c>
      <c r="O451" s="13">
        <f t="shared" si="674"/>
        <v>0.1276596719895417</v>
      </c>
      <c r="P451" s="13">
        <f t="shared" si="675"/>
        <v>0.12546960902715257</v>
      </c>
      <c r="Q451" s="13">
        <f t="shared" si="676"/>
        <v>4.2800363095313244E-2</v>
      </c>
      <c r="R451" s="13">
        <f t="shared" si="677"/>
        <v>9.1953792274897722E-2</v>
      </c>
      <c r="S451" s="13">
        <f t="shared" si="678"/>
        <v>4.4412916167131257E-2</v>
      </c>
      <c r="T451" s="13">
        <f t="shared" si="679"/>
        <v>6.1658558823166232E-2</v>
      </c>
      <c r="U451" s="13">
        <f t="shared" si="680"/>
        <v>9.0376280821406169E-2</v>
      </c>
      <c r="V451" s="13">
        <f t="shared" si="681"/>
        <v>6.9871089820528675E-3</v>
      </c>
      <c r="W451" s="13">
        <f t="shared" si="682"/>
        <v>1.4022034105986278E-2</v>
      </c>
      <c r="X451" s="13">
        <f t="shared" si="683"/>
        <v>2.0200258881426913E-2</v>
      </c>
      <c r="Y451" s="13">
        <f t="shared" si="684"/>
        <v>1.4550330422547693E-2</v>
      </c>
      <c r="Z451" s="13">
        <f t="shared" si="685"/>
        <v>4.4156465817582743E-2</v>
      </c>
      <c r="AA451" s="13">
        <f t="shared" si="686"/>
        <v>4.3398940446962866E-2</v>
      </c>
      <c r="AB451" s="13">
        <f t="shared" si="687"/>
        <v>2.1327205393881953E-2</v>
      </c>
      <c r="AC451" s="13">
        <f t="shared" si="688"/>
        <v>6.1831284857867162E-4</v>
      </c>
      <c r="AD451" s="13">
        <f t="shared" si="689"/>
        <v>3.4453698447298765E-3</v>
      </c>
      <c r="AE451" s="13">
        <f t="shared" si="690"/>
        <v>4.9634284355429357E-3</v>
      </c>
      <c r="AF451" s="13">
        <f t="shared" si="691"/>
        <v>3.5751781296338124E-3</v>
      </c>
      <c r="AG451" s="13">
        <f t="shared" si="692"/>
        <v>1.7168104432386817E-3</v>
      </c>
      <c r="AH451" s="13">
        <f t="shared" si="693"/>
        <v>1.5903042919130566E-2</v>
      </c>
      <c r="AI451" s="13">
        <f t="shared" si="694"/>
        <v>1.5630218582801975E-2</v>
      </c>
      <c r="AJ451" s="13">
        <f t="shared" si="695"/>
        <v>7.6810373394730312E-3</v>
      </c>
      <c r="AK451" s="13">
        <f t="shared" si="696"/>
        <v>2.5164218187494489E-3</v>
      </c>
      <c r="AL451" s="13">
        <f t="shared" si="697"/>
        <v>3.5018617715519451E-5</v>
      </c>
      <c r="AM451" s="13">
        <f t="shared" si="698"/>
        <v>6.7725257418429488E-4</v>
      </c>
      <c r="AN451" s="13">
        <f t="shared" si="699"/>
        <v>9.7565568755784114E-4</v>
      </c>
      <c r="AO451" s="13">
        <f t="shared" si="700"/>
        <v>7.0276884647538511E-4</v>
      </c>
      <c r="AP451" s="13">
        <f t="shared" si="701"/>
        <v>3.3747154716884576E-4</v>
      </c>
      <c r="AQ451" s="13">
        <f t="shared" si="702"/>
        <v>1.2154107896186123E-4</v>
      </c>
      <c r="AR451" s="13">
        <f t="shared" si="703"/>
        <v>4.5820111624423222E-3</v>
      </c>
      <c r="AS451" s="13">
        <f t="shared" si="704"/>
        <v>4.5034045611270649E-3</v>
      </c>
      <c r="AT451" s="13">
        <f t="shared" si="705"/>
        <v>2.2130732468981997E-3</v>
      </c>
      <c r="AU451" s="13">
        <f t="shared" si="706"/>
        <v>7.2503563761706523E-4</v>
      </c>
      <c r="AV451" s="13">
        <f t="shared" si="707"/>
        <v>1.781493257910337E-4</v>
      </c>
      <c r="AW451" s="13">
        <f t="shared" si="708"/>
        <v>1.3772958380982273E-6</v>
      </c>
      <c r="AX451" s="13">
        <f t="shared" si="709"/>
        <v>1.1093899685420036E-4</v>
      </c>
      <c r="AY451" s="13">
        <f t="shared" si="710"/>
        <v>1.5981964097091508E-4</v>
      </c>
      <c r="AZ451" s="13">
        <f t="shared" si="711"/>
        <v>1.1511875158579606E-4</v>
      </c>
      <c r="BA451" s="13">
        <f t="shared" si="712"/>
        <v>5.5280343459512383E-5</v>
      </c>
      <c r="BB451" s="13">
        <f t="shared" si="713"/>
        <v>1.9909330566733073E-5</v>
      </c>
      <c r="BC451" s="13">
        <f t="shared" si="714"/>
        <v>5.7363094193618889E-6</v>
      </c>
      <c r="BD451" s="13">
        <f t="shared" si="715"/>
        <v>1.1001472275624642E-3</v>
      </c>
      <c r="BE451" s="13">
        <f t="shared" si="716"/>
        <v>1.081273673692946E-3</v>
      </c>
      <c r="BF451" s="13">
        <f t="shared" si="717"/>
        <v>5.3136195235062636E-4</v>
      </c>
      <c r="BG451" s="13">
        <f t="shared" si="718"/>
        <v>1.7408206098372604E-4</v>
      </c>
      <c r="BH451" s="13">
        <f t="shared" si="719"/>
        <v>4.2773899912688183E-5</v>
      </c>
      <c r="BI451" s="13">
        <f t="shared" si="720"/>
        <v>8.4080186247873354E-6</v>
      </c>
      <c r="BJ451" s="14">
        <f t="shared" si="721"/>
        <v>0.2573087059717859</v>
      </c>
      <c r="BK451" s="14">
        <f t="shared" si="722"/>
        <v>0.26629790081770177</v>
      </c>
      <c r="BL451" s="14">
        <f t="shared" si="723"/>
        <v>0.4315863323538483</v>
      </c>
      <c r="BM451" s="14">
        <f t="shared" si="724"/>
        <v>0.43559753001178525</v>
      </c>
      <c r="BN451" s="14">
        <f t="shared" si="725"/>
        <v>0.56359343260400074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1.6108</v>
      </c>
      <c r="F452" s="10">
        <f>VLOOKUP(B452,home!$B$2:$E$405,3,FALSE)</f>
        <v>1.0027999999999999</v>
      </c>
      <c r="G452" s="10">
        <f>VLOOKUP(C452,away!$B$2:$E$405,4,FALSE)</f>
        <v>0.9073</v>
      </c>
      <c r="H452" s="10">
        <f>VLOOKUP(A452,away!$A$2:$E$405,3,FALSE)</f>
        <v>1.1347</v>
      </c>
      <c r="I452" s="10">
        <f>VLOOKUP(C452,away!$B$2:$E$405,3,FALSE)</f>
        <v>0.47449999999999998</v>
      </c>
      <c r="J452" s="10">
        <f>VLOOKUP(B452,home!$B$2:$E$405,4,FALSE)</f>
        <v>0.8135</v>
      </c>
      <c r="K452" s="12">
        <f t="shared" si="670"/>
        <v>1.4655709807519999</v>
      </c>
      <c r="L452" s="12">
        <f t="shared" si="671"/>
        <v>0.43800072452499994</v>
      </c>
      <c r="M452" s="13">
        <f t="shared" si="672"/>
        <v>0.149035357090575</v>
      </c>
      <c r="N452" s="13">
        <f t="shared" si="673"/>
        <v>0.21842189445795854</v>
      </c>
      <c r="O452" s="13">
        <f t="shared" si="674"/>
        <v>6.5277594385513935E-2</v>
      </c>
      <c r="P452" s="13">
        <f t="shared" si="675"/>
        <v>9.5668948024708905E-2</v>
      </c>
      <c r="Q452" s="13">
        <f t="shared" si="676"/>
        <v>0.16005639503923008</v>
      </c>
      <c r="R452" s="13">
        <f t="shared" si="677"/>
        <v>1.4295816818052086E-2</v>
      </c>
      <c r="S452" s="13">
        <f t="shared" si="678"/>
        <v>1.5352980317603543E-2</v>
      </c>
      <c r="T452" s="13">
        <f t="shared" si="679"/>
        <v>7.0104816992042379E-2</v>
      </c>
      <c r="U452" s="13">
        <f t="shared" si="680"/>
        <v>2.095153427468353E-2</v>
      </c>
      <c r="V452" s="13">
        <f t="shared" si="681"/>
        <v>1.0950447558983078E-3</v>
      </c>
      <c r="W452" s="13">
        <f t="shared" si="682"/>
        <v>7.8191335951091318E-2</v>
      </c>
      <c r="X452" s="13">
        <f t="shared" si="683"/>
        <v>3.4247861798155671E-2</v>
      </c>
      <c r="Y452" s="13">
        <f t="shared" si="684"/>
        <v>7.5002941405121256E-3</v>
      </c>
      <c r="Z452" s="13">
        <f t="shared" si="685"/>
        <v>2.087192707994498E-3</v>
      </c>
      <c r="AA452" s="13">
        <f t="shared" si="686"/>
        <v>3.0589290640739191E-3</v>
      </c>
      <c r="AB452" s="13">
        <f t="shared" si="687"/>
        <v>2.2415388342428054E-3</v>
      </c>
      <c r="AC452" s="13">
        <f t="shared" si="688"/>
        <v>4.3933274409632686E-5</v>
      </c>
      <c r="AD452" s="13">
        <f t="shared" si="689"/>
        <v>2.8648738229037508E-2</v>
      </c>
      <c r="AE452" s="13">
        <f t="shared" si="690"/>
        <v>1.2548168101045492E-2</v>
      </c>
      <c r="AF452" s="13">
        <f t="shared" si="691"/>
        <v>2.7480533598597087E-3</v>
      </c>
      <c r="AG452" s="13">
        <f t="shared" si="692"/>
        <v>4.0121645421730437E-4</v>
      </c>
      <c r="AH452" s="13">
        <f t="shared" si="693"/>
        <v>2.2854797958122162E-4</v>
      </c>
      <c r="AI452" s="13">
        <f t="shared" si="694"/>
        <v>3.3495328658373908E-4</v>
      </c>
      <c r="AJ452" s="13">
        <f t="shared" si="695"/>
        <v>2.4544890836231809E-4</v>
      </c>
      <c r="AK452" s="13">
        <f t="shared" si="696"/>
        <v>1.199075991176901E-4</v>
      </c>
      <c r="AL452" s="13">
        <f t="shared" si="697"/>
        <v>1.128067923773565E-6</v>
      </c>
      <c r="AM452" s="13">
        <f t="shared" si="698"/>
        <v>8.3973518767275525E-3</v>
      </c>
      <c r="AN452" s="13">
        <f t="shared" si="699"/>
        <v>3.6780462060980361E-3</v>
      </c>
      <c r="AO452" s="13">
        <f t="shared" si="700"/>
        <v>8.0549345155368356E-4</v>
      </c>
      <c r="AP452" s="13">
        <f t="shared" si="701"/>
        <v>1.1760223846021879E-4</v>
      </c>
      <c r="AQ452" s="13">
        <f t="shared" si="702"/>
        <v>1.2877466412834408E-5</v>
      </c>
      <c r="AR452" s="13">
        <f t="shared" si="703"/>
        <v>2.0020836129059999E-5</v>
      </c>
      <c r="AS452" s="13">
        <f t="shared" si="704"/>
        <v>2.934195644114154E-5</v>
      </c>
      <c r="AT452" s="13">
        <f t="shared" si="705"/>
        <v>2.1501359939313133E-5</v>
      </c>
      <c r="AU452" s="13">
        <f t="shared" si="706"/>
        <v>1.0503923057920303E-5</v>
      </c>
      <c r="AV452" s="13">
        <f t="shared" si="707"/>
        <v>3.8485612044349524E-6</v>
      </c>
      <c r="AW452" s="13">
        <f t="shared" si="708"/>
        <v>2.011474056944128E-8</v>
      </c>
      <c r="AX452" s="13">
        <f t="shared" si="709"/>
        <v>2.0511525376158751E-3</v>
      </c>
      <c r="AY452" s="13">
        <f t="shared" si="710"/>
        <v>8.9840629758704553E-4</v>
      </c>
      <c r="AZ452" s="13">
        <f t="shared" si="711"/>
        <v>1.9675130463047433E-4</v>
      </c>
      <c r="BA452" s="13">
        <f t="shared" si="712"/>
        <v>2.8725737993128912E-5</v>
      </c>
      <c r="BB452" s="13">
        <f t="shared" si="713"/>
        <v>3.1454735133764449E-6</v>
      </c>
      <c r="BC452" s="13">
        <f t="shared" si="714"/>
        <v>2.7554393556661604E-7</v>
      </c>
      <c r="BD452" s="13">
        <f t="shared" si="715"/>
        <v>1.4615234550207618E-6</v>
      </c>
      <c r="BE452" s="13">
        <f t="shared" si="716"/>
        <v>2.1419663633668293E-6</v>
      </c>
      <c r="BF452" s="13">
        <f t="shared" si="717"/>
        <v>1.5696018719486594E-6</v>
      </c>
      <c r="BG452" s="13">
        <f t="shared" si="718"/>
        <v>7.6678765162065725E-7</v>
      </c>
      <c r="BH452" s="13">
        <f t="shared" si="719"/>
        <v>2.8094543265355245E-7</v>
      </c>
      <c r="BI452" s="13">
        <f t="shared" si="720"/>
        <v>8.2349094654372261E-8</v>
      </c>
      <c r="BJ452" s="14">
        <f t="shared" si="721"/>
        <v>0.62905860265767799</v>
      </c>
      <c r="BK452" s="14">
        <f t="shared" si="722"/>
        <v>0.26209579782870623</v>
      </c>
      <c r="BL452" s="14">
        <f t="shared" si="723"/>
        <v>0.10684579096085235</v>
      </c>
      <c r="BM452" s="14">
        <f t="shared" si="724"/>
        <v>0.29643299215634605</v>
      </c>
      <c r="BN452" s="14">
        <f t="shared" si="725"/>
        <v>0.70275600581603848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1.6108</v>
      </c>
      <c r="F453" s="10">
        <f>VLOOKUP(B453,home!$B$2:$E$405,3,FALSE)</f>
        <v>0.95509999999999995</v>
      </c>
      <c r="G453" s="10">
        <f>VLOOKUP(C453,away!$B$2:$E$405,4,FALSE)</f>
        <v>0.87949999999999995</v>
      </c>
      <c r="H453" s="10">
        <f>VLOOKUP(A453,away!$A$2:$E$405,3,FALSE)</f>
        <v>1.1347</v>
      </c>
      <c r="I453" s="10">
        <f>VLOOKUP(C453,away!$B$2:$E$405,3,FALSE)</f>
        <v>0.88129999999999997</v>
      </c>
      <c r="J453" s="10">
        <f>VLOOKUP(B453,home!$B$2:$E$405,4,FALSE)</f>
        <v>0.74570000000000003</v>
      </c>
      <c r="K453" s="12">
        <f t="shared" si="670"/>
        <v>1.3530888328599999</v>
      </c>
      <c r="L453" s="12">
        <f t="shared" si="671"/>
        <v>0.74570828472700001</v>
      </c>
      <c r="M453" s="13">
        <f t="shared" si="672"/>
        <v>0.12260381756512016</v>
      </c>
      <c r="N453" s="13">
        <f t="shared" si="673"/>
        <v>0.16589385641336879</v>
      </c>
      <c r="O453" s="13">
        <f t="shared" si="674"/>
        <v>9.1426682497467798E-2</v>
      </c>
      <c r="P453" s="13">
        <f t="shared" si="675"/>
        <v>0.12370842311276048</v>
      </c>
      <c r="Q453" s="13">
        <f t="shared" si="676"/>
        <v>0.11223456227650482</v>
      </c>
      <c r="R453" s="13">
        <f t="shared" si="677"/>
        <v>3.4088817291733367E-2</v>
      </c>
      <c r="S453" s="13">
        <f t="shared" si="678"/>
        <v>3.1205745165555871E-2</v>
      </c>
      <c r="T453" s="13">
        <f t="shared" si="679"/>
        <v>8.3694242922298073E-2</v>
      </c>
      <c r="U453" s="13">
        <f t="shared" si="680"/>
        <v>4.6125198002849283E-2</v>
      </c>
      <c r="V453" s="13">
        <f t="shared" si="681"/>
        <v>3.4985438854609288E-3</v>
      </c>
      <c r="W453" s="13">
        <f t="shared" si="682"/>
        <v>5.062111095908961E-2</v>
      </c>
      <c r="X453" s="13">
        <f t="shared" si="683"/>
        <v>3.7748581824277858E-2</v>
      </c>
      <c r="Y453" s="13">
        <f t="shared" si="684"/>
        <v>1.4074715101529522E-2</v>
      </c>
      <c r="Z453" s="13">
        <f t="shared" si="685"/>
        <v>8.4734378236635318E-3</v>
      </c>
      <c r="AA453" s="13">
        <f t="shared" si="686"/>
        <v>1.1465314095132665E-2</v>
      </c>
      <c r="AB453" s="13">
        <f t="shared" si="687"/>
        <v>7.7567942336781836E-3</v>
      </c>
      <c r="AC453" s="13">
        <f t="shared" si="688"/>
        <v>2.2062901254649113E-4</v>
      </c>
      <c r="AD453" s="13">
        <f t="shared" si="689"/>
        <v>1.7123714986427785E-2</v>
      </c>
      <c r="AE453" s="13">
        <f t="shared" si="690"/>
        <v>1.2769296130683087E-2</v>
      </c>
      <c r="AF453" s="13">
        <f t="shared" si="691"/>
        <v>4.761084957391401E-3</v>
      </c>
      <c r="AG453" s="13">
        <f t="shared" si="692"/>
        <v>1.1834601656719548E-3</v>
      </c>
      <c r="AH453" s="13">
        <f t="shared" si="693"/>
        <v>1.5796781963062537E-3</v>
      </c>
      <c r="AI453" s="13">
        <f t="shared" si="694"/>
        <v>2.1374449269344186E-3</v>
      </c>
      <c r="AJ453" s="13">
        <f t="shared" si="695"/>
        <v>1.4460764307441102E-3</v>
      </c>
      <c r="AK453" s="13">
        <f t="shared" si="696"/>
        <v>6.5222328996730067E-4</v>
      </c>
      <c r="AL453" s="13">
        <f t="shared" si="697"/>
        <v>8.9046712499160245E-6</v>
      </c>
      <c r="AM453" s="13">
        <f t="shared" si="698"/>
        <v>4.6339815050425708E-3</v>
      </c>
      <c r="AN453" s="13">
        <f t="shared" si="699"/>
        <v>3.4555983995819377E-3</v>
      </c>
      <c r="AO453" s="13">
        <f t="shared" si="700"/>
        <v>1.2884341776288064E-3</v>
      </c>
      <c r="AP453" s="13">
        <f t="shared" si="701"/>
        <v>3.2026534686107347E-4</v>
      </c>
      <c r="AQ453" s="13">
        <f t="shared" si="702"/>
        <v>5.9706130616317181E-5</v>
      </c>
      <c r="AR453" s="13">
        <f t="shared" si="703"/>
        <v>2.3559582363763562E-4</v>
      </c>
      <c r="AS453" s="13">
        <f t="shared" si="704"/>
        <v>3.1878207803253875E-4</v>
      </c>
      <c r="AT453" s="13">
        <f t="shared" si="705"/>
        <v>2.1567023495086668E-4</v>
      </c>
      <c r="AU453" s="13">
        <f t="shared" si="706"/>
        <v>9.727366216410335E-5</v>
      </c>
      <c r="AV453" s="13">
        <f t="shared" si="707"/>
        <v>3.2904976501411147E-5</v>
      </c>
      <c r="AW453" s="13">
        <f t="shared" si="708"/>
        <v>2.4958050984005788E-7</v>
      </c>
      <c r="AX453" s="13">
        <f t="shared" si="709"/>
        <v>1.0450314376921465E-3</v>
      </c>
      <c r="AY453" s="13">
        <f t="shared" si="710"/>
        <v>7.7928860088720127E-4</v>
      </c>
      <c r="AZ453" s="13">
        <f t="shared" si="711"/>
        <v>2.9056098293744924E-4</v>
      </c>
      <c r="BA453" s="13">
        <f t="shared" si="712"/>
        <v>7.2224577398292148E-5</v>
      </c>
      <c r="BB453" s="13">
        <f t="shared" si="713"/>
        <v>1.346461643170322E-5</v>
      </c>
      <c r="BC453" s="13">
        <f t="shared" si="714"/>
        <v>2.0081352047584783E-6</v>
      </c>
      <c r="BD453" s="13">
        <f t="shared" si="715"/>
        <v>2.928095958894433E-5</v>
      </c>
      <c r="BE453" s="13">
        <f t="shared" si="716"/>
        <v>3.9619739435225501E-5</v>
      </c>
      <c r="BF453" s="13">
        <f t="shared" si="717"/>
        <v>2.68045134953133E-5</v>
      </c>
      <c r="BG453" s="13">
        <f t="shared" si="718"/>
        <v>1.2089629293584524E-5</v>
      </c>
      <c r="BH453" s="13">
        <f t="shared" si="719"/>
        <v>4.0895855976415893E-6</v>
      </c>
      <c r="BI453" s="13">
        <f t="shared" si="720"/>
        <v>1.1067145206387845E-6</v>
      </c>
      <c r="BJ453" s="14">
        <f t="shared" si="721"/>
        <v>0.51206518964752523</v>
      </c>
      <c r="BK453" s="14">
        <f t="shared" si="722"/>
        <v>0.28202535201358109</v>
      </c>
      <c r="BL453" s="14">
        <f t="shared" si="723"/>
        <v>0.19769144688203127</v>
      </c>
      <c r="BM453" s="14">
        <f t="shared" si="724"/>
        <v>0.34952022818946832</v>
      </c>
      <c r="BN453" s="14">
        <f t="shared" si="725"/>
        <v>0.64995615915695548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1.6108</v>
      </c>
      <c r="F454" s="10">
        <f>VLOOKUP(B454,home!$B$2:$E$405,3,FALSE)</f>
        <v>0.85960000000000003</v>
      </c>
      <c r="G454" s="10">
        <f>VLOOKUP(C454,away!$B$2:$E$405,4,FALSE)</f>
        <v>0.79820000000000002</v>
      </c>
      <c r="H454" s="10">
        <f>VLOOKUP(A454,away!$A$2:$E$405,3,FALSE)</f>
        <v>1.1347</v>
      </c>
      <c r="I454" s="10">
        <f>VLOOKUP(C454,away!$B$2:$E$405,3,FALSE)</f>
        <v>0.5665</v>
      </c>
      <c r="J454" s="10">
        <f>VLOOKUP(B454,home!$B$2:$E$405,4,FALSE)</f>
        <v>1.0168999999999999</v>
      </c>
      <c r="K454" s="12">
        <f t="shared" si="670"/>
        <v>1.105222585376</v>
      </c>
      <c r="L454" s="12">
        <f t="shared" si="671"/>
        <v>0.65367099759499991</v>
      </c>
      <c r="M454" s="13">
        <f t="shared" si="672"/>
        <v>0.1722353225340876</v>
      </c>
      <c r="N454" s="13">
        <f t="shared" si="673"/>
        <v>0.19035836846419354</v>
      </c>
      <c r="O454" s="13">
        <f t="shared" si="674"/>
        <v>0.11258523510195362</v>
      </c>
      <c r="P454" s="13">
        <f t="shared" si="675"/>
        <v>0.12443174461454597</v>
      </c>
      <c r="Q454" s="13">
        <f t="shared" si="676"/>
        <v>0.10519418407097667</v>
      </c>
      <c r="R454" s="13">
        <f t="shared" si="677"/>
        <v>3.6796851471780807E-2</v>
      </c>
      <c r="S454" s="13">
        <f t="shared" si="678"/>
        <v>2.24739891330294E-2</v>
      </c>
      <c r="T454" s="13">
        <f t="shared" si="679"/>
        <v>6.8762387242867359E-2</v>
      </c>
      <c r="U454" s="13">
        <f t="shared" si="680"/>
        <v>4.0668711317338256E-2</v>
      </c>
      <c r="V454" s="13">
        <f t="shared" si="681"/>
        <v>1.804041919138945E-3</v>
      </c>
      <c r="W454" s="13">
        <f t="shared" si="682"/>
        <v>3.8754329361814541E-2</v>
      </c>
      <c r="X454" s="13">
        <f t="shared" si="683"/>
        <v>2.533258113506251E-2</v>
      </c>
      <c r="Y454" s="13">
        <f t="shared" si="684"/>
        <v>8.2795867911062918E-3</v>
      </c>
      <c r="Z454" s="13">
        <f t="shared" si="685"/>
        <v>8.0176782033046685E-3</v>
      </c>
      <c r="AA454" s="13">
        <f t="shared" si="686"/>
        <v>8.8613190325691898E-3</v>
      </c>
      <c r="AB454" s="13">
        <f t="shared" si="687"/>
        <v>4.8968649655088394E-3</v>
      </c>
      <c r="AC454" s="13">
        <f t="shared" si="688"/>
        <v>8.1458350141782422E-5</v>
      </c>
      <c r="AD454" s="13">
        <f t="shared" si="689"/>
        <v>1.0708040022944424E-2</v>
      </c>
      <c r="AE454" s="13">
        <f t="shared" si="690"/>
        <v>6.9995352040852681E-3</v>
      </c>
      <c r="AF454" s="13">
        <f t="shared" si="691"/>
        <v>2.287696579777869E-3</v>
      </c>
      <c r="AG454" s="13">
        <f t="shared" si="692"/>
        <v>4.9846696849935638E-4</v>
      </c>
      <c r="AH454" s="13">
        <f t="shared" si="693"/>
        <v>1.3102309273874623E-3</v>
      </c>
      <c r="AI454" s="13">
        <f t="shared" si="694"/>
        <v>1.4480968130067651E-3</v>
      </c>
      <c r="AJ454" s="13">
        <f t="shared" si="695"/>
        <v>8.0023465177304182E-4</v>
      </c>
      <c r="AK454" s="13">
        <f t="shared" si="696"/>
        <v>2.9481247024668803E-4</v>
      </c>
      <c r="AL454" s="13">
        <f t="shared" si="697"/>
        <v>2.3539897559766773E-6</v>
      </c>
      <c r="AM454" s="13">
        <f t="shared" si="698"/>
        <v>2.3669535356936628E-3</v>
      </c>
      <c r="AN454" s="13">
        <f t="shared" si="699"/>
        <v>1.5472088789378888E-3</v>
      </c>
      <c r="AO454" s="13">
        <f t="shared" si="700"/>
        <v>5.056827856915855E-4</v>
      </c>
      <c r="AP454" s="13">
        <f t="shared" si="701"/>
        <v>1.1018339032987911E-4</v>
      </c>
      <c r="AQ454" s="13">
        <f t="shared" si="702"/>
        <v>1.8005921668832835E-5</v>
      </c>
      <c r="AR454" s="13">
        <f t="shared" si="703"/>
        <v>1.712919914770369E-4</v>
      </c>
      <c r="AS454" s="13">
        <f t="shared" si="704"/>
        <v>1.893157776744545E-4</v>
      </c>
      <c r="AT454" s="13">
        <f t="shared" si="705"/>
        <v>1.0461803662691436E-4</v>
      </c>
      <c r="AU454" s="13">
        <f t="shared" si="706"/>
        <v>3.8542072305919767E-5</v>
      </c>
      <c r="AV454" s="13">
        <f t="shared" si="707"/>
        <v>1.0649392199924346E-5</v>
      </c>
      <c r="AW454" s="13">
        <f t="shared" si="708"/>
        <v>4.7240124704478141E-8</v>
      </c>
      <c r="AX454" s="13">
        <f t="shared" si="709"/>
        <v>4.3600175103070235E-4</v>
      </c>
      <c r="AY454" s="13">
        <f t="shared" si="710"/>
        <v>2.8500169954940604E-4</v>
      </c>
      <c r="AZ454" s="13">
        <f t="shared" si="711"/>
        <v>9.3148672630365316E-5</v>
      </c>
      <c r="BA454" s="13">
        <f t="shared" si="712"/>
        <v>2.029619525431366E-5</v>
      </c>
      <c r="BB454" s="13">
        <f t="shared" si="713"/>
        <v>3.3167585498175279E-6</v>
      </c>
      <c r="BC454" s="13">
        <f t="shared" si="714"/>
        <v>4.3361377400819383E-7</v>
      </c>
      <c r="BD454" s="13">
        <f t="shared" si="715"/>
        <v>1.8661434491471484E-5</v>
      </c>
      <c r="BE454" s="13">
        <f t="shared" si="716"/>
        <v>2.0625038875488976E-5</v>
      </c>
      <c r="BF454" s="13">
        <f t="shared" si="717"/>
        <v>1.1397629394724221E-5</v>
      </c>
      <c r="BG454" s="13">
        <f t="shared" si="718"/>
        <v>4.1989724755981985E-6</v>
      </c>
      <c r="BH454" s="13">
        <f t="shared" si="719"/>
        <v>1.1601998038508261E-6</v>
      </c>
      <c r="BI454" s="13">
        <f t="shared" si="720"/>
        <v>2.5645580535294744E-7</v>
      </c>
      <c r="BJ454" s="14">
        <f t="shared" si="721"/>
        <v>0.46256140904443821</v>
      </c>
      <c r="BK454" s="14">
        <f t="shared" si="722"/>
        <v>0.32131391224024908</v>
      </c>
      <c r="BL454" s="14">
        <f t="shared" si="723"/>
        <v>0.20823307375269534</v>
      </c>
      <c r="BM454" s="14">
        <f t="shared" si="724"/>
        <v>0.25823941252372457</v>
      </c>
      <c r="BN454" s="14">
        <f t="shared" si="725"/>
        <v>0.74160170625753818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1.2436</v>
      </c>
      <c r="F455" s="10">
        <f>VLOOKUP(B455,home!$B$2:$E$405,3,FALSE)</f>
        <v>0.53610000000000002</v>
      </c>
      <c r="G455" s="10">
        <f>VLOOKUP(C455,away!$B$2:$E$405,4,FALSE)</f>
        <v>0.93810000000000004</v>
      </c>
      <c r="H455" s="10">
        <f>VLOOKUP(A455,away!$A$2:$E$405,3,FALSE)</f>
        <v>0.89739999999999998</v>
      </c>
      <c r="I455" s="10">
        <f>VLOOKUP(C455,away!$B$2:$E$405,3,FALSE)</f>
        <v>0.55720000000000003</v>
      </c>
      <c r="J455" s="10">
        <f>VLOOKUP(B455,home!$B$2:$E$405,4,FALSE)</f>
        <v>0.37140000000000001</v>
      </c>
      <c r="K455" s="12">
        <f t="shared" si="670"/>
        <v>0.6254256038760001</v>
      </c>
      <c r="L455" s="12">
        <f t="shared" si="671"/>
        <v>0.18571161739199998</v>
      </c>
      <c r="M455" s="13">
        <f t="shared" si="672"/>
        <v>0.44435245172106491</v>
      </c>
      <c r="N455" s="13">
        <f t="shared" si="673"/>
        <v>0.27790940045142826</v>
      </c>
      <c r="O455" s="13">
        <f t="shared" si="674"/>
        <v>8.2521412501219568E-2</v>
      </c>
      <c r="P455" s="13">
        <f t="shared" si="675"/>
        <v>5.1611004246275759E-2</v>
      </c>
      <c r="Q455" s="13">
        <f t="shared" si="676"/>
        <v>8.6905827300075802E-2</v>
      </c>
      <c r="R455" s="13">
        <f t="shared" si="677"/>
        <v>7.6625924925369463E-3</v>
      </c>
      <c r="S455" s="13">
        <f t="shared" si="678"/>
        <v>1.4986390583601329E-3</v>
      </c>
      <c r="T455" s="13">
        <f t="shared" si="679"/>
        <v>1.6139421748686905E-2</v>
      </c>
      <c r="U455" s="13">
        <f t="shared" si="680"/>
        <v>4.7923815369006247E-3</v>
      </c>
      <c r="V455" s="13">
        <f t="shared" si="681"/>
        <v>1.9340569882479082E-5</v>
      </c>
      <c r="W455" s="13">
        <f t="shared" si="682"/>
        <v>1.8117709839831096E-2</v>
      </c>
      <c r="X455" s="13">
        <f t="shared" si="683"/>
        <v>3.3646691977939863E-3</v>
      </c>
      <c r="Y455" s="13">
        <f t="shared" si="684"/>
        <v>3.1242907935568215E-4</v>
      </c>
      <c r="Z455" s="13">
        <f t="shared" si="685"/>
        <v>4.7434414840161101E-4</v>
      </c>
      <c r="AA455" s="13">
        <f t="shared" si="686"/>
        <v>2.9666697545912456E-4</v>
      </c>
      <c r="AB455" s="13">
        <f t="shared" si="687"/>
        <v>9.2771561138294722E-5</v>
      </c>
      <c r="AC455" s="13">
        <f t="shared" si="688"/>
        <v>1.403989994968869E-7</v>
      </c>
      <c r="AD455" s="13">
        <f t="shared" si="689"/>
        <v>2.8328199043566272E-3</v>
      </c>
      <c r="AE455" s="13">
        <f t="shared" si="690"/>
        <v>5.2608756621832001E-4</v>
      </c>
      <c r="AF455" s="13">
        <f t="shared" si="691"/>
        <v>4.8850286406112546E-5</v>
      </c>
      <c r="AG455" s="13">
        <f t="shared" si="692"/>
        <v>3.0240218995138641E-6</v>
      </c>
      <c r="AH455" s="13">
        <f t="shared" si="693"/>
        <v>2.2022804750023503E-5</v>
      </c>
      <c r="AI455" s="13">
        <f t="shared" si="694"/>
        <v>1.3773625959826694E-5</v>
      </c>
      <c r="AJ455" s="13">
        <f t="shared" si="695"/>
        <v>4.3071891667433797E-6</v>
      </c>
      <c r="AK455" s="13">
        <f t="shared" si="696"/>
        <v>8.9794212853954807E-7</v>
      </c>
      <c r="AL455" s="13">
        <f t="shared" si="697"/>
        <v>6.5228701506122012E-10</v>
      </c>
      <c r="AM455" s="13">
        <f t="shared" si="698"/>
        <v>3.5434361987083941E-4</v>
      </c>
      <c r="AN455" s="13">
        <f t="shared" si="699"/>
        <v>6.5805726758749627E-5</v>
      </c>
      <c r="AO455" s="13">
        <f t="shared" si="700"/>
        <v>6.1104439750117025E-6</v>
      </c>
      <c r="AP455" s="13">
        <f t="shared" si="701"/>
        <v>3.7826014452754164E-7</v>
      </c>
      <c r="AQ455" s="13">
        <f t="shared" si="702"/>
        <v>1.7561825808785352E-8</v>
      </c>
      <c r="AR455" s="13">
        <f t="shared" si="703"/>
        <v>8.179781379270181E-7</v>
      </c>
      <c r="AS455" s="13">
        <f t="shared" si="704"/>
        <v>5.1158447087037145E-7</v>
      </c>
      <c r="AT455" s="13">
        <f t="shared" si="705"/>
        <v>1.5997901331384297E-7</v>
      </c>
      <c r="AU455" s="13">
        <f t="shared" si="706"/>
        <v>3.3351657003098969E-8</v>
      </c>
      <c r="AV455" s="13">
        <f t="shared" si="707"/>
        <v>5.2147450553570993E-9</v>
      </c>
      <c r="AW455" s="13">
        <f t="shared" si="708"/>
        <v>2.1045098430888448E-12</v>
      </c>
      <c r="AX455" s="13">
        <f t="shared" si="709"/>
        <v>3.693592873955458E-5</v>
      </c>
      <c r="AY455" s="13">
        <f t="shared" si="710"/>
        <v>6.8594310660983377E-6</v>
      </c>
      <c r="AZ455" s="13">
        <f t="shared" si="711"/>
        <v>6.3693801883702647E-7</v>
      </c>
      <c r="BA455" s="13">
        <f t="shared" si="712"/>
        <v>3.9428929885560118E-8</v>
      </c>
      <c r="BB455" s="13">
        <f t="shared" si="713"/>
        <v>1.8306025852707829E-9</v>
      </c>
      <c r="BC455" s="13">
        <f t="shared" si="714"/>
        <v>6.7992833382522827E-11</v>
      </c>
      <c r="BD455" s="13">
        <f t="shared" si="715"/>
        <v>2.531800716428713E-8</v>
      </c>
      <c r="BE455" s="13">
        <f t="shared" si="716"/>
        <v>1.5834529919661176E-8</v>
      </c>
      <c r="BF455" s="13">
        <f t="shared" si="717"/>
        <v>4.9516602185483402E-9</v>
      </c>
      <c r="BG455" s="13">
        <f t="shared" si="718"/>
        <v>1.0322983607914542E-9</v>
      </c>
      <c r="BH455" s="13">
        <f t="shared" si="719"/>
        <v>1.6140645641955002E-10</v>
      </c>
      <c r="BI455" s="13">
        <f t="shared" si="720"/>
        <v>2.0189546095136478E-11</v>
      </c>
      <c r="BJ455" s="14">
        <f t="shared" si="721"/>
        <v>0.40663136863397703</v>
      </c>
      <c r="BK455" s="14">
        <f t="shared" si="722"/>
        <v>0.4974884360779358</v>
      </c>
      <c r="BL455" s="14">
        <f t="shared" si="723"/>
        <v>9.5408402055375541E-2</v>
      </c>
      <c r="BM455" s="14">
        <f t="shared" si="724"/>
        <v>4.903300277412722E-2</v>
      </c>
      <c r="BN455" s="14">
        <f t="shared" si="725"/>
        <v>0.95096268871260126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1.2436</v>
      </c>
      <c r="F456" s="10">
        <f>VLOOKUP(B456,home!$B$2:$E$405,3,FALSE)</f>
        <v>1.2866</v>
      </c>
      <c r="G456" s="10">
        <f>VLOOKUP(C456,away!$B$2:$E$405,4,FALSE)</f>
        <v>1.2636000000000001</v>
      </c>
      <c r="H456" s="10">
        <f>VLOOKUP(A456,away!$A$2:$E$405,3,FALSE)</f>
        <v>0.89739999999999998</v>
      </c>
      <c r="I456" s="10">
        <f>VLOOKUP(C456,away!$B$2:$E$405,3,FALSE)</f>
        <v>0.63680000000000003</v>
      </c>
      <c r="J456" s="10">
        <f>VLOOKUP(B456,home!$B$2:$E$405,4,FALSE)</f>
        <v>0.22289999999999999</v>
      </c>
      <c r="K456" s="12">
        <f t="shared" si="670"/>
        <v>2.0217799143360002</v>
      </c>
      <c r="L456" s="12">
        <f t="shared" si="671"/>
        <v>0.12737939692799999</v>
      </c>
      <c r="M456" s="13">
        <f t="shared" si="672"/>
        <v>0.1165821258674261</v>
      </c>
      <c r="N456" s="13">
        <f t="shared" si="673"/>
        <v>0.23570340044935359</v>
      </c>
      <c r="O456" s="13">
        <f t="shared" si="674"/>
        <v>1.4850160885576925E-2</v>
      </c>
      <c r="P456" s="13">
        <f t="shared" si="675"/>
        <v>3.0023757003117543E-2</v>
      </c>
      <c r="Q456" s="13">
        <f t="shared" si="676"/>
        <v>0.23827020038459903</v>
      </c>
      <c r="R456" s="13">
        <f t="shared" si="677"/>
        <v>9.4580226894428138E-4</v>
      </c>
      <c r="S456" s="13">
        <f t="shared" si="678"/>
        <v>1.9330278502712448E-3</v>
      </c>
      <c r="T456" s="13">
        <f t="shared" si="679"/>
        <v>3.0350714430903942E-2</v>
      </c>
      <c r="U456" s="13">
        <f t="shared" si="680"/>
        <v>1.9122040302849642E-3</v>
      </c>
      <c r="V456" s="13">
        <f t="shared" si="681"/>
        <v>5.5313185185485352E-5</v>
      </c>
      <c r="W456" s="13">
        <f t="shared" si="682"/>
        <v>0.16057663510746542</v>
      </c>
      <c r="X456" s="13">
        <f t="shared" si="683"/>
        <v>2.0454154940716458E-2</v>
      </c>
      <c r="Y456" s="13">
        <f t="shared" si="684"/>
        <v>1.3027189605101666E-3</v>
      </c>
      <c r="Z456" s="13">
        <f t="shared" si="685"/>
        <v>4.0158574210418875E-5</v>
      </c>
      <c r="AA456" s="13">
        <f t="shared" si="686"/>
        <v>8.1191798726996587E-5</v>
      </c>
      <c r="AB456" s="13">
        <f t="shared" si="687"/>
        <v>8.2075973937526482E-5</v>
      </c>
      <c r="AC456" s="13">
        <f t="shared" si="688"/>
        <v>8.9031102469663996E-7</v>
      </c>
      <c r="AD456" s="13">
        <f t="shared" si="689"/>
        <v>8.1162653892983647E-2</v>
      </c>
      <c r="AE456" s="13">
        <f t="shared" si="690"/>
        <v>1.0338449905964249E-2</v>
      </c>
      <c r="AF456" s="13">
        <f t="shared" si="691"/>
        <v>6.5845275709603204E-4</v>
      </c>
      <c r="AG456" s="13">
        <f t="shared" si="692"/>
        <v>2.7957771701490477E-5</v>
      </c>
      <c r="AH456" s="13">
        <f t="shared" si="693"/>
        <v>1.2788437411028718E-6</v>
      </c>
      <c r="AI456" s="13">
        <f t="shared" si="694"/>
        <v>2.5855405893360949E-6</v>
      </c>
      <c r="AJ456" s="13">
        <f t="shared" si="695"/>
        <v>2.6136970156100911E-6</v>
      </c>
      <c r="AK456" s="13">
        <f t="shared" si="696"/>
        <v>1.7614400427734764E-6</v>
      </c>
      <c r="AL456" s="13">
        <f t="shared" si="697"/>
        <v>9.1713825472991132E-9</v>
      </c>
      <c r="AM456" s="13">
        <f t="shared" si="698"/>
        <v>3.2818604687007785E-2</v>
      </c>
      <c r="AN456" s="13">
        <f t="shared" si="699"/>
        <v>4.1804140730494861E-3</v>
      </c>
      <c r="AO456" s="13">
        <f t="shared" si="700"/>
        <v>2.6624931176718377E-4</v>
      </c>
      <c r="AP456" s="13">
        <f t="shared" si="701"/>
        <v>1.1304892255132974E-5</v>
      </c>
      <c r="AQ456" s="13">
        <f t="shared" si="702"/>
        <v>3.6000258944871387E-7</v>
      </c>
      <c r="AR456" s="13">
        <f t="shared" si="703"/>
        <v>3.2579668901366251E-8</v>
      </c>
      <c r="AS456" s="13">
        <f t="shared" si="704"/>
        <v>6.5868920200499521E-8</v>
      </c>
      <c r="AT456" s="13">
        <f t="shared" si="705"/>
        <v>6.6586229920185394E-8</v>
      </c>
      <c r="AU456" s="13">
        <f t="shared" si="706"/>
        <v>4.4874234074663205E-8</v>
      </c>
      <c r="AV456" s="13">
        <f t="shared" si="707"/>
        <v>2.2681456280841552E-8</v>
      </c>
      <c r="AW456" s="13">
        <f t="shared" si="708"/>
        <v>6.5609295434426812E-11</v>
      </c>
      <c r="AX456" s="13">
        <f t="shared" si="709"/>
        <v>1.1058665962120946E-2</v>
      </c>
      <c r="AY456" s="13">
        <f t="shared" si="710"/>
        <v>1.408646201083167E-3</v>
      </c>
      <c r="AZ456" s="13">
        <f t="shared" si="711"/>
        <v>8.9716251789446002E-5</v>
      </c>
      <c r="BA456" s="13">
        <f t="shared" si="712"/>
        <v>3.8093340158600772E-6</v>
      </c>
      <c r="BB456" s="13">
        <f t="shared" si="713"/>
        <v>1.213076674093932E-7</v>
      </c>
      <c r="BC456" s="13">
        <f t="shared" si="714"/>
        <v>3.0904195034701827E-9</v>
      </c>
      <c r="BD456" s="13">
        <f t="shared" si="715"/>
        <v>6.9166309612832451E-10</v>
      </c>
      <c r="BE456" s="13">
        <f t="shared" si="716"/>
        <v>1.3983905552396969E-9</v>
      </c>
      <c r="BF456" s="13">
        <f t="shared" si="717"/>
        <v>1.4136189684903932E-9</v>
      </c>
      <c r="BG456" s="13">
        <f t="shared" si="718"/>
        <v>9.5267547900608396E-10</v>
      </c>
      <c r="BH456" s="13">
        <f t="shared" si="719"/>
        <v>4.8152503708373217E-10</v>
      </c>
      <c r="BI456" s="13">
        <f t="shared" si="720"/>
        <v>1.9470752964515748E-10</v>
      </c>
      <c r="BJ456" s="14">
        <f t="shared" si="721"/>
        <v>0.82868323371505925</v>
      </c>
      <c r="BK456" s="14">
        <f t="shared" si="722"/>
        <v>0.15000376958949077</v>
      </c>
      <c r="BL456" s="14">
        <f t="shared" si="723"/>
        <v>1.7879912201949556E-2</v>
      </c>
      <c r="BM456" s="14">
        <f t="shared" si="724"/>
        <v>0.35882298108621885</v>
      </c>
      <c r="BN456" s="14">
        <f t="shared" si="725"/>
        <v>0.63637544685901748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1.1635</v>
      </c>
      <c r="F457" s="10">
        <f>VLOOKUP(B457,home!$B$2:$E$405,3,FALSE)</f>
        <v>1.0314000000000001</v>
      </c>
      <c r="G457" s="10">
        <f>VLOOKUP(C457,away!$B$2:$E$405,4,FALSE)</f>
        <v>1.0939000000000001</v>
      </c>
      <c r="H457" s="10">
        <f>VLOOKUP(A457,away!$A$2:$E$405,3,FALSE)</f>
        <v>1.0528999999999999</v>
      </c>
      <c r="I457" s="10">
        <f>VLOOKUP(C457,away!$B$2:$E$405,3,FALSE)</f>
        <v>1.0361</v>
      </c>
      <c r="J457" s="10">
        <f>VLOOKUP(B457,home!$B$2:$E$405,4,FALSE)</f>
        <v>1.0447</v>
      </c>
      <c r="K457" s="12">
        <f t="shared" si="670"/>
        <v>1.3127170832100001</v>
      </c>
      <c r="L457" s="12">
        <f t="shared" si="671"/>
        <v>1.1396733531429999</v>
      </c>
      <c r="M457" s="13">
        <f t="shared" si="672"/>
        <v>8.608755352563606E-2</v>
      </c>
      <c r="N457" s="13">
        <f t="shared" si="673"/>
        <v>0.11300860216485772</v>
      </c>
      <c r="O457" s="13">
        <f t="shared" si="674"/>
        <v>9.8111690790439118E-2</v>
      </c>
      <c r="P457" s="13">
        <f t="shared" si="675"/>
        <v>0.12879289256322665</v>
      </c>
      <c r="Q457" s="13">
        <f t="shared" si="676"/>
        <v>7.4174161305745667E-2</v>
      </c>
      <c r="R457" s="13">
        <f t="shared" si="677"/>
        <v>5.5907639812834475E-2</v>
      </c>
      <c r="S457" s="13">
        <f t="shared" si="678"/>
        <v>4.8170753191003446E-2</v>
      </c>
      <c r="T457" s="13">
        <f t="shared" si="679"/>
        <v>8.4534315131888915E-2</v>
      </c>
      <c r="U457" s="13">
        <f t="shared" si="680"/>
        <v>7.3390913864259347E-2</v>
      </c>
      <c r="V457" s="13">
        <f t="shared" si="681"/>
        <v>8.0074172376292992E-3</v>
      </c>
      <c r="W457" s="13">
        <f t="shared" si="682"/>
        <v>3.245656289294218E-2</v>
      </c>
      <c r="X457" s="13">
        <f t="shared" si="683"/>
        <v>3.6989879863696076E-2</v>
      </c>
      <c r="Y457" s="13">
        <f t="shared" si="684"/>
        <v>2.1078190208307621E-2</v>
      </c>
      <c r="Z457" s="13">
        <f t="shared" si="685"/>
        <v>2.123881577726805E-2</v>
      </c>
      <c r="AA457" s="13">
        <f t="shared" si="686"/>
        <v>2.7880556297969844E-2</v>
      </c>
      <c r="AB457" s="13">
        <f t="shared" si="687"/>
        <v>1.8299641270871587E-2</v>
      </c>
      <c r="AC457" s="13">
        <f t="shared" si="688"/>
        <v>7.4872788353182813E-4</v>
      </c>
      <c r="AD457" s="13">
        <f t="shared" si="689"/>
        <v>1.0651571142961246E-2</v>
      </c>
      <c r="AE457" s="13">
        <f t="shared" si="690"/>
        <v>1.2139311800739858E-2</v>
      </c>
      <c r="AF457" s="13">
        <f t="shared" si="691"/>
        <v>6.9174250923987922E-3</v>
      </c>
      <c r="AG457" s="13">
        <f t="shared" si="692"/>
        <v>2.6278683500565525E-3</v>
      </c>
      <c r="AH457" s="13">
        <f t="shared" si="693"/>
        <v>6.0513280984163791E-3</v>
      </c>
      <c r="AI457" s="13">
        <f t="shared" si="694"/>
        <v>7.9436817708998658E-3</v>
      </c>
      <c r="AJ457" s="13">
        <f t="shared" si="695"/>
        <v>5.2139033821220603E-3</v>
      </c>
      <c r="AK457" s="13">
        <f t="shared" si="696"/>
        <v>2.2814600133060094E-3</v>
      </c>
      <c r="AL457" s="13">
        <f t="shared" si="697"/>
        <v>4.4805933454289934E-5</v>
      </c>
      <c r="AM457" s="13">
        <f t="shared" si="698"/>
        <v>2.7964998804783773E-3</v>
      </c>
      <c r="AN457" s="13">
        <f t="shared" si="699"/>
        <v>3.1870963958487903E-3</v>
      </c>
      <c r="AO457" s="13">
        <f t="shared" si="700"/>
        <v>1.8161244181234806E-3</v>
      </c>
      <c r="AP457" s="13">
        <f t="shared" si="701"/>
        <v>6.8992953510922227E-4</v>
      </c>
      <c r="AQ457" s="13">
        <f t="shared" si="702"/>
        <v>1.9657357667757954E-4</v>
      </c>
      <c r="AR457" s="13">
        <f t="shared" si="703"/>
        <v>1.3793074769781297E-3</v>
      </c>
      <c r="AS457" s="13">
        <f t="shared" si="704"/>
        <v>1.8106404880284749E-3</v>
      </c>
      <c r="AT457" s="13">
        <f t="shared" si="705"/>
        <v>1.1884293500933354E-3</v>
      </c>
      <c r="AU457" s="13">
        <f t="shared" si="706"/>
        <v>5.2002383668522652E-4</v>
      </c>
      <c r="AV457" s="13">
        <f t="shared" si="707"/>
        <v>1.7066104352327603E-4</v>
      </c>
      <c r="AW457" s="13">
        <f t="shared" si="708"/>
        <v>1.862020936580246E-6</v>
      </c>
      <c r="AX457" s="13">
        <f t="shared" si="709"/>
        <v>6.1183552771644858E-4</v>
      </c>
      <c r="AY457" s="13">
        <f t="shared" si="710"/>
        <v>6.9729264744462164E-4</v>
      </c>
      <c r="AZ457" s="13">
        <f t="shared" si="711"/>
        <v>3.9734292481758592E-4</v>
      </c>
      <c r="BA457" s="13">
        <f t="shared" si="712"/>
        <v>1.5094704782483501E-4</v>
      </c>
      <c r="BB457" s="13">
        <f t="shared" si="713"/>
        <v>4.3007582035391607E-5</v>
      </c>
      <c r="BC457" s="13">
        <f t="shared" si="714"/>
        <v>9.8029190457694804E-6</v>
      </c>
      <c r="BD457" s="13">
        <f t="shared" si="715"/>
        <v>2.6199332955047927E-4</v>
      </c>
      <c r="BE457" s="13">
        <f t="shared" si="716"/>
        <v>3.4392311938798148E-4</v>
      </c>
      <c r="BF457" s="13">
        <f t="shared" si="717"/>
        <v>2.2573687706573783E-4</v>
      </c>
      <c r="BG457" s="13">
        <f t="shared" si="718"/>
        <v>9.8776218278223286E-5</v>
      </c>
      <c r="BH457" s="13">
        <f t="shared" si="719"/>
        <v>3.2416307287175891E-5</v>
      </c>
      <c r="BI457" s="13">
        <f t="shared" si="720"/>
        <v>8.5106880700921172E-6</v>
      </c>
      <c r="BJ457" s="14">
        <f t="shared" si="721"/>
        <v>0.40517434040871664</v>
      </c>
      <c r="BK457" s="14">
        <f t="shared" si="722"/>
        <v>0.27254944298192618</v>
      </c>
      <c r="BL457" s="14">
        <f t="shared" si="723"/>
        <v>0.30112123403606678</v>
      </c>
      <c r="BM457" s="14">
        <f t="shared" si="724"/>
        <v>0.44330586241472991</v>
      </c>
      <c r="BN457" s="14">
        <f t="shared" si="725"/>
        <v>0.55608254016273961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1.2963</v>
      </c>
      <c r="F458" s="10">
        <f>VLOOKUP(B458,home!$B$2:$E$405,3,FALSE)</f>
        <v>0.46289999999999998</v>
      </c>
      <c r="G458" s="10">
        <f>VLOOKUP(C458,away!$B$2:$E$405,4,FALSE)</f>
        <v>0.77139999999999997</v>
      </c>
      <c r="H458" s="10">
        <f>VLOOKUP(A458,away!$A$2:$E$405,3,FALSE)</f>
        <v>1.1852</v>
      </c>
      <c r="I458" s="10">
        <f>VLOOKUP(C458,away!$B$2:$E$405,3,FALSE)</f>
        <v>1.1812</v>
      </c>
      <c r="J458" s="10">
        <f>VLOOKUP(B458,home!$B$2:$E$405,4,FALSE)</f>
        <v>1.6875</v>
      </c>
      <c r="K458" s="12">
        <f t="shared" si="670"/>
        <v>0.46288417807799997</v>
      </c>
      <c r="L458" s="12">
        <f t="shared" si="671"/>
        <v>2.36242953</v>
      </c>
      <c r="M458" s="13">
        <f t="shared" si="672"/>
        <v>5.9290054142755115E-2</v>
      </c>
      <c r="N458" s="13">
        <f t="shared" si="673"/>
        <v>2.7444427980069318E-2</v>
      </c>
      <c r="O458" s="13">
        <f t="shared" si="674"/>
        <v>0.14006857474214354</v>
      </c>
      <c r="P458" s="13">
        <f t="shared" si="675"/>
        <v>6.4835527094074016E-2</v>
      </c>
      <c r="Q458" s="13">
        <f t="shared" si="676"/>
        <v>6.3517957441876259E-3</v>
      </c>
      <c r="R458" s="13">
        <f t="shared" si="677"/>
        <v>0.16545106859792602</v>
      </c>
      <c r="S458" s="13">
        <f t="shared" si="678"/>
        <v>1.772491876734129E-2</v>
      </c>
      <c r="T458" s="13">
        <f t="shared" si="679"/>
        <v>1.5005669834597174E-2</v>
      </c>
      <c r="U458" s="13">
        <f t="shared" si="680"/>
        <v>7.6584681900077778E-2</v>
      </c>
      <c r="V458" s="13">
        <f t="shared" si="681"/>
        <v>2.1536391775727401E-3</v>
      </c>
      <c r="W458" s="13">
        <f t="shared" si="682"/>
        <v>9.8004858412254251E-4</v>
      </c>
      <c r="X458" s="13">
        <f t="shared" si="683"/>
        <v>2.3152957159657838E-3</v>
      </c>
      <c r="Y458" s="13">
        <f t="shared" si="684"/>
        <v>2.7348614850400302E-3</v>
      </c>
      <c r="Z458" s="13">
        <f t="shared" si="685"/>
        <v>0.13028883007526537</v>
      </c>
      <c r="AA458" s="13">
        <f t="shared" si="686"/>
        <v>6.0308638022133404E-2</v>
      </c>
      <c r="AB458" s="13">
        <f t="shared" si="687"/>
        <v>1.3957957170939421E-2</v>
      </c>
      <c r="AC458" s="13">
        <f t="shared" si="688"/>
        <v>1.4719198403852243E-4</v>
      </c>
      <c r="AD458" s="13">
        <f t="shared" si="689"/>
        <v>1.1341224583451765E-4</v>
      </c>
      <c r="AE458" s="13">
        <f t="shared" si="690"/>
        <v>2.6792843862308399E-4</v>
      </c>
      <c r="AF458" s="13">
        <f t="shared" si="691"/>
        <v>3.1648102766498312E-4</v>
      </c>
      <c r="AG458" s="13">
        <f t="shared" si="692"/>
        <v>2.4922137514683432E-4</v>
      </c>
      <c r="AH458" s="13">
        <f t="shared" si="693"/>
        <v>7.6949544899739777E-2</v>
      </c>
      <c r="AI458" s="13">
        <f t="shared" si="694"/>
        <v>3.5618726844392198E-2</v>
      </c>
      <c r="AJ458" s="13">
        <f t="shared" si="695"/>
        <v>8.2436725497756387E-3</v>
      </c>
      <c r="AK458" s="13">
        <f t="shared" si="696"/>
        <v>1.2719551975156891E-3</v>
      </c>
      <c r="AL458" s="13">
        <f t="shared" si="697"/>
        <v>6.4383613792508368E-6</v>
      </c>
      <c r="AM458" s="13">
        <f t="shared" si="698"/>
        <v>1.0499346839418162E-5</v>
      </c>
      <c r="AN458" s="13">
        <f t="shared" si="699"/>
        <v>2.4803967019153636E-5</v>
      </c>
      <c r="AO458" s="13">
        <f t="shared" si="700"/>
        <v>2.9298812073597315E-5</v>
      </c>
      <c r="AP458" s="13">
        <f t="shared" si="701"/>
        <v>2.3072126278862274E-5</v>
      </c>
      <c r="AQ458" s="13">
        <f t="shared" si="702"/>
        <v>1.3626568110268316E-5</v>
      </c>
      <c r="AR458" s="13">
        <f t="shared" si="703"/>
        <v>3.6357575438241245E-2</v>
      </c>
      <c r="AS458" s="13">
        <f t="shared" si="704"/>
        <v>1.6829346423639178E-2</v>
      </c>
      <c r="AT458" s="13">
        <f t="shared" si="705"/>
        <v>3.8950190934480748E-3</v>
      </c>
      <c r="AU458" s="13">
        <f t="shared" si="706"/>
        <v>6.0098090388960963E-4</v>
      </c>
      <c r="AV458" s="13">
        <f t="shared" si="707"/>
        <v>6.9546137934378845E-5</v>
      </c>
      <c r="AW458" s="13">
        <f t="shared" si="708"/>
        <v>1.9557081597567334E-7</v>
      </c>
      <c r="AX458" s="13">
        <f t="shared" si="709"/>
        <v>8.0999692201998662E-7</v>
      </c>
      <c r="AY458" s="13">
        <f t="shared" si="710"/>
        <v>1.9135606477891237E-6</v>
      </c>
      <c r="AZ458" s="13">
        <f t="shared" si="711"/>
        <v>2.2603260908914778E-6</v>
      </c>
      <c r="BA458" s="13">
        <f t="shared" si="712"/>
        <v>1.7799537015171636E-6</v>
      </c>
      <c r="BB458" s="13">
        <f t="shared" si="713"/>
        <v>1.0512537966242386E-6</v>
      </c>
      <c r="BC458" s="13">
        <f t="shared" si="714"/>
        <v>4.9670260253394337E-7</v>
      </c>
      <c r="BD458" s="13">
        <f t="shared" si="715"/>
        <v>1.431536830908396E-2</v>
      </c>
      <c r="BE458" s="13">
        <f t="shared" si="716"/>
        <v>6.6263574936341772E-3</v>
      </c>
      <c r="BF458" s="13">
        <f t="shared" si="717"/>
        <v>1.5336180210459261E-3</v>
      </c>
      <c r="BG458" s="13">
        <f t="shared" si="718"/>
        <v>2.3662917238581745E-4</v>
      </c>
      <c r="BH458" s="13">
        <f t="shared" si="719"/>
        <v>2.7382974992271614E-5</v>
      </c>
      <c r="BI458" s="13">
        <f t="shared" si="720"/>
        <v>2.5350291745256162E-6</v>
      </c>
      <c r="BJ458" s="14">
        <f t="shared" si="721"/>
        <v>5.5888755045334568E-2</v>
      </c>
      <c r="BK458" s="14">
        <f t="shared" si="722"/>
        <v>0.14415968308780874</v>
      </c>
      <c r="BL458" s="14">
        <f t="shared" si="723"/>
        <v>0.65894917892211269</v>
      </c>
      <c r="BM458" s="14">
        <f t="shared" si="724"/>
        <v>0.5258432808395338</v>
      </c>
      <c r="BN458" s="14">
        <f t="shared" si="725"/>
        <v>0.46344144830115569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1.5146999999999999</v>
      </c>
      <c r="F460" s="10">
        <f>VLOOKUP(B460,home!$B$2:$E$405,3,FALSE)</f>
        <v>0.92430000000000001</v>
      </c>
      <c r="G460" s="10">
        <f>VLOOKUP(C460,away!$B$2:$E$405,4,FALSE)</f>
        <v>1.1003000000000001</v>
      </c>
      <c r="H460" s="10">
        <f>VLOOKUP(A460,away!$A$2:$E$405,3,FALSE)</f>
        <v>1.0882000000000001</v>
      </c>
      <c r="I460" s="10">
        <f>VLOOKUP(C460,away!$B$2:$E$405,3,FALSE)</f>
        <v>1.5316000000000001</v>
      </c>
      <c r="J460" s="10">
        <f>VLOOKUP(B460,home!$B$2:$E$405,4,FALSE)</f>
        <v>0.91890000000000005</v>
      </c>
      <c r="K460" s="12">
        <f t="shared" si="670"/>
        <v>1.5404609421630002</v>
      </c>
      <c r="L460" s="12">
        <f t="shared" si="671"/>
        <v>1.5315187945680002</v>
      </c>
      <c r="M460" s="13">
        <f t="shared" si="672"/>
        <v>4.6329344102612947E-2</v>
      </c>
      <c r="N460" s="13">
        <f t="shared" si="673"/>
        <v>7.1368545066104988E-2</v>
      </c>
      <c r="O460" s="13">
        <f t="shared" si="674"/>
        <v>7.0954261233159871E-2</v>
      </c>
      <c r="P460" s="13">
        <f t="shared" si="675"/>
        <v>0.10930226810971312</v>
      </c>
      <c r="Q460" s="13">
        <f t="shared" si="676"/>
        <v>5.4970228086667329E-2</v>
      </c>
      <c r="R460" s="13">
        <f t="shared" si="677"/>
        <v>5.4333892316636011E-2</v>
      </c>
      <c r="S460" s="13">
        <f t="shared" si="678"/>
        <v>6.4467704245211879E-2</v>
      </c>
      <c r="T460" s="13">
        <f t="shared" si="679"/>
        <v>8.4187937456420781E-2</v>
      </c>
      <c r="U460" s="13">
        <f t="shared" si="680"/>
        <v>8.3699238949468124E-2</v>
      </c>
      <c r="V460" s="13">
        <f t="shared" si="681"/>
        <v>1.6899455722492018E-2</v>
      </c>
      <c r="W460" s="13">
        <f t="shared" si="682"/>
        <v>2.8226496449767522E-2</v>
      </c>
      <c r="X460" s="13">
        <f t="shared" si="683"/>
        <v>4.3229409817625894E-2</v>
      </c>
      <c r="Y460" s="13">
        <f t="shared" si="684"/>
        <v>3.3103326806888246E-2</v>
      </c>
      <c r="Z460" s="13">
        <f t="shared" si="685"/>
        <v>2.7737792421653969E-2</v>
      </c>
      <c r="AA460" s="13">
        <f t="shared" si="686"/>
        <v>4.2728985847382807E-2</v>
      </c>
      <c r="AB460" s="13">
        <f t="shared" si="687"/>
        <v>3.291116689806442E-2</v>
      </c>
      <c r="AC460" s="13">
        <f t="shared" si="688"/>
        <v>2.4918721547687937E-3</v>
      </c>
      <c r="AD460" s="13">
        <f t="shared" si="689"/>
        <v>1.0870453828742362E-2</v>
      </c>
      <c r="AE460" s="13">
        <f t="shared" si="690"/>
        <v>1.6648304344202607E-2</v>
      </c>
      <c r="AF460" s="13">
        <f t="shared" si="691"/>
        <v>1.274859550041719E-2</v>
      </c>
      <c r="AG460" s="13">
        <f t="shared" si="692"/>
        <v>6.5082378710779893E-3</v>
      </c>
      <c r="AH460" s="13">
        <f t="shared" si="693"/>
        <v>1.0620237603397231E-2</v>
      </c>
      <c r="AI460" s="13">
        <f t="shared" si="694"/>
        <v>1.6360061224524224E-2</v>
      </c>
      <c r="AJ460" s="13">
        <f t="shared" si="695"/>
        <v>1.2601017663887479E-2</v>
      </c>
      <c r="AK460" s="13">
        <f t="shared" si="696"/>
        <v>6.4704585142415713E-3</v>
      </c>
      <c r="AL460" s="13">
        <f t="shared" si="697"/>
        <v>2.3515746543047248E-4</v>
      </c>
      <c r="AM460" s="13">
        <f t="shared" si="698"/>
        <v>3.3491019093527664E-3</v>
      </c>
      <c r="AN460" s="13">
        <f t="shared" si="699"/>
        <v>5.1292125190973373E-3</v>
      </c>
      <c r="AO460" s="13">
        <f t="shared" si="700"/>
        <v>3.9277426871655256E-3</v>
      </c>
      <c r="AP460" s="13">
        <f t="shared" si="701"/>
        <v>2.0051372485403412E-3</v>
      </c>
      <c r="AQ460" s="13">
        <f t="shared" si="702"/>
        <v>7.6772634545697535E-4</v>
      </c>
      <c r="AR460" s="13">
        <f t="shared" si="703"/>
        <v>3.2530186984761332E-3</v>
      </c>
      <c r="AS460" s="13">
        <f t="shared" si="704"/>
        <v>5.0111482491284019E-3</v>
      </c>
      <c r="AT460" s="13">
        <f t="shared" si="705"/>
        <v>3.8597390765854039E-3</v>
      </c>
      <c r="AU460" s="13">
        <f t="shared" si="706"/>
        <v>1.9819257648067E-3</v>
      </c>
      <c r="AV460" s="13">
        <f t="shared" si="707"/>
        <v>7.6326980773781328E-4</v>
      </c>
      <c r="AW460" s="13">
        <f t="shared" si="708"/>
        <v>1.5410945764952092E-5</v>
      </c>
      <c r="AX460" s="13">
        <f t="shared" si="709"/>
        <v>8.5986011378024558E-4</v>
      </c>
      <c r="AY460" s="13">
        <f t="shared" si="710"/>
        <v>1.3168919249538253E-3</v>
      </c>
      <c r="AZ460" s="13">
        <f t="shared" si="711"/>
        <v>1.0084223667408082E-3</v>
      </c>
      <c r="BA460" s="13">
        <f t="shared" si="712"/>
        <v>5.1480593584209741E-4</v>
      </c>
      <c r="BB460" s="13">
        <f t="shared" si="713"/>
        <v>1.9710874157433518E-4</v>
      </c>
      <c r="BC460" s="13">
        <f t="shared" si="714"/>
        <v>6.037514845894823E-5</v>
      </c>
      <c r="BD460" s="13">
        <f t="shared" si="715"/>
        <v>8.3034321263288969E-4</v>
      </c>
      <c r="BE460" s="13">
        <f t="shared" si="716"/>
        <v>1.2791112876511137E-3</v>
      </c>
      <c r="BF460" s="13">
        <f t="shared" si="717"/>
        <v>9.8521048965318175E-4</v>
      </c>
      <c r="BG460" s="13">
        <f t="shared" si="718"/>
        <v>5.0589275970667038E-4</v>
      </c>
      <c r="BH460" s="13">
        <f t="shared" si="719"/>
        <v>1.9482700931279439E-4</v>
      </c>
      <c r="BI460" s="13">
        <f t="shared" si="720"/>
        <v>6.0024679664957304E-5</v>
      </c>
      <c r="BJ460" s="14">
        <f t="shared" si="721"/>
        <v>0.38099792016887812</v>
      </c>
      <c r="BK460" s="14">
        <f t="shared" si="722"/>
        <v>0.24104269372518305</v>
      </c>
      <c r="BL460" s="14">
        <f t="shared" si="723"/>
        <v>0.34940383128611779</v>
      </c>
      <c r="BM460" s="14">
        <f t="shared" si="724"/>
        <v>0.59062221770775003</v>
      </c>
      <c r="BN460" s="14">
        <f t="shared" si="725"/>
        <v>0.40725853891489427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1.2639</v>
      </c>
      <c r="F461" s="10">
        <f>VLOOKUP(B461,home!$B$2:$E$405,3,FALSE)</f>
        <v>0.63300000000000001</v>
      </c>
      <c r="G461" s="10">
        <f>VLOOKUP(C461,away!$B$2:$E$405,4,FALSE)</f>
        <v>0.47470000000000001</v>
      </c>
      <c r="H461" s="10">
        <f>VLOOKUP(A461,away!$A$2:$E$405,3,FALSE)</f>
        <v>0.81940000000000002</v>
      </c>
      <c r="I461" s="10">
        <f>VLOOKUP(C461,away!$B$2:$E$405,3,FALSE)</f>
        <v>1.7085999999999999</v>
      </c>
      <c r="J461" s="10">
        <f>VLOOKUP(B461,home!$B$2:$E$405,4,FALSE)</f>
        <v>1.4644999999999999</v>
      </c>
      <c r="K461" s="12">
        <f t="shared" si="670"/>
        <v>0.37978311789000002</v>
      </c>
      <c r="L461" s="12">
        <f t="shared" si="671"/>
        <v>2.0503393071799998</v>
      </c>
      <c r="M461" s="13">
        <f t="shared" si="672"/>
        <v>8.8026055326697716E-2</v>
      </c>
      <c r="N461" s="13">
        <f t="shared" si="673"/>
        <v>3.3430809747530904E-2</v>
      </c>
      <c r="O461" s="13">
        <f t="shared" si="674"/>
        <v>0.18048328129232966</v>
      </c>
      <c r="P461" s="13">
        <f t="shared" si="675"/>
        <v>6.8544503296218875E-2</v>
      </c>
      <c r="Q461" s="13">
        <f t="shared" si="676"/>
        <v>6.3482285797523443E-3</v>
      </c>
      <c r="R461" s="13">
        <f t="shared" si="677"/>
        <v>0.18502598296124417</v>
      </c>
      <c r="S461" s="13">
        <f t="shared" si="678"/>
        <v>1.3343631367690017E-2</v>
      </c>
      <c r="T461" s="13">
        <f t="shared" si="679"/>
        <v>1.3016022588029693E-2</v>
      </c>
      <c r="U461" s="13">
        <f t="shared" si="680"/>
        <v>7.0269744699683334E-2</v>
      </c>
      <c r="V461" s="13">
        <f t="shared" si="681"/>
        <v>1.1544972942280352E-3</v>
      </c>
      <c r="W461" s="13">
        <f t="shared" si="682"/>
        <v>8.0365001436558418E-4</v>
      </c>
      <c r="X461" s="13">
        <f t="shared" si="683"/>
        <v>1.6477552136695281E-3</v>
      </c>
      <c r="Y461" s="13">
        <f t="shared" si="684"/>
        <v>1.689228641598707E-3</v>
      </c>
      <c r="Z461" s="13">
        <f t="shared" si="685"/>
        <v>0.12645534857168528</v>
      </c>
      <c r="AA461" s="13">
        <f t="shared" si="686"/>
        <v>4.8025606554421396E-2</v>
      </c>
      <c r="AB461" s="13">
        <f t="shared" si="687"/>
        <v>9.1196572978982891E-3</v>
      </c>
      <c r="AC461" s="13">
        <f t="shared" si="688"/>
        <v>5.6186804077491426E-5</v>
      </c>
      <c r="AD461" s="13">
        <f t="shared" si="689"/>
        <v>7.6303177037026211E-5</v>
      </c>
      <c r="AE461" s="13">
        <f t="shared" si="690"/>
        <v>1.5644740314172913E-4</v>
      </c>
      <c r="AF461" s="13">
        <f t="shared" si="691"/>
        <v>1.6038513008386157E-4</v>
      </c>
      <c r="AG461" s="13">
        <f t="shared" si="692"/>
        <v>1.0961464549937297E-4</v>
      </c>
      <c r="AH461" s="13">
        <f t="shared" si="693"/>
        <v>6.4819092944918666E-2</v>
      </c>
      <c r="AI461" s="13">
        <f t="shared" si="694"/>
        <v>2.4617197217422913E-2</v>
      </c>
      <c r="AJ461" s="13">
        <f t="shared" si="695"/>
        <v>4.6745979564729529E-3</v>
      </c>
      <c r="AK461" s="13">
        <f t="shared" si="696"/>
        <v>5.9177779559717357E-4</v>
      </c>
      <c r="AL461" s="13">
        <f t="shared" si="697"/>
        <v>1.750071186536764E-6</v>
      </c>
      <c r="AM461" s="13">
        <f t="shared" si="698"/>
        <v>5.7957316960068949E-6</v>
      </c>
      <c r="AN461" s="13">
        <f t="shared" si="699"/>
        <v>1.1883216510191938E-5</v>
      </c>
      <c r="AO461" s="13">
        <f t="shared" si="700"/>
        <v>1.2182312953288439E-5</v>
      </c>
      <c r="AP461" s="13">
        <f t="shared" si="701"/>
        <v>8.3259583668317867E-6</v>
      </c>
      <c r="AQ461" s="13">
        <f t="shared" si="702"/>
        <v>4.2677599273648536E-6</v>
      </c>
      <c r="AR461" s="13">
        <f t="shared" si="703"/>
        <v>2.6580226824144113E-2</v>
      </c>
      <c r="AS461" s="13">
        <f t="shared" si="704"/>
        <v>1.0094721417496864E-2</v>
      </c>
      <c r="AT461" s="13">
        <f t="shared" si="705"/>
        <v>1.9169023870839596E-3</v>
      </c>
      <c r="AU461" s="13">
        <f t="shared" si="706"/>
        <v>2.4266905508584332E-4</v>
      </c>
      <c r="AV461" s="13">
        <f t="shared" si="707"/>
        <v>2.3040402588980436E-5</v>
      </c>
      <c r="AW461" s="13">
        <f t="shared" si="708"/>
        <v>3.7854246604402922E-8</v>
      </c>
      <c r="AX461" s="13">
        <f t="shared" si="709"/>
        <v>3.668535089938992E-7</v>
      </c>
      <c r="AY461" s="13">
        <f t="shared" si="710"/>
        <v>7.5217416946710286E-7</v>
      </c>
      <c r="AZ461" s="13">
        <f t="shared" si="711"/>
        <v>7.7110613275193595E-7</v>
      </c>
      <c r="BA461" s="13">
        <f t="shared" si="712"/>
        <v>5.2700973799628445E-7</v>
      </c>
      <c r="BB461" s="13">
        <f t="shared" si="713"/>
        <v>2.7013719527010388E-7</v>
      </c>
      <c r="BC461" s="13">
        <f t="shared" si="714"/>
        <v>1.1077458195873063E-7</v>
      </c>
      <c r="BD461" s="13">
        <f t="shared" si="715"/>
        <v>9.0830806418838016E-3</v>
      </c>
      <c r="BE461" s="13">
        <f t="shared" si="716"/>
        <v>3.4496006862209331E-3</v>
      </c>
      <c r="BF461" s="13">
        <f t="shared" si="717"/>
        <v>6.5505005204423471E-4</v>
      </c>
      <c r="BG461" s="13">
        <f t="shared" si="718"/>
        <v>8.2925650379788758E-5</v>
      </c>
      <c r="BH461" s="13">
        <f t="shared" si="719"/>
        <v>7.8734405135730582E-6</v>
      </c>
      <c r="BI461" s="13">
        <f t="shared" si="720"/>
        <v>5.98039957353244E-7</v>
      </c>
      <c r="BJ461" s="14">
        <f t="shared" si="721"/>
        <v>5.7483698175488866E-2</v>
      </c>
      <c r="BK461" s="14">
        <f t="shared" si="722"/>
        <v>0.17112737633426811</v>
      </c>
      <c r="BL461" s="14">
        <f t="shared" si="723"/>
        <v>0.63976362731738801</v>
      </c>
      <c r="BM461" s="14">
        <f t="shared" si="724"/>
        <v>0.43297047487513363</v>
      </c>
      <c r="BN461" s="14">
        <f t="shared" si="725"/>
        <v>0.56185886120377371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1.2639</v>
      </c>
      <c r="F462" s="10">
        <f>VLOOKUP(B462,home!$B$2:$E$405,3,FALSE)</f>
        <v>1.1076999999999999</v>
      </c>
      <c r="G462" s="10">
        <f>VLOOKUP(C462,away!$B$2:$E$405,4,FALSE)</f>
        <v>1.1076999999999999</v>
      </c>
      <c r="H462" s="10">
        <f>VLOOKUP(A462,away!$A$2:$E$405,3,FALSE)</f>
        <v>0.81940000000000002</v>
      </c>
      <c r="I462" s="10">
        <f>VLOOKUP(C462,away!$B$2:$E$405,3,FALSE)</f>
        <v>0.97629999999999995</v>
      </c>
      <c r="J462" s="10">
        <f>VLOOKUP(B462,home!$B$2:$E$405,4,FALSE)</f>
        <v>1.9525999999999999</v>
      </c>
      <c r="K462" s="12">
        <f t="shared" si="670"/>
        <v>1.5508044026309997</v>
      </c>
      <c r="L462" s="12">
        <f t="shared" si="671"/>
        <v>1.5620413775719999</v>
      </c>
      <c r="M462" s="13">
        <f t="shared" si="672"/>
        <v>4.4474211252975585E-2</v>
      </c>
      <c r="N462" s="13">
        <f t="shared" si="673"/>
        <v>6.8970802614655685E-2</v>
      </c>
      <c r="O462" s="13">
        <f t="shared" si="674"/>
        <v>6.9470558212026121E-2</v>
      </c>
      <c r="P462" s="13">
        <f t="shared" si="675"/>
        <v>0.10773524752844325</v>
      </c>
      <c r="Q462" s="13">
        <f t="shared" si="676"/>
        <v>5.3480112173900855E-2</v>
      </c>
      <c r="R462" s="13">
        <f t="shared" si="677"/>
        <v>5.4257943225104549E-2</v>
      </c>
      <c r="S462" s="13">
        <f t="shared" si="678"/>
        <v>6.5245021963365193E-2</v>
      </c>
      <c r="T462" s="13">
        <f t="shared" si="679"/>
        <v>8.3538148092825171E-2</v>
      </c>
      <c r="U462" s="13">
        <f t="shared" si="680"/>
        <v>8.4143457231194957E-2</v>
      </c>
      <c r="V462" s="13">
        <f t="shared" si="681"/>
        <v>1.7561209801735436E-2</v>
      </c>
      <c r="W462" s="13">
        <f t="shared" si="682"/>
        <v>2.7645731137495057E-2</v>
      </c>
      <c r="X462" s="13">
        <f t="shared" si="683"/>
        <v>4.3183775949997907E-2</v>
      </c>
      <c r="Y462" s="13">
        <f t="shared" si="684"/>
        <v>3.3727422436847669E-2</v>
      </c>
      <c r="Z462" s="13">
        <f t="shared" si="685"/>
        <v>2.8251050793188553E-2</v>
      </c>
      <c r="AA462" s="13">
        <f t="shared" si="686"/>
        <v>4.3811853949028805E-2</v>
      </c>
      <c r="AB462" s="13">
        <f t="shared" si="687"/>
        <v>3.397180799579011E-2</v>
      </c>
      <c r="AC462" s="13">
        <f t="shared" si="688"/>
        <v>2.6587898239037169E-3</v>
      </c>
      <c r="AD462" s="13">
        <f t="shared" si="689"/>
        <v>1.071828039049506E-2</v>
      </c>
      <c r="AE462" s="13">
        <f t="shared" si="690"/>
        <v>1.6742397466371853E-2</v>
      </c>
      <c r="AF462" s="13">
        <f t="shared" si="691"/>
        <v>1.3076158801114728E-2</v>
      </c>
      <c r="AG462" s="13">
        <f t="shared" si="692"/>
        <v>6.8085003690144929E-3</v>
      </c>
      <c r="AH462" s="13">
        <f t="shared" si="693"/>
        <v>1.1032327574712198E-2</v>
      </c>
      <c r="AI462" s="13">
        <f t="shared" si="694"/>
        <v>1.7108982174131055E-2</v>
      </c>
      <c r="AJ462" s="13">
        <f t="shared" si="695"/>
        <v>1.3266342440088867E-2</v>
      </c>
      <c r="AK462" s="13">
        <f t="shared" si="696"/>
        <v>6.8578340876334319E-3</v>
      </c>
      <c r="AL462" s="13">
        <f t="shared" si="697"/>
        <v>2.5762829445138985E-4</v>
      </c>
      <c r="AM462" s="13">
        <f t="shared" si="698"/>
        <v>3.3243912836426462E-3</v>
      </c>
      <c r="AN462" s="13">
        <f t="shared" si="699"/>
        <v>5.1928367402895078E-3</v>
      </c>
      <c r="AO462" s="13">
        <f t="shared" si="700"/>
        <v>4.0557129276541587E-3</v>
      </c>
      <c r="AP462" s="13">
        <f t="shared" si="701"/>
        <v>2.11173046951649E-3</v>
      </c>
      <c r="AQ462" s="13">
        <f t="shared" si="702"/>
        <v>8.2465259291607609E-4</v>
      </c>
      <c r="AR462" s="13">
        <f t="shared" si="703"/>
        <v>3.446590432525801E-3</v>
      </c>
      <c r="AS462" s="13">
        <f t="shared" si="704"/>
        <v>5.3449876168268932E-3</v>
      </c>
      <c r="AT462" s="13">
        <f t="shared" si="705"/>
        <v>4.1445151640916609E-3</v>
      </c>
      <c r="AU462" s="13">
        <f t="shared" si="706"/>
        <v>2.1424441210814295E-3</v>
      </c>
      <c r="AV462" s="13">
        <f t="shared" si="707"/>
        <v>8.3062794384099561E-4</v>
      </c>
      <c r="AW462" s="13">
        <f t="shared" si="708"/>
        <v>1.7335669425724484E-5</v>
      </c>
      <c r="AX462" s="13">
        <f t="shared" si="709"/>
        <v>8.5924677312352259E-4</v>
      </c>
      <c r="AY462" s="13">
        <f t="shared" si="710"/>
        <v>1.3421790131641629E-3</v>
      </c>
      <c r="AZ462" s="13">
        <f t="shared" si="711"/>
        <v>1.0482695773355883E-3</v>
      </c>
      <c r="BA462" s="13">
        <f t="shared" si="712"/>
        <v>5.458134848827001E-4</v>
      </c>
      <c r="BB462" s="13">
        <f t="shared" si="713"/>
        <v>2.131458119558867E-4</v>
      </c>
      <c r="BC462" s="13">
        <f t="shared" si="714"/>
        <v>6.6588515546255148E-5</v>
      </c>
      <c r="BD462" s="13">
        <f t="shared" si="715"/>
        <v>8.9728614452484594E-4</v>
      </c>
      <c r="BE462" s="13">
        <f t="shared" si="716"/>
        <v>1.3915153033489266E-3</v>
      </c>
      <c r="BF462" s="13">
        <f t="shared" si="717"/>
        <v>1.0789840293809632E-3</v>
      </c>
      <c r="BG462" s="13">
        <f t="shared" si="718"/>
        <v>5.5776439437751121E-4</v>
      </c>
      <c r="BH462" s="13">
        <f t="shared" si="719"/>
        <v>2.1624586960786437E-4</v>
      </c>
      <c r="BI462" s="13">
        <f t="shared" si="720"/>
        <v>6.707100932772896E-5</v>
      </c>
      <c r="BJ462" s="14">
        <f t="shared" si="721"/>
        <v>0.3774758966227455</v>
      </c>
      <c r="BK462" s="14">
        <f t="shared" si="722"/>
        <v>0.23927428767803871</v>
      </c>
      <c r="BL462" s="14">
        <f t="shared" si="723"/>
        <v>0.35403913891864458</v>
      </c>
      <c r="BM462" s="14">
        <f t="shared" si="724"/>
        <v>0.59932665566177301</v>
      </c>
      <c r="BN462" s="14">
        <f t="shared" si="725"/>
        <v>0.39838887500710607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1.4218999999999999</v>
      </c>
      <c r="F463" s="10">
        <f>VLOOKUP(B463,home!$B$2:$E$405,3,FALSE)</f>
        <v>1.4066000000000001</v>
      </c>
      <c r="G463" s="10">
        <f>VLOOKUP(C463,away!$B$2:$E$405,4,FALSE)</f>
        <v>1.5824</v>
      </c>
      <c r="H463" s="10">
        <f>VLOOKUP(A463,away!$A$2:$E$405,3,FALSE)</f>
        <v>1.2968999999999999</v>
      </c>
      <c r="I463" s="10">
        <f>VLOOKUP(C463,away!$B$2:$E$405,3,FALSE)</f>
        <v>0.77110000000000001</v>
      </c>
      <c r="J463" s="10">
        <f>VLOOKUP(B463,home!$B$2:$E$405,4,FALSE)</f>
        <v>0.38550000000000001</v>
      </c>
      <c r="K463" s="12">
        <f t="shared" si="670"/>
        <v>3.1648704800960004</v>
      </c>
      <c r="L463" s="12">
        <f t="shared" si="671"/>
        <v>0.38551526194499997</v>
      </c>
      <c r="M463" s="13">
        <f t="shared" si="672"/>
        <v>2.8713561489906433E-2</v>
      </c>
      <c r="N463" s="13">
        <f t="shared" si="673"/>
        <v>9.0874703137826196E-2</v>
      </c>
      <c r="O463" s="13">
        <f t="shared" si="674"/>
        <v>1.1069516179155142E-2</v>
      </c>
      <c r="P463" s="13">
        <f t="shared" si="675"/>
        <v>3.5033584984353175E-2</v>
      </c>
      <c r="Q463" s="13">
        <f t="shared" si="676"/>
        <v>0.14380333267419679</v>
      </c>
      <c r="R463" s="13">
        <f t="shared" si="677"/>
        <v>2.1337337147057044E-3</v>
      </c>
      <c r="S463" s="13">
        <f t="shared" si="678"/>
        <v>1.0686170690523213E-2</v>
      </c>
      <c r="T463" s="13">
        <f t="shared" si="679"/>
        <v>5.5438379464456948E-2</v>
      </c>
      <c r="U463" s="13">
        <f t="shared" si="680"/>
        <v>6.7529908460576653E-3</v>
      </c>
      <c r="V463" s="13">
        <f t="shared" si="681"/>
        <v>1.4486955122634364E-3</v>
      </c>
      <c r="W463" s="13">
        <f t="shared" si="682"/>
        <v>0.15170630750666333</v>
      </c>
      <c r="X463" s="13">
        <f t="shared" si="683"/>
        <v>5.8485096877140035E-2</v>
      </c>
      <c r="Y463" s="13">
        <f t="shared" si="684"/>
        <v>1.1273448721234668E-2</v>
      </c>
      <c r="Z463" s="13">
        <f t="shared" si="685"/>
        <v>2.7419563731521593E-4</v>
      </c>
      <c r="AA463" s="13">
        <f t="shared" si="686"/>
        <v>8.6779367831003624E-4</v>
      </c>
      <c r="AB463" s="13">
        <f t="shared" si="687"/>
        <v>1.3732272976486797E-3</v>
      </c>
      <c r="AC463" s="13">
        <f t="shared" si="688"/>
        <v>1.1047261884243522E-4</v>
      </c>
      <c r="AD463" s="13">
        <f t="shared" si="689"/>
        <v>0.12003270356805126</v>
      </c>
      <c r="AE463" s="13">
        <f t="shared" si="690"/>
        <v>4.6274439158003819E-2</v>
      </c>
      <c r="AF463" s="13">
        <f t="shared" si="691"/>
        <v>8.9197512666779021E-3</v>
      </c>
      <c r="AG463" s="13">
        <f t="shared" si="692"/>
        <v>1.1462334153525258E-3</v>
      </c>
      <c r="AH463" s="13">
        <f t="shared" si="693"/>
        <v>2.6426650735937917E-5</v>
      </c>
      <c r="AI463" s="13">
        <f t="shared" si="694"/>
        <v>8.3636926801977147E-5</v>
      </c>
      <c r="AJ463" s="13">
        <f t="shared" si="695"/>
        <v>1.3235002034076376E-4</v>
      </c>
      <c r="AK463" s="13">
        <f t="shared" si="696"/>
        <v>1.3962355747219613E-4</v>
      </c>
      <c r="AL463" s="13">
        <f t="shared" si="697"/>
        <v>5.3915316384851861E-6</v>
      </c>
      <c r="AM463" s="13">
        <f t="shared" si="698"/>
        <v>7.597759203372785E-2</v>
      </c>
      <c r="AN463" s="13">
        <f t="shared" si="699"/>
        <v>2.9290521294832936E-2</v>
      </c>
      <c r="AO463" s="13">
        <f t="shared" si="700"/>
        <v>5.645971494741559E-3</v>
      </c>
      <c r="AP463" s="13">
        <f t="shared" si="701"/>
        <v>7.2553605990976523E-4</v>
      </c>
      <c r="AQ463" s="13">
        <f t="shared" si="702"/>
        <v>6.992630604666408E-5</v>
      </c>
      <c r="AR463" s="13">
        <f t="shared" si="703"/>
        <v>2.0375754361588259E-6</v>
      </c>
      <c r="AS463" s="13">
        <f t="shared" si="704"/>
        <v>6.4486623488678005E-6</v>
      </c>
      <c r="AT463" s="13">
        <f t="shared" si="705"/>
        <v>1.0204590552019122E-5</v>
      </c>
      <c r="AU463" s="13">
        <f t="shared" si="706"/>
        <v>1.0765402466517288E-5</v>
      </c>
      <c r="AV463" s="13">
        <f t="shared" si="707"/>
        <v>8.5177761181583087E-6</v>
      </c>
      <c r="AW463" s="13">
        <f t="shared" si="708"/>
        <v>1.827288725564376E-7</v>
      </c>
      <c r="AX463" s="13">
        <f t="shared" si="709"/>
        <v>4.0076539696053716E-2</v>
      </c>
      <c r="AY463" s="13">
        <f t="shared" si="710"/>
        <v>1.5450117698773339E-2</v>
      </c>
      <c r="AZ463" s="13">
        <f t="shared" si="711"/>
        <v>2.9781280858618415E-3</v>
      </c>
      <c r="BA463" s="13">
        <f t="shared" si="712"/>
        <v>3.8270460970892987E-4</v>
      </c>
      <c r="BB463" s="13">
        <f t="shared" si="713"/>
        <v>3.6884616964874264E-5</v>
      </c>
      <c r="BC463" s="13">
        <f t="shared" si="714"/>
        <v>2.8439165541908976E-6</v>
      </c>
      <c r="BD463" s="13">
        <f t="shared" si="715"/>
        <v>1.3091940466724456E-7</v>
      </c>
      <c r="BE463" s="13">
        <f t="shared" si="716"/>
        <v>4.1434295910310485E-7</v>
      </c>
      <c r="BF463" s="13">
        <f t="shared" si="717"/>
        <v>6.556708999505206E-7</v>
      </c>
      <c r="BG463" s="13">
        <f t="shared" si="718"/>
        <v>6.9170449197046022E-7</v>
      </c>
      <c r="BH463" s="13">
        <f t="shared" si="719"/>
        <v>5.472887818967776E-7</v>
      </c>
      <c r="BI463" s="13">
        <f t="shared" si="720"/>
        <v>3.4641962198256193E-7</v>
      </c>
      <c r="BJ463" s="14">
        <f t="shared" si="721"/>
        <v>0.85859116160277893</v>
      </c>
      <c r="BK463" s="14">
        <f t="shared" si="722"/>
        <v>9.1447994526300536E-2</v>
      </c>
      <c r="BL463" s="14">
        <f t="shared" si="723"/>
        <v>2.2620059224309395E-2</v>
      </c>
      <c r="BM463" s="14">
        <f t="shared" si="724"/>
        <v>0.64585504384065984</v>
      </c>
      <c r="BN463" s="14">
        <f t="shared" si="725"/>
        <v>0.31162843218014347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1.4867999999999999</v>
      </c>
      <c r="F464" s="10">
        <f>VLOOKUP(B464,home!$B$2:$E$405,3,FALSE)</f>
        <v>0.67259999999999998</v>
      </c>
      <c r="G464" s="10">
        <f>VLOOKUP(C464,away!$B$2:$E$405,4,FALSE)</f>
        <v>0.75670000000000004</v>
      </c>
      <c r="H464" s="10">
        <f>VLOOKUP(A464,away!$A$2:$E$405,3,FALSE)</f>
        <v>1.0461</v>
      </c>
      <c r="I464" s="10">
        <f>VLOOKUP(C464,away!$B$2:$E$405,3,FALSE)</f>
        <v>1.0753999999999999</v>
      </c>
      <c r="J464" s="10">
        <f>VLOOKUP(B464,home!$B$2:$E$405,4,FALSE)</f>
        <v>0.74350000000000005</v>
      </c>
      <c r="K464" s="12">
        <f t="shared" si="670"/>
        <v>0.75671640525599992</v>
      </c>
      <c r="L464" s="12">
        <f t="shared" si="671"/>
        <v>0.83641961138999998</v>
      </c>
      <c r="M464" s="13">
        <f t="shared" si="672"/>
        <v>0.2032870993373147</v>
      </c>
      <c r="N464" s="13">
        <f t="shared" si="673"/>
        <v>0.15383068304545214</v>
      </c>
      <c r="O464" s="13">
        <f t="shared" si="674"/>
        <v>0.17003331662831708</v>
      </c>
      <c r="P464" s="13">
        <f t="shared" si="675"/>
        <v>0.12866700013273533</v>
      </c>
      <c r="Q464" s="13">
        <f t="shared" si="676"/>
        <v>5.8203100746114809E-2</v>
      </c>
      <c r="R464" s="13">
        <f t="shared" si="677"/>
        <v>7.1109600308804893E-2</v>
      </c>
      <c r="S464" s="13">
        <f t="shared" si="678"/>
        <v>2.0359379637375861E-2</v>
      </c>
      <c r="T464" s="13">
        <f t="shared" si="679"/>
        <v>4.868221490775837E-2</v>
      </c>
      <c r="U464" s="13">
        <f t="shared" si="680"/>
        <v>5.3809801124869779E-2</v>
      </c>
      <c r="V464" s="13">
        <f t="shared" si="681"/>
        <v>1.4317902070760931E-3</v>
      </c>
      <c r="W464" s="13">
        <f t="shared" si="682"/>
        <v>1.4681080390450938E-2</v>
      </c>
      <c r="X464" s="13">
        <f t="shared" si="683"/>
        <v>1.2279543554966323E-2</v>
      </c>
      <c r="Y464" s="13">
        <f t="shared" si="684"/>
        <v>5.1354255241457553E-3</v>
      </c>
      <c r="Z464" s="13">
        <f t="shared" si="685"/>
        <v>1.9825821418796269E-2</v>
      </c>
      <c r="AA464" s="13">
        <f t="shared" si="686"/>
        <v>1.5002524315278921E-2</v>
      </c>
      <c r="AB464" s="13">
        <f t="shared" si="687"/>
        <v>5.6763281348117985E-3</v>
      </c>
      <c r="AC464" s="13">
        <f t="shared" si="688"/>
        <v>5.6639154477968521E-5</v>
      </c>
      <c r="AD464" s="13">
        <f t="shared" si="689"/>
        <v>2.7773535945840961E-3</v>
      </c>
      <c r="AE464" s="13">
        <f t="shared" si="690"/>
        <v>2.3230330142746491E-3</v>
      </c>
      <c r="AF464" s="13">
        <f t="shared" si="691"/>
        <v>9.715151855228711E-4</v>
      </c>
      <c r="AG464" s="13">
        <f t="shared" si="692"/>
        <v>2.7086478464484118E-4</v>
      </c>
      <c r="AH464" s="13">
        <f t="shared" si="693"/>
        <v>4.1456764616492779E-3</v>
      </c>
      <c r="AI464" s="13">
        <f t="shared" si="694"/>
        <v>3.1371013894136547E-3</v>
      </c>
      <c r="AJ464" s="13">
        <f t="shared" si="695"/>
        <v>1.1869480431603518E-3</v>
      </c>
      <c r="AK464" s="13">
        <f t="shared" si="696"/>
        <v>2.9939435214864827E-4</v>
      </c>
      <c r="AL464" s="13">
        <f t="shared" si="697"/>
        <v>1.4339503333937556E-6</v>
      </c>
      <c r="AM464" s="13">
        <f t="shared" si="698"/>
        <v>4.2033380564370155E-4</v>
      </c>
      <c r="AN464" s="13">
        <f t="shared" si="699"/>
        <v>3.5157543837058465E-4</v>
      </c>
      <c r="AO464" s="13">
        <f t="shared" si="700"/>
        <v>1.4703229576809663E-4</v>
      </c>
      <c r="AP464" s="13">
        <f t="shared" si="701"/>
        <v>4.0993565229376974E-5</v>
      </c>
      <c r="AQ464" s="13">
        <f t="shared" si="702"/>
        <v>8.5719554746615246E-6</v>
      </c>
      <c r="AR464" s="13">
        <f t="shared" si="703"/>
        <v>6.9350501900027203E-4</v>
      </c>
      <c r="AS464" s="13">
        <f t="shared" si="704"/>
        <v>5.2478662500487973E-4</v>
      </c>
      <c r="AT464" s="13">
        <f t="shared" si="705"/>
        <v>1.9855732420006052E-4</v>
      </c>
      <c r="AU464" s="13">
        <f t="shared" si="706"/>
        <v>5.0083861535306659E-5</v>
      </c>
      <c r="AV464" s="13">
        <f t="shared" si="707"/>
        <v>9.4748199155841248E-6</v>
      </c>
      <c r="AW464" s="13">
        <f t="shared" si="708"/>
        <v>2.5210935713109282E-8</v>
      </c>
      <c r="AX464" s="13">
        <f t="shared" si="709"/>
        <v>5.3012247735712634E-5</v>
      </c>
      <c r="AY464" s="13">
        <f t="shared" si="710"/>
        <v>4.4340483650015164E-5</v>
      </c>
      <c r="AZ464" s="13">
        <f t="shared" si="711"/>
        <v>1.8543625051695164E-5</v>
      </c>
      <c r="BA464" s="13">
        <f t="shared" si="712"/>
        <v>5.1700838865002459E-6</v>
      </c>
      <c r="BB464" s="13">
        <f t="shared" si="713"/>
        <v>1.0810898888000589E-6</v>
      </c>
      <c r="BC464" s="13">
        <f t="shared" si="714"/>
        <v>1.8084895693356078E-7</v>
      </c>
      <c r="BD464" s="13">
        <f t="shared" si="715"/>
        <v>9.6676866414870317E-5</v>
      </c>
      <c r="BE464" s="13">
        <f t="shared" si="716"/>
        <v>7.3156970824875164E-5</v>
      </c>
      <c r="BF464" s="13">
        <f t="shared" si="717"/>
        <v>2.76795399910088E-5</v>
      </c>
      <c r="BG464" s="13">
        <f t="shared" si="718"/>
        <v>6.9818540003786246E-6</v>
      </c>
      <c r="BH464" s="13">
        <f t="shared" si="719"/>
        <v>1.3208208652971837E-6</v>
      </c>
      <c r="BI464" s="13">
        <f t="shared" si="720"/>
        <v>1.9989736343496092E-7</v>
      </c>
      <c r="BJ464" s="14">
        <f t="shared" si="721"/>
        <v>0.30024565018757093</v>
      </c>
      <c r="BK464" s="14">
        <f t="shared" si="722"/>
        <v>0.35384768290296342</v>
      </c>
      <c r="BL464" s="14">
        <f t="shared" si="723"/>
        <v>0.32608311435757031</v>
      </c>
      <c r="BM464" s="14">
        <f t="shared" si="724"/>
        <v>0.21482715339544761</v>
      </c>
      <c r="BN464" s="14">
        <f t="shared" si="725"/>
        <v>0.78513080019873893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1.4867999999999999</v>
      </c>
      <c r="F465" s="10">
        <f>VLOOKUP(B465,home!$B$2:$E$405,3,FALSE)</f>
        <v>0.74729999999999996</v>
      </c>
      <c r="G465" s="10">
        <f>VLOOKUP(C465,away!$B$2:$E$405,4,FALSE)</f>
        <v>1.5468999999999999</v>
      </c>
      <c r="H465" s="10">
        <f>VLOOKUP(A465,away!$A$2:$E$405,3,FALSE)</f>
        <v>1.0461</v>
      </c>
      <c r="I465" s="10">
        <f>VLOOKUP(C465,away!$B$2:$E$405,3,FALSE)</f>
        <v>0.5736</v>
      </c>
      <c r="J465" s="10">
        <f>VLOOKUP(B465,home!$B$2:$E$405,4,FALSE)</f>
        <v>1.1684000000000001</v>
      </c>
      <c r="K465" s="12">
        <f t="shared" si="670"/>
        <v>1.7187383765159996</v>
      </c>
      <c r="L465" s="12">
        <f t="shared" si="671"/>
        <v>0.70109019446400012</v>
      </c>
      <c r="M465" s="13">
        <f t="shared" si="672"/>
        <v>8.8936862511809101E-2</v>
      </c>
      <c r="N465" s="13">
        <f t="shared" si="673"/>
        <v>0.15285919868597345</v>
      </c>
      <c r="O465" s="13">
        <f t="shared" si="674"/>
        <v>6.2352762233422281E-2</v>
      </c>
      <c r="P465" s="13">
        <f t="shared" si="675"/>
        <v>0.10716808533236036</v>
      </c>
      <c r="Q465" s="13">
        <f t="shared" si="676"/>
        <v>0.13136248549253332</v>
      </c>
      <c r="R465" s="13">
        <f t="shared" si="677"/>
        <v>2.1857455099798792E-2</v>
      </c>
      <c r="S465" s="13">
        <f t="shared" si="678"/>
        <v>3.2284134467524879E-2</v>
      </c>
      <c r="T465" s="13">
        <f t="shared" si="679"/>
        <v>9.2096950499234595E-2</v>
      </c>
      <c r="U465" s="13">
        <f t="shared" si="680"/>
        <v>3.7567246892999534E-2</v>
      </c>
      <c r="V465" s="13">
        <f t="shared" si="681"/>
        <v>4.3224532547678669E-3</v>
      </c>
      <c r="W465" s="13">
        <f t="shared" si="682"/>
        <v>7.5259248350181121E-2</v>
      </c>
      <c r="X465" s="13">
        <f t="shared" si="683"/>
        <v>5.2763521061042963E-2</v>
      </c>
      <c r="Y465" s="13">
        <f t="shared" si="684"/>
        <v>1.8495993620645985E-2</v>
      </c>
      <c r="Z465" s="13">
        <f t="shared" si="685"/>
        <v>5.1080158154686956E-3</v>
      </c>
      <c r="AA465" s="13">
        <f t="shared" si="686"/>
        <v>8.7793428098967164E-3</v>
      </c>
      <c r="AB465" s="13">
        <f t="shared" si="687"/>
        <v>7.5446967039796498E-3</v>
      </c>
      <c r="AC465" s="13">
        <f t="shared" si="688"/>
        <v>3.2553222742045889E-4</v>
      </c>
      <c r="AD465" s="13">
        <f t="shared" si="689"/>
        <v>3.2337739581801174E-2</v>
      </c>
      <c r="AE465" s="13">
        <f t="shared" si="690"/>
        <v>2.2671672131931178E-2</v>
      </c>
      <c r="AF465" s="13">
        <f t="shared" si="691"/>
        <v>7.9474435118998387E-3</v>
      </c>
      <c r="AG465" s="13">
        <f t="shared" si="692"/>
        <v>1.8572915724165051E-3</v>
      </c>
      <c r="AH465" s="13">
        <f t="shared" si="693"/>
        <v>8.952949503480337E-4</v>
      </c>
      <c r="AI465" s="13">
        <f t="shared" si="694"/>
        <v>1.5387777894641521E-3</v>
      </c>
      <c r="AJ465" s="13">
        <f t="shared" si="695"/>
        <v>1.322378219841248E-3</v>
      </c>
      <c r="AK465" s="13">
        <f t="shared" si="696"/>
        <v>7.5760739823668819E-4</v>
      </c>
      <c r="AL465" s="13">
        <f t="shared" si="697"/>
        <v>1.56905312561467E-5</v>
      </c>
      <c r="AM465" s="13">
        <f t="shared" si="698"/>
        <v>1.1116022805804416E-2</v>
      </c>
      <c r="AN465" s="13">
        <f t="shared" si="699"/>
        <v>7.7933345905876784E-3</v>
      </c>
      <c r="AO465" s="13">
        <f t="shared" si="700"/>
        <v>2.7319152318190667E-3</v>
      </c>
      <c r="AP465" s="13">
        <f t="shared" si="701"/>
        <v>6.3843966037839788E-4</v>
      </c>
      <c r="AQ465" s="13">
        <f t="shared" si="702"/>
        <v>1.1190094641205525E-4</v>
      </c>
      <c r="AR465" s="13">
        <f t="shared" si="703"/>
        <v>1.2553650216842811E-4</v>
      </c>
      <c r="AS465" s="13">
        <f t="shared" si="704"/>
        <v>2.1576440393046139E-4</v>
      </c>
      <c r="AT465" s="13">
        <f t="shared" si="705"/>
        <v>1.8542128066069183E-4</v>
      </c>
      <c r="AU465" s="13">
        <f t="shared" si="706"/>
        <v>1.0623022363142501E-4</v>
      </c>
      <c r="AV465" s="13">
        <f t="shared" si="707"/>
        <v>4.5645490525301741E-5</v>
      </c>
      <c r="AW465" s="13">
        <f t="shared" si="708"/>
        <v>5.2519286187919173E-7</v>
      </c>
      <c r="AX465" s="13">
        <f t="shared" si="709"/>
        <v>3.1842558317605177E-3</v>
      </c>
      <c r="AY465" s="13">
        <f t="shared" si="710"/>
        <v>2.232450540312108E-3</v>
      </c>
      <c r="AZ465" s="13">
        <f t="shared" si="711"/>
        <v>7.8257459171933875E-4</v>
      </c>
      <c r="BA465" s="13">
        <f t="shared" si="712"/>
        <v>1.8288512423036559E-4</v>
      </c>
      <c r="BB465" s="13">
        <f t="shared" si="713"/>
        <v>3.205474182780995E-5</v>
      </c>
      <c r="BC465" s="13">
        <f t="shared" si="714"/>
        <v>4.4946530363105204E-6</v>
      </c>
      <c r="BD465" s="13">
        <f t="shared" si="715"/>
        <v>1.4668735119598933E-5</v>
      </c>
      <c r="BE465" s="13">
        <f t="shared" si="716"/>
        <v>2.5211717985002699E-5</v>
      </c>
      <c r="BF465" s="13">
        <f t="shared" si="717"/>
        <v>2.1666173619361389E-5</v>
      </c>
      <c r="BG465" s="13">
        <f t="shared" si="718"/>
        <v>1.241282802395166E-5</v>
      </c>
      <c r="BH465" s="13">
        <f t="shared" si="719"/>
        <v>5.3336009714647444E-6</v>
      </c>
      <c r="BI465" s="13">
        <f t="shared" si="720"/>
        <v>1.8334129349358929E-6</v>
      </c>
      <c r="BJ465" s="14">
        <f t="shared" si="721"/>
        <v>0.61646187322554813</v>
      </c>
      <c r="BK465" s="14">
        <f t="shared" si="722"/>
        <v>0.2352852088654509</v>
      </c>
      <c r="BL465" s="14">
        <f t="shared" si="723"/>
        <v>0.14337528646755771</v>
      </c>
      <c r="BM465" s="14">
        <f t="shared" si="724"/>
        <v>0.43346160967067821</v>
      </c>
      <c r="BN465" s="14">
        <f t="shared" si="725"/>
        <v>0.56453684935589732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1.6108</v>
      </c>
      <c r="F466" s="10">
        <f>VLOOKUP(B466,home!$B$2:$E$405,3,FALSE)</f>
        <v>1.3746</v>
      </c>
      <c r="G466" s="10">
        <f>VLOOKUP(C466,away!$B$2:$E$405,4,FALSE)</f>
        <v>1.2416</v>
      </c>
      <c r="H466" s="10">
        <f>VLOOKUP(A466,away!$A$2:$E$405,3,FALSE)</f>
        <v>1.1347</v>
      </c>
      <c r="I466" s="10">
        <f>VLOOKUP(C466,away!$B$2:$E$405,3,FALSE)</f>
        <v>1.2589999999999999</v>
      </c>
      <c r="J466" s="10">
        <f>VLOOKUP(B466,home!$B$2:$E$405,4,FALSE)</f>
        <v>0.88129999999999997</v>
      </c>
      <c r="K466" s="12">
        <f t="shared" si="670"/>
        <v>2.7491577722880001</v>
      </c>
      <c r="L466" s="12">
        <f t="shared" si="671"/>
        <v>1.2590139874899999</v>
      </c>
      <c r="M466" s="13">
        <f t="shared" si="672"/>
        <v>1.8166577762906248E-2</v>
      </c>
      <c r="N466" s="13">
        <f t="shared" si="673"/>
        <v>4.9942788452768068E-2</v>
      </c>
      <c r="O466" s="13">
        <f t="shared" si="674"/>
        <v>2.2871975508323757E-2</v>
      </c>
      <c r="P466" s="13">
        <f t="shared" si="675"/>
        <v>6.2878669236289042E-2</v>
      </c>
      <c r="Q466" s="13">
        <f t="shared" si="676"/>
        <v>6.8650302522331369E-2</v>
      </c>
      <c r="R466" s="13">
        <f t="shared" si="677"/>
        <v>1.4398068543254159E-2</v>
      </c>
      <c r="S466" s="13">
        <f t="shared" si="678"/>
        <v>5.440935404189929E-2</v>
      </c>
      <c r="T466" s="13">
        <f t="shared" si="679"/>
        <v>8.6431691121035215E-2</v>
      </c>
      <c r="U466" s="13">
        <f t="shared" si="680"/>
        <v>3.958256204162254E-2</v>
      </c>
      <c r="V466" s="13">
        <f t="shared" si="681"/>
        <v>2.0924798280122382E-2</v>
      </c>
      <c r="W466" s="13">
        <f t="shared" si="682"/>
        <v>6.2910170916396585E-2</v>
      </c>
      <c r="X466" s="13">
        <f t="shared" si="683"/>
        <v>7.9204785139129888E-2</v>
      </c>
      <c r="Y466" s="13">
        <f t="shared" si="684"/>
        <v>4.9859966183152311E-2</v>
      </c>
      <c r="Z466" s="13">
        <f t="shared" si="685"/>
        <v>6.042456562932251E-3</v>
      </c>
      <c r="AA466" s="13">
        <f t="shared" si="686"/>
        <v>1.6611666423697834E-2</v>
      </c>
      <c r="AB466" s="13">
        <f t="shared" si="687"/>
        <v>2.2834045929682256E-2</v>
      </c>
      <c r="AC466" s="13">
        <f t="shared" si="688"/>
        <v>4.5265937229053222E-3</v>
      </c>
      <c r="AD466" s="13">
        <f t="shared" si="689"/>
        <v>4.3237496332694553E-2</v>
      </c>
      <c r="AE466" s="13">
        <f t="shared" si="690"/>
        <v>5.4436612666910016E-2</v>
      </c>
      <c r="AF466" s="13">
        <f t="shared" si="691"/>
        <v>3.4268228389607518E-2</v>
      </c>
      <c r="AG466" s="13">
        <f t="shared" si="692"/>
        <v>1.4381392956339258E-2</v>
      </c>
      <c r="AH466" s="13">
        <f t="shared" si="693"/>
        <v>1.9018843328831134E-3</v>
      </c>
      <c r="AI466" s="13">
        <f t="shared" si="694"/>
        <v>5.2285800957383895E-3</v>
      </c>
      <c r="AJ466" s="13">
        <f t="shared" si="695"/>
        <v>7.1870958041147653E-3</v>
      </c>
      <c r="AK466" s="13">
        <f t="shared" si="696"/>
        <v>6.5861534300201939E-3</v>
      </c>
      <c r="AL466" s="13">
        <f t="shared" si="697"/>
        <v>6.2670293367151394E-4</v>
      </c>
      <c r="AM466" s="13">
        <f t="shared" si="698"/>
        <v>2.3773339819460223E-2</v>
      </c>
      <c r="AN466" s="13">
        <f t="shared" si="699"/>
        <v>2.9930967362053411E-2</v>
      </c>
      <c r="AO466" s="13">
        <f t="shared" si="700"/>
        <v>1.8841753283965958E-2</v>
      </c>
      <c r="AP466" s="13">
        <f t="shared" si="701"/>
        <v>7.9073436444495934E-3</v>
      </c>
      <c r="AQ466" s="13">
        <f t="shared" si="702"/>
        <v>2.4888640630630478E-3</v>
      </c>
      <c r="AR466" s="13">
        <f t="shared" si="703"/>
        <v>4.7889979553758527E-4</v>
      </c>
      <c r="AS466" s="13">
        <f t="shared" si="704"/>
        <v>1.3165710950492867E-3</v>
      </c>
      <c r="AT466" s="13">
        <f t="shared" si="705"/>
        <v>1.8097308293622352E-3</v>
      </c>
      <c r="AU466" s="13">
        <f t="shared" si="706"/>
        <v>1.6584118584301324E-3</v>
      </c>
      <c r="AV466" s="13">
        <f t="shared" si="707"/>
        <v>1.1398089625644465E-3</v>
      </c>
      <c r="AW466" s="13">
        <f t="shared" si="708"/>
        <v>6.0254494376733686E-5</v>
      </c>
      <c r="AX466" s="13">
        <f t="shared" si="709"/>
        <v>1.089277698965215E-2</v>
      </c>
      <c r="AY466" s="13">
        <f t="shared" si="710"/>
        <v>1.3714158592581269E-2</v>
      </c>
      <c r="AZ466" s="13">
        <f t="shared" si="711"/>
        <v>8.6331587473579968E-3</v>
      </c>
      <c r="BA466" s="13">
        <f t="shared" si="712"/>
        <v>3.6230892063817879E-3</v>
      </c>
      <c r="BB466" s="13">
        <f t="shared" si="713"/>
        <v>1.1403799971896787E-3</v>
      </c>
      <c r="BC466" s="13">
        <f t="shared" si="714"/>
        <v>2.8715087350312239E-4</v>
      </c>
      <c r="BD466" s="13">
        <f t="shared" si="715"/>
        <v>1.0049025686465334E-4</v>
      </c>
      <c r="BE466" s="13">
        <f t="shared" si="716"/>
        <v>2.7626357069867929E-4</v>
      </c>
      <c r="BF466" s="13">
        <f t="shared" si="717"/>
        <v>3.7974607129315479E-4</v>
      </c>
      <c r="BG466" s="13">
        <f t="shared" si="718"/>
        <v>3.4799395446380319E-4</v>
      </c>
      <c r="BH466" s="13">
        <f t="shared" si="719"/>
        <v>2.3917257115585027E-4</v>
      </c>
      <c r="BI466" s="13">
        <f t="shared" si="720"/>
        <v>1.3150462658224207E-4</v>
      </c>
      <c r="BJ466" s="14">
        <f t="shared" si="721"/>
        <v>0.6645564172600229</v>
      </c>
      <c r="BK466" s="14">
        <f t="shared" si="722"/>
        <v>0.17524685457037506</v>
      </c>
      <c r="BL466" s="14">
        <f t="shared" si="723"/>
        <v>0.14508062570133909</v>
      </c>
      <c r="BM466" s="14">
        <f t="shared" si="724"/>
        <v>0.74036406797059218</v>
      </c>
      <c r="BN466" s="14">
        <f t="shared" si="725"/>
        <v>0.23690838202587264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1.6108</v>
      </c>
      <c r="F467" s="10">
        <f>VLOOKUP(B467,home!$B$2:$E$405,3,FALSE)</f>
        <v>1.0864</v>
      </c>
      <c r="G467" s="10">
        <f>VLOOKUP(C467,away!$B$2:$E$405,4,FALSE)</f>
        <v>0.50790000000000002</v>
      </c>
      <c r="H467" s="10">
        <f>VLOOKUP(A467,away!$A$2:$E$405,3,FALSE)</f>
        <v>1.1347</v>
      </c>
      <c r="I467" s="10">
        <f>VLOOKUP(C467,away!$B$2:$E$405,3,FALSE)</f>
        <v>1.3620000000000001</v>
      </c>
      <c r="J467" s="10">
        <f>VLOOKUP(B467,home!$B$2:$E$405,4,FALSE)</f>
        <v>1.3219000000000001</v>
      </c>
      <c r="K467" s="12">
        <f t="shared" si="670"/>
        <v>0.88881134764800007</v>
      </c>
      <c r="L467" s="12">
        <f t="shared" si="671"/>
        <v>2.0429454246600005</v>
      </c>
      <c r="M467" s="13">
        <f t="shared" si="672"/>
        <v>5.330331405730012E-2</v>
      </c>
      <c r="N467" s="13">
        <f t="shared" si="673"/>
        <v>4.73765904013735E-2</v>
      </c>
      <c r="O467" s="13">
        <f t="shared" si="674"/>
        <v>0.10889576157257636</v>
      </c>
      <c r="P467" s="13">
        <f t="shared" si="675"/>
        <v>9.6787788596476881E-2</v>
      </c>
      <c r="Q467" s="13">
        <f t="shared" si="676"/>
        <v>2.1054425580806044E-2</v>
      </c>
      <c r="R467" s="13">
        <f t="shared" si="677"/>
        <v>0.1112340489347806</v>
      </c>
      <c r="S467" s="13">
        <f t="shared" si="678"/>
        <v>4.3936649095242003E-2</v>
      </c>
      <c r="T467" s="13">
        <f t="shared" si="679"/>
        <v>4.3013042409152179E-2</v>
      </c>
      <c r="U467" s="13">
        <f t="shared" si="680"/>
        <v>9.886608493806591E-2</v>
      </c>
      <c r="V467" s="13">
        <f t="shared" si="681"/>
        <v>8.8644292458407107E-3</v>
      </c>
      <c r="W467" s="13">
        <f t="shared" si="682"/>
        <v>6.2378041248102494E-3</v>
      </c>
      <c r="X467" s="13">
        <f t="shared" si="683"/>
        <v>1.2743493396706376E-2</v>
      </c>
      <c r="Y467" s="13">
        <f t="shared" si="684"/>
        <v>1.3017130764493111E-2</v>
      </c>
      <c r="Z467" s="13">
        <f t="shared" si="685"/>
        <v>7.5748363779238867E-2</v>
      </c>
      <c r="AA467" s="13">
        <f t="shared" si="686"/>
        <v>6.7326005292756244E-2</v>
      </c>
      <c r="AB467" s="13">
        <f t="shared" si="687"/>
        <v>2.9920058748005532E-2</v>
      </c>
      <c r="AC467" s="13">
        <f t="shared" si="688"/>
        <v>1.0059980779907006E-3</v>
      </c>
      <c r="AD467" s="13">
        <f t="shared" si="689"/>
        <v>1.3860577726342125E-3</v>
      </c>
      <c r="AE467" s="13">
        <f t="shared" si="690"/>
        <v>2.8316403849174957E-3</v>
      </c>
      <c r="AF467" s="13">
        <f t="shared" si="691"/>
        <v>2.8924433843248404E-3</v>
      </c>
      <c r="AG467" s="13">
        <f t="shared" si="692"/>
        <v>1.9697013260315064E-3</v>
      </c>
      <c r="AH467" s="13">
        <f t="shared" si="693"/>
        <v>3.8687443302069344E-2</v>
      </c>
      <c r="AI467" s="13">
        <f t="shared" si="694"/>
        <v>3.4385838618367838E-2</v>
      </c>
      <c r="AJ467" s="13">
        <f t="shared" si="695"/>
        <v>1.5281261781199084E-2</v>
      </c>
      <c r="AK467" s="13">
        <f t="shared" si="696"/>
        <v>4.5273862925031454E-3</v>
      </c>
      <c r="AL467" s="13">
        <f t="shared" si="697"/>
        <v>7.3067373781942948E-5</v>
      </c>
      <c r="AM467" s="13">
        <f t="shared" si="698"/>
        <v>2.4638877536260003E-4</v>
      </c>
      <c r="AN467" s="13">
        <f t="shared" si="699"/>
        <v>5.0335882131460441E-4</v>
      </c>
      <c r="AO467" s="13">
        <f t="shared" si="700"/>
        <v>5.1416730048346087E-4</v>
      </c>
      <c r="AP467" s="13">
        <f t="shared" si="701"/>
        <v>3.5013857801082334E-4</v>
      </c>
      <c r="AQ467" s="13">
        <f t="shared" si="702"/>
        <v>1.7882850148604257E-4</v>
      </c>
      <c r="AR467" s="13">
        <f t="shared" si="703"/>
        <v>1.5807267057151145E-2</v>
      </c>
      <c r="AS467" s="13">
        <f t="shared" si="704"/>
        <v>1.4049678335698344E-2</v>
      </c>
      <c r="AT467" s="13">
        <f t="shared" si="705"/>
        <v>6.2437567677864781E-3</v>
      </c>
      <c r="AU467" s="13">
        <f t="shared" si="706"/>
        <v>1.8498406223875403E-3</v>
      </c>
      <c r="AV467" s="13">
        <f t="shared" si="707"/>
        <v>4.1103983412957117E-4</v>
      </c>
      <c r="AW467" s="13">
        <f t="shared" si="708"/>
        <v>3.685423094427398E-6</v>
      </c>
      <c r="AX467" s="13">
        <f t="shared" si="709"/>
        <v>3.64988565792288E-5</v>
      </c>
      <c r="AY467" s="13">
        <f t="shared" si="710"/>
        <v>7.456517205385703E-5</v>
      </c>
      <c r="AZ467" s="13">
        <f t="shared" si="711"/>
        <v>7.6166288543206474E-5</v>
      </c>
      <c r="BA467" s="13">
        <f t="shared" si="712"/>
        <v>5.1867856897559023E-5</v>
      </c>
      <c r="BB467" s="13">
        <f t="shared" si="713"/>
        <v>2.6490800233946967E-5</v>
      </c>
      <c r="BC467" s="13">
        <f t="shared" si="714"/>
        <v>1.0823851826704804E-5</v>
      </c>
      <c r="BD467" s="13">
        <f t="shared" si="715"/>
        <v>5.3822306517976185E-3</v>
      </c>
      <c r="BE467" s="13">
        <f t="shared" si="716"/>
        <v>4.7837876789766148E-3</v>
      </c>
      <c r="BF467" s="13">
        <f t="shared" si="717"/>
        <v>2.1259423869065515E-3</v>
      </c>
      <c r="BG467" s="13">
        <f t="shared" si="718"/>
        <v>6.2985390597613948E-4</v>
      </c>
      <c r="BH467" s="13">
        <f t="shared" si="719"/>
        <v>1.3995532474800229E-4</v>
      </c>
      <c r="BI467" s="13">
        <f t="shared" si="720"/>
        <v>2.4878776159957091E-5</v>
      </c>
      <c r="BJ467" s="14">
        <f t="shared" si="721"/>
        <v>0.15459162434804155</v>
      </c>
      <c r="BK467" s="14">
        <f t="shared" si="722"/>
        <v>0.20404581161868623</v>
      </c>
      <c r="BL467" s="14">
        <f t="shared" si="723"/>
        <v>0.56057212082204211</v>
      </c>
      <c r="BM467" s="14">
        <f t="shared" si="724"/>
        <v>0.55623511167573614</v>
      </c>
      <c r="BN467" s="14">
        <f t="shared" si="725"/>
        <v>0.43865192914331352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1.2436</v>
      </c>
      <c r="F468" s="10">
        <f>VLOOKUP(B468,home!$B$2:$E$405,3,FALSE)</f>
        <v>1.4742</v>
      </c>
      <c r="G468" s="10">
        <f>VLOOKUP(C468,away!$B$2:$E$405,4,FALSE)</f>
        <v>1.3402000000000001</v>
      </c>
      <c r="H468" s="10">
        <f>VLOOKUP(A468,away!$A$2:$E$405,3,FALSE)</f>
        <v>0.89739999999999998</v>
      </c>
      <c r="I468" s="10">
        <f>VLOOKUP(C468,away!$B$2:$E$405,3,FALSE)</f>
        <v>0.92859999999999998</v>
      </c>
      <c r="J468" s="10">
        <f>VLOOKUP(B468,home!$B$2:$E$405,4,FALSE)</f>
        <v>1.3001</v>
      </c>
      <c r="K468" s="12">
        <f t="shared" si="670"/>
        <v>2.457008923824</v>
      </c>
      <c r="L468" s="12">
        <f t="shared" si="671"/>
        <v>1.0834066645639999</v>
      </c>
      <c r="M468" s="13">
        <f t="shared" si="672"/>
        <v>2.9001271985517052E-2</v>
      </c>
      <c r="N468" s="13">
        <f t="shared" si="673"/>
        <v>7.1256384070662371E-2</v>
      </c>
      <c r="O468" s="13">
        <f t="shared" si="674"/>
        <v>3.1420171349942398E-2</v>
      </c>
      <c r="P468" s="13">
        <f t="shared" si="675"/>
        <v>7.719964139488765E-2</v>
      </c>
      <c r="Q468" s="13">
        <f t="shared" si="676"/>
        <v>8.7538785770523903E-2</v>
      </c>
      <c r="R468" s="13">
        <f t="shared" si="677"/>
        <v>1.7020411521135217E-2</v>
      </c>
      <c r="S468" s="13">
        <f t="shared" si="678"/>
        <v>5.1375200322898835E-2</v>
      </c>
      <c r="T468" s="13">
        <f t="shared" si="679"/>
        <v>9.4840103911625825E-2</v>
      </c>
      <c r="U468" s="13">
        <f t="shared" si="680"/>
        <v>4.1819302994586055E-2</v>
      </c>
      <c r="V468" s="13">
        <f t="shared" si="681"/>
        <v>1.51952991866432E-2</v>
      </c>
      <c r="W468" s="13">
        <f t="shared" si="682"/>
        <v>7.1694525939631548E-2</v>
      </c>
      <c r="X468" s="13">
        <f t="shared" si="683"/>
        <v>7.7674327215753389E-2</v>
      </c>
      <c r="Y468" s="13">
        <f t="shared" si="684"/>
        <v>4.2076441885536039E-2</v>
      </c>
      <c r="Z468" s="13">
        <f t="shared" si="685"/>
        <v>6.1466757585399304E-3</v>
      </c>
      <c r="AA468" s="13">
        <f t="shared" si="686"/>
        <v>1.5102437190585263E-2</v>
      </c>
      <c r="AB468" s="13">
        <f t="shared" si="687"/>
        <v>1.8553411474379729E-2</v>
      </c>
      <c r="AC468" s="13">
        <f t="shared" si="688"/>
        <v>2.5280607706678845E-3</v>
      </c>
      <c r="AD468" s="13">
        <f t="shared" si="689"/>
        <v>4.40385225057515E-2</v>
      </c>
      <c r="AE468" s="13">
        <f t="shared" si="690"/>
        <v>4.7711628780282865E-2</v>
      </c>
      <c r="AF468" s="13">
        <f t="shared" si="691"/>
        <v>2.5845548298880999E-2</v>
      </c>
      <c r="AG468" s="13">
        <f t="shared" si="692"/>
        <v>9.3337464254394792E-3</v>
      </c>
      <c r="AH468" s="13">
        <f t="shared" si="693"/>
        <v>1.6648373704290344E-3</v>
      </c>
      <c r="AI468" s="13">
        <f t="shared" si="694"/>
        <v>4.0905202758598196E-3</v>
      </c>
      <c r="AJ468" s="13">
        <f t="shared" si="695"/>
        <v>5.0252224104352945E-3</v>
      </c>
      <c r="AK468" s="13">
        <f t="shared" si="696"/>
        <v>4.1156721022132907E-3</v>
      </c>
      <c r="AL468" s="13">
        <f t="shared" si="697"/>
        <v>2.6918182763501928E-4</v>
      </c>
      <c r="AM468" s="13">
        <f t="shared" si="698"/>
        <v>2.1640608557731103E-2</v>
      </c>
      <c r="AN468" s="13">
        <f t="shared" si="699"/>
        <v>2.3445579536666601E-2</v>
      </c>
      <c r="AO468" s="13">
        <f t="shared" si="700"/>
        <v>1.2700548562294965E-2</v>
      </c>
      <c r="AP468" s="13">
        <f t="shared" si="701"/>
        <v>4.5866196520030324E-3</v>
      </c>
      <c r="AQ468" s="13">
        <f t="shared" si="702"/>
        <v>1.2422935747000744E-3</v>
      </c>
      <c r="AR468" s="13">
        <f t="shared" si="703"/>
        <v>3.607391805076042E-4</v>
      </c>
      <c r="AS468" s="13">
        <f t="shared" si="704"/>
        <v>8.8633938568014026E-4</v>
      </c>
      <c r="AT468" s="13">
        <f t="shared" si="705"/>
        <v>1.0888718900763936E-3</v>
      </c>
      <c r="AU468" s="13">
        <f t="shared" si="706"/>
        <v>8.9178931693960166E-4</v>
      </c>
      <c r="AV468" s="13">
        <f t="shared" si="707"/>
        <v>5.4778357747287771E-4</v>
      </c>
      <c r="AW468" s="13">
        <f t="shared" si="708"/>
        <v>1.9904050888432321E-5</v>
      </c>
      <c r="AX468" s="13">
        <f t="shared" si="709"/>
        <v>8.8618613905545509E-3</v>
      </c>
      <c r="AY468" s="13">
        <f t="shared" si="710"/>
        <v>9.6009996909691957E-3</v>
      </c>
      <c r="AZ468" s="13">
        <f t="shared" si="711"/>
        <v>5.2008935258364645E-3</v>
      </c>
      <c r="BA468" s="13">
        <f t="shared" si="712"/>
        <v>1.8782275691929958E-3</v>
      </c>
      <c r="BB468" s="13">
        <f t="shared" si="713"/>
        <v>5.0872106650788303E-4</v>
      </c>
      <c r="BC468" s="13">
        <f t="shared" si="714"/>
        <v>1.102303587717493E-4</v>
      </c>
      <c r="BD468" s="13">
        <f t="shared" si="715"/>
        <v>6.5137872055215674E-5</v>
      </c>
      <c r="BE468" s="13">
        <f t="shared" si="716"/>
        <v>1.6004433291857089E-4</v>
      </c>
      <c r="BF468" s="13">
        <f t="shared" si="717"/>
        <v>1.9661517709419394E-4</v>
      </c>
      <c r="BG468" s="13">
        <f t="shared" si="718"/>
        <v>1.6102841489322358E-4</v>
      </c>
      <c r="BH468" s="13">
        <f t="shared" si="719"/>
        <v>9.8912063095470964E-5</v>
      </c>
      <c r="BI468" s="13">
        <f t="shared" si="720"/>
        <v>4.860556433988295E-5</v>
      </c>
      <c r="BJ468" s="14">
        <f t="shared" si="721"/>
        <v>0.66178659828931652</v>
      </c>
      <c r="BK468" s="14">
        <f t="shared" si="722"/>
        <v>0.18516965517921885</v>
      </c>
      <c r="BL468" s="14">
        <f t="shared" si="723"/>
        <v>0.14331785346463924</v>
      </c>
      <c r="BM468" s="14">
        <f t="shared" si="724"/>
        <v>0.67340302095896509</v>
      </c>
      <c r="BN468" s="14">
        <f t="shared" si="725"/>
        <v>0.31343666609266863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1.2436</v>
      </c>
      <c r="F469" s="10">
        <f>VLOOKUP(B469,home!$B$2:$E$405,3,FALSE)</f>
        <v>1.3785000000000001</v>
      </c>
      <c r="G469" s="10">
        <f>VLOOKUP(C469,away!$B$2:$E$405,4,FALSE)</f>
        <v>1.4474</v>
      </c>
      <c r="H469" s="10">
        <f>VLOOKUP(A469,away!$A$2:$E$405,3,FALSE)</f>
        <v>0.89739999999999998</v>
      </c>
      <c r="I469" s="10">
        <f>VLOOKUP(C469,away!$B$2:$E$405,3,FALSE)</f>
        <v>1.5601</v>
      </c>
      <c r="J469" s="10">
        <f>VLOOKUP(B469,home!$B$2:$E$405,4,FALSE)</f>
        <v>1.5919000000000001</v>
      </c>
      <c r="K469" s="12">
        <f t="shared" si="670"/>
        <v>2.4812815832400004</v>
      </c>
      <c r="L469" s="12">
        <f t="shared" si="671"/>
        <v>2.2287137107060002</v>
      </c>
      <c r="M469" s="13">
        <f t="shared" si="672"/>
        <v>9.0048199595058297E-3</v>
      </c>
      <c r="N469" s="13">
        <f t="shared" si="673"/>
        <v>2.2343493925913779E-2</v>
      </c>
      <c r="O469" s="13">
        <f t="shared" si="674"/>
        <v>2.006916570618969E-2</v>
      </c>
      <c r="P469" s="13">
        <f t="shared" si="675"/>
        <v>4.9797251257760272E-2</v>
      </c>
      <c r="Q469" s="13">
        <f t="shared" si="676"/>
        <v>2.7720249991802344E-2</v>
      </c>
      <c r="R469" s="13">
        <f t="shared" si="677"/>
        <v>2.2364212385907821E-2</v>
      </c>
      <c r="S469" s="13">
        <f t="shared" si="678"/>
        <v>6.8845525062685264E-2</v>
      </c>
      <c r="T469" s="13">
        <f t="shared" si="679"/>
        <v>6.1780501220927771E-2</v>
      </c>
      <c r="U469" s="13">
        <f t="shared" si="680"/>
        <v>5.5491908316820972E-2</v>
      </c>
      <c r="V469" s="13">
        <f t="shared" si="681"/>
        <v>4.2302257444542954E-2</v>
      </c>
      <c r="W469" s="13">
        <f t="shared" si="682"/>
        <v>2.2927248595822639E-2</v>
      </c>
      <c r="X469" s="13">
        <f t="shared" si="683"/>
        <v>5.1098273294274799E-2</v>
      </c>
      <c r="Y469" s="13">
        <f t="shared" si="684"/>
        <v>5.6941711142176263E-2</v>
      </c>
      <c r="Z469" s="13">
        <f t="shared" si="685"/>
        <v>1.6614475591204568E-2</v>
      </c>
      <c r="AA469" s="13">
        <f t="shared" si="686"/>
        <v>4.1225192299646406E-2</v>
      </c>
      <c r="AB469" s="13">
        <f t="shared" si="687"/>
        <v>5.1145655209320073E-2</v>
      </c>
      <c r="AC469" s="13">
        <f t="shared" si="688"/>
        <v>1.4620892978769569E-2</v>
      </c>
      <c r="AD469" s="13">
        <f t="shared" si="689"/>
        <v>1.4222239923794969E-2</v>
      </c>
      <c r="AE469" s="13">
        <f t="shared" si="690"/>
        <v>3.1697301115112105E-2</v>
      </c>
      <c r="AF469" s="13">
        <f t="shared" si="691"/>
        <v>3.5322104793813473E-2</v>
      </c>
      <c r="AG469" s="13">
        <f t="shared" si="692"/>
        <v>2.6240953081655409E-2</v>
      </c>
      <c r="AH469" s="13">
        <f t="shared" si="693"/>
        <v>9.2572273865769491E-3</v>
      </c>
      <c r="AI469" s="13">
        <f t="shared" si="694"/>
        <v>2.2969787826178339E-2</v>
      </c>
      <c r="AJ469" s="13">
        <f t="shared" si="695"/>
        <v>2.849725575201335E-2</v>
      </c>
      <c r="AK469" s="13">
        <f t="shared" si="696"/>
        <v>2.3569905290116957E-2</v>
      </c>
      <c r="AL469" s="13">
        <f t="shared" si="697"/>
        <v>3.2341802925577499E-3</v>
      </c>
      <c r="AM469" s="13">
        <f t="shared" si="698"/>
        <v>7.0578763990666185E-3</v>
      </c>
      <c r="AN469" s="13">
        <f t="shared" si="699"/>
        <v>1.5729985899068065E-2</v>
      </c>
      <c r="AO469" s="13">
        <f t="shared" si="700"/>
        <v>1.7528817621232529E-2</v>
      </c>
      <c r="AP469" s="13">
        <f t="shared" si="701"/>
        <v>1.302223872163529E-2</v>
      </c>
      <c r="AQ469" s="13">
        <f t="shared" si="702"/>
        <v>7.2557104957487861E-3</v>
      </c>
      <c r="AR469" s="13">
        <f t="shared" si="703"/>
        <v>4.1263419199174239E-3</v>
      </c>
      <c r="AS469" s="13">
        <f t="shared" si="704"/>
        <v>1.0238616212042287E-2</v>
      </c>
      <c r="AT469" s="13">
        <f t="shared" si="705"/>
        <v>1.2702444922401517E-2</v>
      </c>
      <c r="AU469" s="13">
        <f t="shared" si="706"/>
        <v>1.050611421602511E-2</v>
      </c>
      <c r="AV469" s="13">
        <f t="shared" si="707"/>
        <v>6.5171569289097656E-3</v>
      </c>
      <c r="AW469" s="13">
        <f t="shared" si="708"/>
        <v>4.9681198318000399E-4</v>
      </c>
      <c r="AX469" s="13">
        <f t="shared" si="709"/>
        <v>2.9187631209647113E-3</v>
      </c>
      <c r="AY469" s="13">
        <f t="shared" si="710"/>
        <v>6.5050873859970881E-3</v>
      </c>
      <c r="AZ469" s="13">
        <f t="shared" si="711"/>
        <v>7.2489887232561837E-3</v>
      </c>
      <c r="BA469" s="13">
        <f t="shared" si="712"/>
        <v>5.3853068520914133E-3</v>
      </c>
      <c r="BB469" s="13">
        <f t="shared" si="713"/>
        <v>3.0005768044037754E-3</v>
      </c>
      <c r="BC469" s="13">
        <f t="shared" si="714"/>
        <v>1.337485332800218E-3</v>
      </c>
      <c r="BD469" s="13">
        <f t="shared" si="715"/>
        <v>1.5327391353301472E-3</v>
      </c>
      <c r="BE469" s="13">
        <f t="shared" si="716"/>
        <v>3.8031573884058966E-3</v>
      </c>
      <c r="BF469" s="13">
        <f t="shared" si="717"/>
        <v>4.7183521930073457E-3</v>
      </c>
      <c r="BG469" s="13">
        <f t="shared" si="718"/>
        <v>3.9025201332497307E-3</v>
      </c>
      <c r="BH469" s="13">
        <f t="shared" si="719"/>
        <v>2.4208128337139677E-3</v>
      </c>
      <c r="BI469" s="13">
        <f t="shared" si="720"/>
        <v>1.2013436601531001E-3</v>
      </c>
      <c r="BJ469" s="14">
        <f t="shared" si="721"/>
        <v>0.43728491444155826</v>
      </c>
      <c r="BK469" s="14">
        <f t="shared" si="722"/>
        <v>0.19431001438181875</v>
      </c>
      <c r="BL469" s="14">
        <f t="shared" si="723"/>
        <v>0.33625990971592684</v>
      </c>
      <c r="BM469" s="14">
        <f t="shared" si="724"/>
        <v>0.82716184550061134</v>
      </c>
      <c r="BN469" s="14">
        <f t="shared" si="725"/>
        <v>0.15129919322707974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1.1635</v>
      </c>
      <c r="F470" s="15">
        <f>VLOOKUP(B470,home!$B$2:$E$405,3,FALSE)</f>
        <v>0.42970000000000003</v>
      </c>
      <c r="G470" s="15">
        <f>VLOOKUP(C470,away!$B$2:$E$405,4,FALSE)</f>
        <v>1.528</v>
      </c>
      <c r="H470" s="15">
        <f>VLOOKUP(A470,away!$A$2:$E$405,3,FALSE)</f>
        <v>1.0528999999999999</v>
      </c>
      <c r="I470" s="15">
        <f>VLOOKUP(C470,away!$B$2:$E$405,3,FALSE)</f>
        <v>0.94979999999999998</v>
      </c>
      <c r="J470" s="15">
        <f>VLOOKUP(B470,home!$B$2:$E$405,4,FALSE)</f>
        <v>1.6146</v>
      </c>
      <c r="K470" s="16">
        <f t="shared" si="670"/>
        <v>0.7639326916000001</v>
      </c>
      <c r="L470" s="16">
        <f t="shared" si="671"/>
        <v>1.6146717205319998</v>
      </c>
      <c r="M470" s="17">
        <f t="shared" si="672"/>
        <v>9.2679830144218572E-2</v>
      </c>
      <c r="N470" s="17">
        <f t="shared" si="673"/>
        <v>7.0801152099103704E-2</v>
      </c>
      <c r="O470" s="17">
        <f t="shared" si="674"/>
        <v>0.14964750079757891</v>
      </c>
      <c r="P470" s="17">
        <f t="shared" si="675"/>
        <v>0.11432061807550761</v>
      </c>
      <c r="Q470" s="17">
        <f t="shared" si="676"/>
        <v>2.7043657345724646E-2</v>
      </c>
      <c r="R470" s="17">
        <f t="shared" si="677"/>
        <v>0.12081579379307029</v>
      </c>
      <c r="S470" s="17">
        <f t="shared" si="678"/>
        <v>3.5253635275413114E-2</v>
      </c>
      <c r="T470" s="17">
        <f t="shared" si="679"/>
        <v>4.3666628735899077E-2</v>
      </c>
      <c r="U470" s="17">
        <f t="shared" si="680"/>
        <v>9.2295134540130774E-2</v>
      </c>
      <c r="V470" s="17">
        <f t="shared" si="681"/>
        <v>4.8317085795047156E-3</v>
      </c>
      <c r="W470" s="17">
        <f t="shared" si="682"/>
        <v>6.8865113156091817E-3</v>
      </c>
      <c r="X470" s="17">
        <f t="shared" si="683"/>
        <v>1.1119455074437764E-2</v>
      </c>
      <c r="Y470" s="17">
        <f t="shared" si="684"/>
        <v>8.9771348282103522E-3</v>
      </c>
      <c r="Z470" s="17">
        <f t="shared" si="685"/>
        <v>6.5025948543765366E-2</v>
      </c>
      <c r="AA470" s="17">
        <f t="shared" si="686"/>
        <v>4.9675447894881777E-2</v>
      </c>
      <c r="AB470" s="17">
        <f t="shared" si="687"/>
        <v>1.8974349308386297E-2</v>
      </c>
      <c r="AC470" s="17">
        <f t="shared" si="688"/>
        <v>3.7249468837379537E-4</v>
      </c>
      <c r="AD470" s="17">
        <f t="shared" si="689"/>
        <v>1.3152077812667946E-3</v>
      </c>
      <c r="AE470" s="17">
        <f t="shared" si="690"/>
        <v>2.1236288110351295E-3</v>
      </c>
      <c r="AF470" s="17">
        <f t="shared" si="691"/>
        <v>1.7144816930427093E-3</v>
      </c>
      <c r="AG470" s="17">
        <f t="shared" si="692"/>
        <v>9.2277503504196231E-4</v>
      </c>
      <c r="AH470" s="17">
        <f t="shared" si="693"/>
        <v>2.6248890053596725E-2</v>
      </c>
      <c r="AI470" s="17">
        <f t="shared" si="694"/>
        <v>2.0052385230156615E-2</v>
      </c>
      <c r="AJ470" s="17">
        <f t="shared" si="695"/>
        <v>7.6593363109368146E-3</v>
      </c>
      <c r="AK470" s="17">
        <f t="shared" si="696"/>
        <v>1.9504058012945254E-3</v>
      </c>
      <c r="AL470" s="17">
        <f t="shared" si="697"/>
        <v>1.8378895575648535E-5</v>
      </c>
      <c r="AM470" s="17">
        <f t="shared" si="698"/>
        <v>2.0094604407128142E-4</v>
      </c>
      <c r="AN470" s="17">
        <f t="shared" si="699"/>
        <v>3.2446189471467508E-4</v>
      </c>
      <c r="AO470" s="17">
        <f t="shared" si="700"/>
        <v>2.6194972289300851E-4</v>
      </c>
      <c r="AP470" s="17">
        <f t="shared" si="701"/>
        <v>1.4098760325217822E-4</v>
      </c>
      <c r="AQ470" s="17">
        <f t="shared" si="702"/>
        <v>5.6912173979219377E-5</v>
      </c>
      <c r="AR470" s="17">
        <f t="shared" si="703"/>
        <v>8.4766680929792646E-3</v>
      </c>
      <c r="AS470" s="17">
        <f t="shared" si="704"/>
        <v>6.4756038720694895E-3</v>
      </c>
      <c r="AT470" s="17">
        <f t="shared" si="705"/>
        <v>2.4734627478627137E-3</v>
      </c>
      <c r="AU470" s="17">
        <f t="shared" si="706"/>
        <v>6.2985301818236511E-4</v>
      </c>
      <c r="AV470" s="17">
        <f t="shared" si="707"/>
        <v>1.2029132787310947E-4</v>
      </c>
      <c r="AW470" s="17">
        <f t="shared" si="708"/>
        <v>6.2973269806741684E-7</v>
      </c>
      <c r="AX470" s="17">
        <f t="shared" si="709"/>
        <v>2.5584875385624361E-5</v>
      </c>
      <c r="AY470" s="17">
        <f t="shared" si="710"/>
        <v>4.1311174758502901E-5</v>
      </c>
      <c r="AZ470" s="17">
        <f t="shared" si="711"/>
        <v>3.3351992812255008E-5</v>
      </c>
      <c r="BA470" s="17">
        <f t="shared" si="712"/>
        <v>1.7950839872444892E-5</v>
      </c>
      <c r="BB470" s="17">
        <f t="shared" si="713"/>
        <v>7.2461783754587532E-6</v>
      </c>
      <c r="BC470" s="17">
        <f t="shared" si="714"/>
        <v>2.3400398609567519E-6</v>
      </c>
      <c r="BD470" s="17">
        <f t="shared" si="715"/>
        <v>2.28117270901159E-3</v>
      </c>
      <c r="BE470" s="17">
        <f t="shared" si="716"/>
        <v>1.7426624075996876E-3</v>
      </c>
      <c r="BF470" s="17">
        <f t="shared" si="717"/>
        <v>6.656383917938829E-4</v>
      </c>
      <c r="BG470" s="17">
        <f t="shared" si="718"/>
        <v>1.695009760917988E-4</v>
      </c>
      <c r="BH470" s="17">
        <f t="shared" si="719"/>
        <v>3.2371834223658772E-5</v>
      </c>
      <c r="BI470" s="17">
        <f t="shared" si="720"/>
        <v>4.945980490101732E-6</v>
      </c>
      <c r="BJ470" s="18">
        <f t="shared" si="721"/>
        <v>0.17568367525934689</v>
      </c>
      <c r="BK470" s="18">
        <f t="shared" si="722"/>
        <v>0.24751797683335197</v>
      </c>
      <c r="BL470" s="18">
        <f t="shared" si="723"/>
        <v>0.5103914150882104</v>
      </c>
      <c r="BM470" s="18">
        <f t="shared" si="724"/>
        <v>0.42326978202741039</v>
      </c>
      <c r="BN470" s="18">
        <f t="shared" si="725"/>
        <v>0.57530855225520372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1.1635</v>
      </c>
      <c r="F472" s="10">
        <f>VLOOKUP(B472,home!$B$2:$E$405,3,FALSE)</f>
        <v>1.0157</v>
      </c>
      <c r="G472" s="10">
        <f>VLOOKUP(C472,away!$B$2:$E$405,4,FALSE)</f>
        <v>1.0505</v>
      </c>
      <c r="H472" s="10">
        <f>VLOOKUP(A472,away!$A$2:$E$405,3,FALSE)</f>
        <v>1.0528999999999999</v>
      </c>
      <c r="I472" s="10">
        <f>VLOOKUP(C472,away!$B$2:$E$405,3,FALSE)</f>
        <v>0.63319999999999999</v>
      </c>
      <c r="J472" s="10">
        <f>VLOOKUP(B472,home!$B$2:$E$405,4,FALSE)</f>
        <v>1.2950999999999999</v>
      </c>
      <c r="K472" s="12">
        <f t="shared" si="726"/>
        <v>1.2414461809750001</v>
      </c>
      <c r="L472" s="12">
        <f t="shared" si="727"/>
        <v>0.86343835222799981</v>
      </c>
      <c r="M472" s="13">
        <f t="shared" si="728"/>
        <v>0.12185974421110646</v>
      </c>
      <c r="N472" s="13">
        <f t="shared" si="729"/>
        <v>0.15128231406546847</v>
      </c>
      <c r="O472" s="13">
        <f t="shared" si="730"/>
        <v>0.1052183767445633</v>
      </c>
      <c r="P472" s="13">
        <f t="shared" si="731"/>
        <v>0.13062295197792687</v>
      </c>
      <c r="Q472" s="13">
        <f t="shared" si="732"/>
        <v>9.3904425522818219E-2</v>
      </c>
      <c r="R472" s="13">
        <f t="shared" si="733"/>
        <v>4.5424790920215313E-2</v>
      </c>
      <c r="S472" s="13">
        <f t="shared" si="734"/>
        <v>3.5004085421904051E-2</v>
      </c>
      <c r="T472" s="13">
        <f t="shared" si="735"/>
        <v>8.10806824403391E-2</v>
      </c>
      <c r="U472" s="13">
        <f t="shared" si="736"/>
        <v>5.6392433209489154E-2</v>
      </c>
      <c r="V472" s="13">
        <f t="shared" si="737"/>
        <v>4.1690341982880399E-3</v>
      </c>
      <c r="W472" s="13">
        <f t="shared" si="738"/>
        <v>3.885909681398466E-2</v>
      </c>
      <c r="X472" s="13">
        <f t="shared" si="739"/>
        <v>3.355243452213523E-2</v>
      </c>
      <c r="Y472" s="13">
        <f t="shared" si="740"/>
        <v>1.4485229388515151E-2</v>
      </c>
      <c r="Z472" s="13">
        <f t="shared" si="741"/>
        <v>1.3073835540817374E-2</v>
      </c>
      <c r="AA472" s="13">
        <f t="shared" si="742"/>
        <v>1.6230463202842951E-2</v>
      </c>
      <c r="AB472" s="13">
        <f t="shared" si="743"/>
        <v>1.007462327931233E-2</v>
      </c>
      <c r="AC472" s="13">
        <f t="shared" si="744"/>
        <v>2.7930242540448431E-4</v>
      </c>
      <c r="AD472" s="13">
        <f t="shared" si="745"/>
        <v>1.2060369333964769E-2</v>
      </c>
      <c r="AE472" s="13">
        <f t="shared" si="746"/>
        <v>1.0413385424979639E-2</v>
      </c>
      <c r="AF472" s="13">
        <f t="shared" si="747"/>
        <v>4.4956581762297448E-3</v>
      </c>
      <c r="AG472" s="13">
        <f t="shared" si="748"/>
        <v>1.2939078959547151E-3</v>
      </c>
      <c r="AH472" s="13">
        <f t="shared" si="749"/>
        <v>2.822112754165803E-3</v>
      </c>
      <c r="AI472" s="13">
        <f t="shared" si="750"/>
        <v>3.5035011009399747E-3</v>
      </c>
      <c r="AJ472" s="13">
        <f t="shared" si="751"/>
        <v>2.174704030901821E-3</v>
      </c>
      <c r="AK472" s="13">
        <f t="shared" si="752"/>
        <v>8.9992600463800114E-4</v>
      </c>
      <c r="AL472" s="13">
        <f t="shared" si="753"/>
        <v>1.197550759263888E-5</v>
      </c>
      <c r="AM472" s="13">
        <f t="shared" si="754"/>
        <v>2.9944598901597099E-3</v>
      </c>
      <c r="AN472" s="13">
        <f t="shared" si="755"/>
        <v>2.5855315133723371E-3</v>
      </c>
      <c r="AO472" s="13">
        <f t="shared" si="756"/>
        <v>1.1162235347698887E-3</v>
      </c>
      <c r="AP472" s="13">
        <f t="shared" si="757"/>
        <v>3.2126340319327544E-4</v>
      </c>
      <c r="AQ472" s="13">
        <f t="shared" si="758"/>
        <v>6.9347785871090302E-5</v>
      </c>
      <c r="AR472" s="13">
        <f t="shared" si="759"/>
        <v>4.8734407725170879E-4</v>
      </c>
      <c r="AS472" s="13">
        <f t="shared" si="760"/>
        <v>6.0501144352491929E-4</v>
      </c>
      <c r="AT472" s="13">
        <f t="shared" si="761"/>
        <v>3.7554457300509163E-4</v>
      </c>
      <c r="AU472" s="13">
        <f t="shared" si="762"/>
        <v>1.5540612531435267E-4</v>
      </c>
      <c r="AV472" s="13">
        <f t="shared" si="763"/>
        <v>4.8232085192906374E-5</v>
      </c>
      <c r="AW472" s="13">
        <f t="shared" si="764"/>
        <v>3.5657481186701568E-7</v>
      </c>
      <c r="AX472" s="13">
        <f t="shared" si="765"/>
        <v>6.195767991202648E-4</v>
      </c>
      <c r="AY472" s="13">
        <f t="shared" si="766"/>
        <v>5.3496637051109988E-4</v>
      </c>
      <c r="AZ472" s="13">
        <f t="shared" si="767"/>
        <v>2.3095524072574885E-4</v>
      </c>
      <c r="BA472" s="13">
        <f t="shared" si="768"/>
        <v>6.647187083022055E-5</v>
      </c>
      <c r="BB472" s="13">
        <f t="shared" si="769"/>
        <v>1.4348590654789516E-5</v>
      </c>
      <c r="BC472" s="13">
        <f t="shared" si="770"/>
        <v>2.4778246943531079E-6</v>
      </c>
      <c r="BD472" s="13">
        <f t="shared" si="771"/>
        <v>7.0131927838381724E-5</v>
      </c>
      <c r="BE472" s="13">
        <f t="shared" si="772"/>
        <v>8.7065013979373276E-5</v>
      </c>
      <c r="BF472" s="13">
        <f t="shared" si="773"/>
        <v>5.4043264550613997E-5</v>
      </c>
      <c r="BG472" s="13">
        <f t="shared" si="774"/>
        <v>2.2363934794593779E-5</v>
      </c>
      <c r="BH472" s="13">
        <f t="shared" si="775"/>
        <v>6.9409053605805952E-6</v>
      </c>
      <c r="BI472" s="13">
        <f t="shared" si="776"/>
        <v>1.7233520904803352E-6</v>
      </c>
      <c r="BJ472" s="14">
        <f t="shared" si="777"/>
        <v>0.44998312640829252</v>
      </c>
      <c r="BK472" s="14">
        <f t="shared" si="778"/>
        <v>0.29248206011273353</v>
      </c>
      <c r="BL472" s="14">
        <f t="shared" si="779"/>
        <v>0.24465473794997161</v>
      </c>
      <c r="BM472" s="14">
        <f t="shared" si="780"/>
        <v>0.35134654677401733</v>
      </c>
      <c r="BN472" s="14">
        <f t="shared" si="781"/>
        <v>0.64831260344209862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1.6108</v>
      </c>
      <c r="F476" s="10">
        <f>VLOOKUP(B476,home!$B$2:$E$405,3,FALSE)</f>
        <v>1.0027999999999999</v>
      </c>
      <c r="G476" s="10">
        <f>VLOOKUP(C476,away!$B$2:$E$405,4,FALSE)</f>
        <v>0.67249999999999999</v>
      </c>
      <c r="H476" s="10">
        <f>VLOOKUP(A476,away!$A$2:$E$405,3,FALSE)</f>
        <v>1.1347</v>
      </c>
      <c r="I476" s="10">
        <f>VLOOKUP(C476,away!$B$2:$E$405,3,FALSE)</f>
        <v>1.1015999999999999</v>
      </c>
      <c r="J476" s="10">
        <f>VLOOKUP(B476,home!$B$2:$E$405,4,FALSE)</f>
        <v>1.0168999999999999</v>
      </c>
      <c r="K476" s="12">
        <f t="shared" si="726"/>
        <v>1.0862961363999999</v>
      </c>
      <c r="L476" s="12">
        <f t="shared" si="727"/>
        <v>1.2711102752879997</v>
      </c>
      <c r="M476" s="13">
        <f t="shared" si="728"/>
        <v>9.4665428226599346E-2</v>
      </c>
      <c r="N476" s="13">
        <f t="shared" si="729"/>
        <v>0.10283468893320635</v>
      </c>
      <c r="O476" s="13">
        <f t="shared" si="730"/>
        <v>0.12033019853336906</v>
      </c>
      <c r="P476" s="13">
        <f t="shared" si="731"/>
        <v>0.13071422975904373</v>
      </c>
      <c r="Q476" s="13">
        <f t="shared" si="732"/>
        <v>5.5854462638018944E-2</v>
      </c>
      <c r="R476" s="13">
        <f t="shared" si="733"/>
        <v>7.6476475891605222E-2</v>
      </c>
      <c r="S476" s="13">
        <f t="shared" si="734"/>
        <v>4.5122623384222842E-2</v>
      </c>
      <c r="T476" s="13">
        <f t="shared" si="735"/>
        <v>7.0997181379875554E-2</v>
      </c>
      <c r="U476" s="13">
        <f t="shared" si="736"/>
        <v>8.3076100286538487E-2</v>
      </c>
      <c r="V476" s="13">
        <f t="shared" si="737"/>
        <v>6.922824086737861E-3</v>
      </c>
      <c r="W476" s="13">
        <f t="shared" si="738"/>
        <v>2.0224828988126043E-2</v>
      </c>
      <c r="X476" s="13">
        <f t="shared" si="739"/>
        <v>2.5707987942749609E-2</v>
      </c>
      <c r="Y476" s="13">
        <f t="shared" si="740"/>
        <v>1.633884381550452E-2</v>
      </c>
      <c r="Z476" s="13">
        <f t="shared" si="741"/>
        <v>3.2403344774544797E-2</v>
      </c>
      <c r="AA476" s="13">
        <f t="shared" si="742"/>
        <v>3.5199628235025135E-2</v>
      </c>
      <c r="AB476" s="13">
        <f t="shared" si="743"/>
        <v>1.9118610077212075E-2</v>
      </c>
      <c r="AC476" s="13">
        <f t="shared" si="744"/>
        <v>5.9744066234588059E-4</v>
      </c>
      <c r="AD476" s="13">
        <f t="shared" si="745"/>
        <v>5.4925383972880088E-3</v>
      </c>
      <c r="AE476" s="13">
        <f t="shared" si="746"/>
        <v>6.9816219942066696E-3</v>
      </c>
      <c r="AF476" s="13">
        <f t="shared" si="747"/>
        <v>4.4372057275063976E-3</v>
      </c>
      <c r="AG476" s="13">
        <f t="shared" si="748"/>
        <v>1.8800592646000488E-3</v>
      </c>
      <c r="AH476" s="13">
        <f t="shared" si="749"/>
        <v>1.0297056124155901E-2</v>
      </c>
      <c r="AI476" s="13">
        <f t="shared" si="750"/>
        <v>1.1185652283964512E-2</v>
      </c>
      <c r="AJ476" s="13">
        <f t="shared" si="751"/>
        <v>6.0754654295922424E-3</v>
      </c>
      <c r="AK476" s="13">
        <f t="shared" si="752"/>
        <v>2.1999182076659395E-3</v>
      </c>
      <c r="AL476" s="13">
        <f t="shared" si="753"/>
        <v>3.2997894783021395E-5</v>
      </c>
      <c r="AM476" s="13">
        <f t="shared" si="754"/>
        <v>1.1933046480005227E-3</v>
      </c>
      <c r="AN476" s="13">
        <f t="shared" si="755"/>
        <v>1.5168217996223939E-3</v>
      </c>
      <c r="AO476" s="13">
        <f t="shared" si="756"/>
        <v>9.640238876404305E-4</v>
      </c>
      <c r="AP476" s="13">
        <f t="shared" si="757"/>
        <v>4.0846022306761177E-4</v>
      </c>
      <c r="AQ476" s="13">
        <f t="shared" si="758"/>
        <v>1.2979949664691743E-4</v>
      </c>
      <c r="AR476" s="13">
        <f t="shared" si="759"/>
        <v>2.6177387689263576E-3</v>
      </c>
      <c r="AS476" s="13">
        <f t="shared" si="760"/>
        <v>2.8436395107891942E-3</v>
      </c>
      <c r="AT476" s="13">
        <f t="shared" si="761"/>
        <v>1.5445173069423437E-3</v>
      </c>
      <c r="AU476" s="13">
        <f t="shared" si="762"/>
        <v>5.5926772771146694E-4</v>
      </c>
      <c r="AV476" s="13">
        <f t="shared" si="763"/>
        <v>1.518825929565434E-4</v>
      </c>
      <c r="AW476" s="13">
        <f t="shared" si="764"/>
        <v>1.2656545856740666E-6</v>
      </c>
      <c r="AX476" s="13">
        <f t="shared" si="765"/>
        <v>2.1604703811185487E-4</v>
      </c>
      <c r="AY476" s="13">
        <f t="shared" si="766"/>
        <v>2.7461961008951681E-4</v>
      </c>
      <c r="AZ476" s="13">
        <f t="shared" si="767"/>
        <v>1.7453590409018447E-4</v>
      </c>
      <c r="BA476" s="13">
        <f t="shared" si="768"/>
        <v>7.3951460365238102E-5</v>
      </c>
      <c r="BB476" s="13">
        <f t="shared" si="769"/>
        <v>2.3500115285701851E-5</v>
      </c>
      <c r="BC476" s="13">
        <f t="shared" si="770"/>
        <v>5.97424760202164E-6</v>
      </c>
      <c r="BD476" s="13">
        <f t="shared" si="771"/>
        <v>5.5457244120034202E-4</v>
      </c>
      <c r="BE476" s="13">
        <f t="shared" si="772"/>
        <v>6.0242990022984762E-4</v>
      </c>
      <c r="BF476" s="13">
        <f t="shared" si="773"/>
        <v>3.2720863653576041E-4</v>
      </c>
      <c r="BG476" s="13">
        <f t="shared" si="774"/>
        <v>1.184818258885028E-4</v>
      </c>
      <c r="BH476" s="13">
        <f t="shared" si="775"/>
        <v>3.2176587424074517E-5</v>
      </c>
      <c r="BI476" s="13">
        <f t="shared" si="776"/>
        <v>6.9906605202617973E-6</v>
      </c>
      <c r="BJ476" s="14">
        <f t="shared" si="777"/>
        <v>0.31573045751160456</v>
      </c>
      <c r="BK476" s="14">
        <f t="shared" si="778"/>
        <v>0.27833016362382224</v>
      </c>
      <c r="BL476" s="14">
        <f t="shared" si="779"/>
        <v>0.37331801102825324</v>
      </c>
      <c r="BM476" s="14">
        <f t="shared" si="780"/>
        <v>0.41863313900087834</v>
      </c>
      <c r="BN476" s="14">
        <f t="shared" si="781"/>
        <v>0.58087548398184263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1.6108</v>
      </c>
      <c r="F477" s="10">
        <f>VLOOKUP(B477,home!$B$2:$E$405,3,FALSE)</f>
        <v>0.82769999999999999</v>
      </c>
      <c r="G477" s="10">
        <f>VLOOKUP(C477,away!$B$2:$E$405,4,FALSE)</f>
        <v>1.1382000000000001</v>
      </c>
      <c r="H477" s="10">
        <f>VLOOKUP(A477,away!$A$2:$E$405,3,FALSE)</f>
        <v>1.1347</v>
      </c>
      <c r="I477" s="10">
        <f>VLOOKUP(C477,away!$B$2:$E$405,3,FALSE)</f>
        <v>0.88129999999999997</v>
      </c>
      <c r="J477" s="10">
        <f>VLOOKUP(B477,home!$B$2:$E$405,4,FALSE)</f>
        <v>1.3954</v>
      </c>
      <c r="K477" s="12">
        <f t="shared" si="726"/>
        <v>1.517515575912</v>
      </c>
      <c r="L477" s="12">
        <f t="shared" si="727"/>
        <v>1.3954155028939998</v>
      </c>
      <c r="M477" s="13">
        <f t="shared" si="728"/>
        <v>5.4316290990036577E-2</v>
      </c>
      <c r="N477" s="13">
        <f t="shared" si="729"/>
        <v>8.2425817603149126E-2</v>
      </c>
      <c r="O477" s="13">
        <f t="shared" si="730"/>
        <v>7.5793794507198725E-2</v>
      </c>
      <c r="P477" s="13">
        <f t="shared" si="731"/>
        <v>0.11501826372214745</v>
      </c>
      <c r="Q477" s="13">
        <f t="shared" si="732"/>
        <v>6.2541231035030176E-2</v>
      </c>
      <c r="R477" s="13">
        <f t="shared" si="733"/>
        <v>5.2881917939253606E-2</v>
      </c>
      <c r="S477" s="13">
        <f t="shared" si="734"/>
        <v>6.088965551828706E-2</v>
      </c>
      <c r="T477" s="13">
        <f t="shared" si="735"/>
        <v>8.7271003356356458E-2</v>
      </c>
      <c r="U477" s="13">
        <f t="shared" si="736"/>
        <v>8.0249134156917562E-2</v>
      </c>
      <c r="V477" s="13">
        <f t="shared" si="737"/>
        <v>1.432642097835132E-2</v>
      </c>
      <c r="W477" s="13">
        <f t="shared" si="738"/>
        <v>3.163576407745642E-2</v>
      </c>
      <c r="X477" s="13">
        <f t="shared" si="739"/>
        <v>4.4145035639579784E-2</v>
      </c>
      <c r="Y477" s="13">
        <f t="shared" si="740"/>
        <v>3.0800333553638891E-2</v>
      </c>
      <c r="Z477" s="13">
        <f t="shared" si="741"/>
        <v>2.4597416038400939E-2</v>
      </c>
      <c r="AA477" s="13">
        <f t="shared" si="742"/>
        <v>3.7326961965461064E-2</v>
      </c>
      <c r="AB477" s="13">
        <f t="shared" si="743"/>
        <v>2.8322123092030988E-2</v>
      </c>
      <c r="AC477" s="13">
        <f t="shared" si="744"/>
        <v>1.8960702629998911E-3</v>
      </c>
      <c r="AD477" s="13">
        <f t="shared" si="745"/>
        <v>1.2001941185854355E-2</v>
      </c>
      <c r="AE477" s="13">
        <f t="shared" si="746"/>
        <v>1.6747694795563164E-2</v>
      </c>
      <c r="AF477" s="13">
        <f t="shared" si="747"/>
        <v>1.1684996477733E-2</v>
      </c>
      <c r="AG477" s="13">
        <f t="shared" si="748"/>
        <v>5.4351417454301387E-3</v>
      </c>
      <c r="AH477" s="13">
        <f t="shared" si="749"/>
        <v>8.5809039177795407E-3</v>
      </c>
      <c r="AI477" s="13">
        <f t="shared" si="750"/>
        <v>1.3021655350634757E-2</v>
      </c>
      <c r="AJ477" s="13">
        <f t="shared" si="751"/>
        <v>9.8802824093730413E-3</v>
      </c>
      <c r="AK477" s="13">
        <f t="shared" si="752"/>
        <v>4.9978274835443112E-3</v>
      </c>
      <c r="AL477" s="13">
        <f t="shared" si="753"/>
        <v>1.6060206289523457E-4</v>
      </c>
      <c r="AM477" s="13">
        <f t="shared" si="754"/>
        <v>3.6426265381427451E-3</v>
      </c>
      <c r="AN477" s="13">
        <f t="shared" si="755"/>
        <v>5.082977542577488E-3</v>
      </c>
      <c r="AO477" s="13">
        <f t="shared" si="756"/>
        <v>3.5464328318873376E-3</v>
      </c>
      <c r="AP477" s="13">
        <f t="shared" si="757"/>
        <v>1.649582451195954E-3</v>
      </c>
      <c r="AQ477" s="13">
        <f t="shared" si="758"/>
        <v>5.7546323142517949E-4</v>
      </c>
      <c r="AR477" s="13">
        <f t="shared" si="759"/>
        <v>2.394785271142686E-3</v>
      </c>
      <c r="AS477" s="13">
        <f t="shared" si="760"/>
        <v>3.6341239499236679E-3</v>
      </c>
      <c r="AT477" s="13">
        <f t="shared" si="761"/>
        <v>2.7574198494020041E-3</v>
      </c>
      <c r="AU477" s="13">
        <f t="shared" si="762"/>
        <v>1.3948091902654875E-3</v>
      </c>
      <c r="AV477" s="13">
        <f t="shared" si="763"/>
        <v>5.291611679132702E-4</v>
      </c>
      <c r="AW477" s="13">
        <f t="shared" si="764"/>
        <v>9.4468130236743045E-6</v>
      </c>
      <c r="AX477" s="13">
        <f t="shared" si="765"/>
        <v>9.2129041814367004E-4</v>
      </c>
      <c r="AY477" s="13">
        <f t="shared" si="766"/>
        <v>1.2855829321453728E-3</v>
      </c>
      <c r="AZ477" s="13">
        <f t="shared" si="767"/>
        <v>8.9696117688578927E-4</v>
      </c>
      <c r="BA477" s="13">
        <f t="shared" si="768"/>
        <v>4.1721117724015925E-4</v>
      </c>
      <c r="BB477" s="13">
        <f t="shared" si="769"/>
        <v>1.4554573617539356E-4</v>
      </c>
      <c r="BC477" s="13">
        <f t="shared" si="770"/>
        <v>4.061935532785284E-5</v>
      </c>
      <c r="BD477" s="13">
        <f t="shared" si="771"/>
        <v>5.569534155757857E-4</v>
      </c>
      <c r="BE477" s="13">
        <f t="shared" si="772"/>
        <v>8.4518548319364388E-4</v>
      </c>
      <c r="BF477" s="13">
        <f t="shared" si="773"/>
        <v>6.4129106764053239E-4</v>
      </c>
      <c r="BG477" s="13">
        <f t="shared" si="774"/>
        <v>3.2438972794591461E-4</v>
      </c>
      <c r="BH477" s="13">
        <f t="shared" si="775"/>
        <v>1.2306661620594536E-4</v>
      </c>
      <c r="BI477" s="13">
        <f t="shared" si="776"/>
        <v>3.7351101393461249E-5</v>
      </c>
      <c r="BJ477" s="14">
        <f t="shared" si="777"/>
        <v>0.4028932528609383</v>
      </c>
      <c r="BK477" s="14">
        <f t="shared" si="778"/>
        <v>0.24789288646686292</v>
      </c>
      <c r="BL477" s="14">
        <f t="shared" si="779"/>
        <v>0.32429313766279599</v>
      </c>
      <c r="BM477" s="14">
        <f t="shared" si="780"/>
        <v>0.55542324111306107</v>
      </c>
      <c r="BN477" s="14">
        <f t="shared" si="781"/>
        <v>0.44297731579681565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1.6108</v>
      </c>
      <c r="F482" s="10">
        <f>VLOOKUP(B482,home!$B$2:$E$405,3,FALSE)</f>
        <v>0.95509999999999995</v>
      </c>
      <c r="G482" s="10">
        <f>VLOOKUP(C482,away!$B$2:$E$405,4,FALSE)</f>
        <v>1.552</v>
      </c>
      <c r="H482" s="10">
        <f>VLOOKUP(A482,away!$A$2:$E$405,3,FALSE)</f>
        <v>1.1347</v>
      </c>
      <c r="I482" s="10">
        <f>VLOOKUP(C482,away!$B$2:$E$405,3,FALSE)</f>
        <v>0.88129999999999997</v>
      </c>
      <c r="J482" s="10">
        <f>VLOOKUP(B482,home!$B$2:$E$405,4,FALSE)</f>
        <v>0.74570000000000003</v>
      </c>
      <c r="K482" s="12">
        <f t="shared" si="726"/>
        <v>2.3877133241599999</v>
      </c>
      <c r="L482" s="12">
        <f t="shared" si="727"/>
        <v>0.74570828472700001</v>
      </c>
      <c r="M482" s="13">
        <f t="shared" si="728"/>
        <v>4.3568467668555544E-2</v>
      </c>
      <c r="N482" s="13">
        <f t="shared" si="729"/>
        <v>0.10402901076544423</v>
      </c>
      <c r="O482" s="13">
        <f t="shared" si="730"/>
        <v>3.2489367293302311E-2</v>
      </c>
      <c r="P482" s="13">
        <f t="shared" si="731"/>
        <v>7.757529517974604E-2</v>
      </c>
      <c r="Q482" s="13">
        <f t="shared" si="732"/>
        <v>0.12419572755191766</v>
      </c>
      <c r="R482" s="13">
        <f t="shared" si="733"/>
        <v>1.211379517807698E-2</v>
      </c>
      <c r="S482" s="13">
        <f t="shared" si="734"/>
        <v>3.4531432617769212E-2</v>
      </c>
      <c r="T482" s="13">
        <f t="shared" si="735"/>
        <v>9.2613782963162333E-2</v>
      </c>
      <c r="U482" s="13">
        <f t="shared" si="736"/>
        <v>2.8924270152839559E-2</v>
      </c>
      <c r="V482" s="13">
        <f t="shared" si="737"/>
        <v>6.8316127125130424E-3</v>
      </c>
      <c r="W482" s="13">
        <f t="shared" si="738"/>
        <v>9.8847931159819657E-2</v>
      </c>
      <c r="X482" s="13">
        <f t="shared" si="739"/>
        <v>7.3711721194001698E-2</v>
      </c>
      <c r="Y482" s="13">
        <f t="shared" si="740"/>
        <v>2.7483720587926922E-2</v>
      </c>
      <c r="Z482" s="13">
        <f t="shared" si="741"/>
        <v>3.0111191412593302E-3</v>
      </c>
      <c r="AA482" s="13">
        <f t="shared" si="742"/>
        <v>7.1896892942181195E-3</v>
      </c>
      <c r="AB482" s="13">
        <f t="shared" si="743"/>
        <v>8.583458462187556E-3</v>
      </c>
      <c r="AC482" s="13">
        <f t="shared" si="744"/>
        <v>7.6024645960493778E-4</v>
      </c>
      <c r="AD482" s="13">
        <f t="shared" si="745"/>
        <v>5.9005130573987964E-2</v>
      </c>
      <c r="AE482" s="13">
        <f t="shared" si="746"/>
        <v>4.4000614710421229E-2</v>
      </c>
      <c r="AF482" s="13">
        <f t="shared" si="747"/>
        <v>1.6405811461320908E-2</v>
      </c>
      <c r="AG482" s="13">
        <f t="shared" si="748"/>
        <v>4.0779831747920579E-3</v>
      </c>
      <c r="AH482" s="13">
        <f t="shared" si="749"/>
        <v>5.6135412248428294E-4</v>
      </c>
      <c r="AI482" s="13">
        <f t="shared" si="750"/>
        <v>1.340352717827867E-3</v>
      </c>
      <c r="AJ482" s="13">
        <f t="shared" si="751"/>
        <v>1.6001890217158337E-3</v>
      </c>
      <c r="AK482" s="13">
        <f t="shared" si="752"/>
        <v>1.2735975494418169E-3</v>
      </c>
      <c r="AL482" s="13">
        <f t="shared" si="753"/>
        <v>5.4145896488138096E-5</v>
      </c>
      <c r="AM482" s="13">
        <f t="shared" si="754"/>
        <v>2.817746729306235E-2</v>
      </c>
      <c r="AN482" s="13">
        <f t="shared" si="755"/>
        <v>2.101217080306067E-2</v>
      </c>
      <c r="AO482" s="13">
        <f t="shared" si="756"/>
        <v>7.834474923970559E-3</v>
      </c>
      <c r="AP482" s="13">
        <f t="shared" si="757"/>
        <v>1.9474109524302606E-3</v>
      </c>
      <c r="AQ482" s="13">
        <f t="shared" si="758"/>
        <v>3.630501202488357E-4</v>
      </c>
      <c r="AR482" s="13">
        <f t="shared" si="759"/>
        <v>8.3721283960437026E-5</v>
      </c>
      <c r="AS482" s="13">
        <f t="shared" si="760"/>
        <v>1.9990242522811835E-4</v>
      </c>
      <c r="AT482" s="13">
        <f t="shared" si="761"/>
        <v>2.3865484212453819E-4</v>
      </c>
      <c r="AU482" s="13">
        <f t="shared" si="762"/>
        <v>1.8994644880535367E-4</v>
      </c>
      <c r="AV482" s="13">
        <f t="shared" si="763"/>
        <v>1.1338441667235458E-4</v>
      </c>
      <c r="AW482" s="13">
        <f t="shared" si="764"/>
        <v>2.6780223606219122E-6</v>
      </c>
      <c r="AX482" s="13">
        <f t="shared" si="765"/>
        <v>1.121328568278793E-2</v>
      </c>
      <c r="AY482" s="13">
        <f t="shared" si="766"/>
        <v>8.3618400326656139E-3</v>
      </c>
      <c r="AZ482" s="13">
        <f t="shared" si="767"/>
        <v>3.1177466939603178E-3</v>
      </c>
      <c r="BA482" s="13">
        <f t="shared" si="768"/>
        <v>7.7497651312214148E-4</v>
      </c>
      <c r="BB482" s="13">
        <f t="shared" si="769"/>
        <v>1.4447660157600585E-4</v>
      </c>
      <c r="BC482" s="13">
        <f t="shared" si="770"/>
        <v>2.1547479748885911E-5</v>
      </c>
      <c r="BD482" s="13">
        <f t="shared" si="771"/>
        <v>1.0405275842879926E-5</v>
      </c>
      <c r="BE482" s="13">
        <f t="shared" si="772"/>
        <v>2.4844815771604573E-5</v>
      </c>
      <c r="BF482" s="13">
        <f t="shared" si="773"/>
        <v>2.9661148827080379E-5</v>
      </c>
      <c r="BG482" s="13">
        <f t="shared" si="774"/>
        <v>2.3607440088104189E-5</v>
      </c>
      <c r="BH482" s="13">
        <f t="shared" si="775"/>
        <v>1.4091949811918824E-5</v>
      </c>
      <c r="BI482" s="13">
        <f t="shared" si="776"/>
        <v>6.7295072658625219E-6</v>
      </c>
      <c r="BJ482" s="14">
        <f t="shared" si="777"/>
        <v>0.7273398812394285</v>
      </c>
      <c r="BK482" s="14">
        <f t="shared" si="778"/>
        <v>0.17168304056734249</v>
      </c>
      <c r="BL482" s="14">
        <f t="shared" si="779"/>
        <v>9.5011023346492571E-2</v>
      </c>
      <c r="BM482" s="14">
        <f t="shared" si="780"/>
        <v>0.59471423864717488</v>
      </c>
      <c r="BN482" s="14">
        <f t="shared" si="781"/>
        <v>0.39397166363704278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1.6108</v>
      </c>
      <c r="F483" s="10">
        <f>VLOOKUP(B483,home!$B$2:$E$405,3,FALSE)</f>
        <v>1.2416</v>
      </c>
      <c r="G483" s="10">
        <f>VLOOKUP(C483,away!$B$2:$E$405,4,FALSE)</f>
        <v>1.2416</v>
      </c>
      <c r="H483" s="10">
        <f>VLOOKUP(A483,away!$A$2:$E$405,3,FALSE)</f>
        <v>1.1347</v>
      </c>
      <c r="I483" s="10">
        <f>VLOOKUP(C483,away!$B$2:$E$405,3,FALSE)</f>
        <v>1.2589999999999999</v>
      </c>
      <c r="J483" s="10">
        <f>VLOOKUP(B483,home!$B$2:$E$405,4,FALSE)</f>
        <v>0.94910000000000005</v>
      </c>
      <c r="K483" s="12">
        <f t="shared" si="726"/>
        <v>2.4831618580480002</v>
      </c>
      <c r="L483" s="12">
        <f t="shared" si="727"/>
        <v>1.3558722064300002</v>
      </c>
      <c r="M483" s="13">
        <f t="shared" si="728"/>
        <v>2.1514372808456961E-2</v>
      </c>
      <c r="N483" s="13">
        <f t="shared" si="729"/>
        <v>5.3423669957785365E-2</v>
      </c>
      <c r="O483" s="13">
        <f t="shared" si="730"/>
        <v>2.9170740129760137E-2</v>
      </c>
      <c r="P483" s="13">
        <f t="shared" si="731"/>
        <v>7.2435669261250543E-2</v>
      </c>
      <c r="Q483" s="13">
        <f t="shared" si="732"/>
        <v>6.6329809778058732E-2</v>
      </c>
      <c r="R483" s="13">
        <f t="shared" si="733"/>
        <v>1.9775897891467015E-2</v>
      </c>
      <c r="S483" s="13">
        <f t="shared" si="734"/>
        <v>6.0970010932212666E-2</v>
      </c>
      <c r="T483" s="13">
        <f t="shared" si="735"/>
        <v>8.9934745535858673E-2</v>
      </c>
      <c r="U483" s="13">
        <f t="shared" si="736"/>
        <v>4.9106755352742767E-2</v>
      </c>
      <c r="V483" s="13">
        <f t="shared" si="737"/>
        <v>2.2808543365972885E-2</v>
      </c>
      <c r="W483" s="13">
        <f t="shared" si="738"/>
        <v>5.4902551230818247E-2</v>
      </c>
      <c r="X483" s="13">
        <f t="shared" si="739"/>
        <v>7.4440843275965646E-2</v>
      </c>
      <c r="Y483" s="13">
        <f t="shared" si="740"/>
        <v>5.04661352105467E-2</v>
      </c>
      <c r="Z483" s="13">
        <f t="shared" si="741"/>
        <v>8.9378634360792551E-3</v>
      </c>
      <c r="AA483" s="13">
        <f t="shared" si="742"/>
        <v>2.2194161576913847E-2</v>
      </c>
      <c r="AB483" s="13">
        <f t="shared" si="743"/>
        <v>2.7555847749573464E-2</v>
      </c>
      <c r="AC483" s="13">
        <f t="shared" si="744"/>
        <v>4.7995592245985343E-3</v>
      </c>
      <c r="AD483" s="13">
        <f t="shared" si="745"/>
        <v>3.4082980281473531E-2</v>
      </c>
      <c r="AE483" s="13">
        <f t="shared" si="746"/>
        <v>4.6212165675951704E-2</v>
      </c>
      <c r="AF483" s="13">
        <f t="shared" si="747"/>
        <v>3.1328895519480683E-2</v>
      </c>
      <c r="AG483" s="13">
        <f t="shared" si="748"/>
        <v>1.4159326231004403E-2</v>
      </c>
      <c r="AH483" s="13">
        <f t="shared" si="749"/>
        <v>3.0296501544617035E-3</v>
      </c>
      <c r="AI483" s="13">
        <f t="shared" si="750"/>
        <v>7.5231117067885347E-3</v>
      </c>
      <c r="AJ483" s="13">
        <f t="shared" si="751"/>
        <v>9.3405520220658424E-3</v>
      </c>
      <c r="AK483" s="13">
        <f t="shared" si="752"/>
        <v>7.7313675047690072E-3</v>
      </c>
      <c r="AL483" s="13">
        <f t="shared" si="753"/>
        <v>6.4637586731070137E-4</v>
      </c>
      <c r="AM483" s="13">
        <f t="shared" si="754"/>
        <v>1.6926711328711441E-2</v>
      </c>
      <c r="AN483" s="13">
        <f t="shared" si="755"/>
        <v>2.2950457436863657E-2</v>
      </c>
      <c r="AO483" s="13">
        <f t="shared" si="756"/>
        <v>1.5558943681749069E-2</v>
      </c>
      <c r="AP483" s="13">
        <f t="shared" si="757"/>
        <v>7.0319797664977384E-3</v>
      </c>
      <c r="AQ483" s="13">
        <f t="shared" si="758"/>
        <v>2.3836164803931041E-3</v>
      </c>
      <c r="AR483" s="13">
        <f t="shared" si="759"/>
        <v>8.2156368792819562E-4</v>
      </c>
      <c r="AS483" s="13">
        <f t="shared" si="760"/>
        <v>2.0400756138205457E-3</v>
      </c>
      <c r="AT483" s="13">
        <f t="shared" si="761"/>
        <v>2.5329189758865208E-3</v>
      </c>
      <c r="AU483" s="13">
        <f t="shared" si="762"/>
        <v>2.0965492634824707E-3</v>
      </c>
      <c r="AV483" s="13">
        <f t="shared" si="763"/>
        <v>1.3015177911495743E-3</v>
      </c>
      <c r="AW483" s="13">
        <f t="shared" si="764"/>
        <v>6.0451407892422015E-5</v>
      </c>
      <c r="AX483" s="13">
        <f t="shared" si="765"/>
        <v>7.0052939922742022E-3</v>
      </c>
      <c r="AY483" s="13">
        <f t="shared" si="766"/>
        <v>9.4982834219956465E-3</v>
      </c>
      <c r="AZ483" s="13">
        <f t="shared" si="767"/>
        <v>6.439229250339365E-3</v>
      </c>
      <c r="BA483" s="13">
        <f t="shared" si="768"/>
        <v>2.9102573237887431E-3</v>
      </c>
      <c r="BB483" s="13">
        <f t="shared" si="769"/>
        <v>9.8648425472112867E-4</v>
      </c>
      <c r="BC483" s="13">
        <f t="shared" si="770"/>
        <v>2.67509316611438E-4</v>
      </c>
      <c r="BD483" s="13">
        <f t="shared" si="771"/>
        <v>1.8565589504566186E-4</v>
      </c>
      <c r="BE483" s="13">
        <f t="shared" si="772"/>
        <v>4.6101363729915022E-4</v>
      </c>
      <c r="BF483" s="13">
        <f t="shared" si="773"/>
        <v>5.7238574009061251E-4</v>
      </c>
      <c r="BG483" s="13">
        <f t="shared" si="774"/>
        <v>4.7377547929452834E-4</v>
      </c>
      <c r="BH483" s="13">
        <f t="shared" si="775"/>
        <v>2.9411529986564567E-4</v>
      </c>
      <c r="BI483" s="13">
        <f t="shared" si="776"/>
        <v>1.4606717889894435E-4</v>
      </c>
      <c r="BJ483" s="14">
        <f t="shared" si="777"/>
        <v>0.60723988895088921</v>
      </c>
      <c r="BK483" s="14">
        <f t="shared" si="778"/>
        <v>0.19267281488179794</v>
      </c>
      <c r="BL483" s="14">
        <f t="shared" si="779"/>
        <v>0.18635372265130415</v>
      </c>
      <c r="BM483" s="14">
        <f t="shared" si="780"/>
        <v>0.72311629807918876</v>
      </c>
      <c r="BN483" s="14">
        <f t="shared" si="781"/>
        <v>0.26265015982677875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1.6108</v>
      </c>
      <c r="F484" s="10">
        <f>VLOOKUP(B484,home!$B$2:$E$405,3,FALSE)</f>
        <v>0.50790000000000002</v>
      </c>
      <c r="G484" s="10">
        <f>VLOOKUP(C484,away!$B$2:$E$405,4,FALSE)</f>
        <v>0.7641</v>
      </c>
      <c r="H484" s="10">
        <f>VLOOKUP(A484,away!$A$2:$E$405,3,FALSE)</f>
        <v>1.1347</v>
      </c>
      <c r="I484" s="10">
        <f>VLOOKUP(C484,away!$B$2:$E$405,3,FALSE)</f>
        <v>0.94910000000000005</v>
      </c>
      <c r="J484" s="10">
        <f>VLOOKUP(B484,home!$B$2:$E$405,4,FALSE)</f>
        <v>1.0415000000000001</v>
      </c>
      <c r="K484" s="12">
        <f t="shared" si="726"/>
        <v>0.62512955701200001</v>
      </c>
      <c r="L484" s="12">
        <f t="shared" si="727"/>
        <v>1.1216369364550003</v>
      </c>
      <c r="M484" s="13">
        <f t="shared" si="728"/>
        <v>0.17433675206414848</v>
      </c>
      <c r="N484" s="13">
        <f t="shared" si="729"/>
        <v>0.10898305658877203</v>
      </c>
      <c r="O484" s="13">
        <f t="shared" si="730"/>
        <v>0.19554254049674646</v>
      </c>
      <c r="P484" s="13">
        <f t="shared" si="731"/>
        <v>0.12223942171773219</v>
      </c>
      <c r="Q484" s="13">
        <f t="shared" si="732"/>
        <v>3.4064264943576381E-2</v>
      </c>
      <c r="R484" s="13">
        <f t="shared" si="733"/>
        <v>0.10966386803469927</v>
      </c>
      <c r="S484" s="13">
        <f t="shared" si="734"/>
        <v>2.1427604972799105E-2</v>
      </c>
      <c r="T484" s="13">
        <f t="shared" si="735"/>
        <v>3.8207737773904481E-2</v>
      </c>
      <c r="U484" s="13">
        <f t="shared" si="736"/>
        <v>6.8554125244753988E-2</v>
      </c>
      <c r="V484" s="13">
        <f t="shared" si="737"/>
        <v>1.6693732800701689E-3</v>
      </c>
      <c r="W484" s="13">
        <f t="shared" si="738"/>
        <v>7.0981929513724363E-3</v>
      </c>
      <c r="X484" s="13">
        <f t="shared" si="739"/>
        <v>7.9615953963438554E-3</v>
      </c>
      <c r="Y484" s="13">
        <f t="shared" si="740"/>
        <v>4.4650097348246784E-3</v>
      </c>
      <c r="Z484" s="13">
        <f t="shared" si="741"/>
        <v>4.1001014994081847E-2</v>
      </c>
      <c r="AA484" s="13">
        <f t="shared" si="742"/>
        <v>2.5630946340292757E-2</v>
      </c>
      <c r="AB484" s="13">
        <f t="shared" si="743"/>
        <v>8.0113310657527748E-3</v>
      </c>
      <c r="AC484" s="13">
        <f t="shared" si="744"/>
        <v>7.3156987113553632E-5</v>
      </c>
      <c r="AD484" s="13">
        <f t="shared" si="745"/>
        <v>1.109322553819288E-3</v>
      </c>
      <c r="AE484" s="13">
        <f t="shared" si="746"/>
        <v>1.2442571508063033E-3</v>
      </c>
      <c r="AF484" s="13">
        <f t="shared" si="747"/>
        <v>6.9780238939630467E-4</v>
      </c>
      <c r="AG484" s="13">
        <f t="shared" si="748"/>
        <v>2.6089364476448355E-4</v>
      </c>
      <c r="AH484" s="13">
        <f t="shared" si="749"/>
        <v>1.1497063212376877E-2</v>
      </c>
      <c r="AI484" s="13">
        <f t="shared" si="750"/>
        <v>7.187154032892119E-3</v>
      </c>
      <c r="AJ484" s="13">
        <f t="shared" si="751"/>
        <v>2.2464512083794292E-3</v>
      </c>
      <c r="AK484" s="13">
        <f t="shared" si="752"/>
        <v>4.6810768291443496E-4</v>
      </c>
      <c r="AL484" s="13">
        <f t="shared" si="753"/>
        <v>2.0518147076829483E-6</v>
      </c>
      <c r="AM484" s="13">
        <f t="shared" si="754"/>
        <v>1.3869406333049446E-4</v>
      </c>
      <c r="AN484" s="13">
        <f t="shared" si="755"/>
        <v>1.555643842985116E-4</v>
      </c>
      <c r="AO484" s="13">
        <f t="shared" si="756"/>
        <v>8.7243379713045449E-5</v>
      </c>
      <c r="AP484" s="13">
        <f t="shared" si="757"/>
        <v>3.2618465715773547E-5</v>
      </c>
      <c r="AQ484" s="13">
        <f t="shared" si="758"/>
        <v>9.1465189893256771E-6</v>
      </c>
      <c r="AR484" s="13">
        <f t="shared" si="759"/>
        <v>2.5791061519519778E-3</v>
      </c>
      <c r="AS484" s="13">
        <f t="shared" si="760"/>
        <v>1.6122754862566639E-3</v>
      </c>
      <c r="AT484" s="13">
        <f t="shared" si="761"/>
        <v>5.0394053025246751E-4</v>
      </c>
      <c r="AU484" s="13">
        <f t="shared" si="762"/>
        <v>1.0500937347903913E-4</v>
      </c>
      <c r="AV484" s="13">
        <f t="shared" si="763"/>
        <v>1.6411115781264851E-5</v>
      </c>
      <c r="AW484" s="13">
        <f t="shared" si="764"/>
        <v>3.9962989949285115E-8</v>
      </c>
      <c r="AX484" s="13">
        <f t="shared" si="765"/>
        <v>1.4450293061664367E-5</v>
      </c>
      <c r="AY484" s="13">
        <f t="shared" si="766"/>
        <v>1.6207982440562167E-5</v>
      </c>
      <c r="AZ484" s="13">
        <f t="shared" si="767"/>
        <v>9.0897358853742946E-6</v>
      </c>
      <c r="BA484" s="13">
        <f t="shared" si="768"/>
        <v>3.3984611705521017E-6</v>
      </c>
      <c r="BB484" s="13">
        <f t="shared" si="769"/>
        <v>9.5295989399983368E-7</v>
      </c>
      <c r="BC484" s="13">
        <f t="shared" si="770"/>
        <v>2.137750032140911E-7</v>
      </c>
      <c r="BD484" s="13">
        <f t="shared" si="771"/>
        <v>4.8213678717794282E-4</v>
      </c>
      <c r="BE484" s="13">
        <f t="shared" si="772"/>
        <v>3.0139795618773632E-4</v>
      </c>
      <c r="BF484" s="13">
        <f t="shared" si="773"/>
        <v>9.4206385417980868E-5</v>
      </c>
      <c r="BG484" s="13">
        <f t="shared" si="774"/>
        <v>1.963039866134804E-5</v>
      </c>
      <c r="BH484" s="13">
        <f t="shared" si="775"/>
        <v>3.067885604784365E-6</v>
      </c>
      <c r="BI484" s="13">
        <f t="shared" si="776"/>
        <v>3.8356519381646847E-7</v>
      </c>
      <c r="BJ484" s="14">
        <f t="shared" si="777"/>
        <v>0.20455971314708279</v>
      </c>
      <c r="BK484" s="14">
        <f t="shared" si="778"/>
        <v>0.31976456881901177</v>
      </c>
      <c r="BL484" s="14">
        <f t="shared" si="779"/>
        <v>0.43451915295477317</v>
      </c>
      <c r="BM484" s="14">
        <f t="shared" si="780"/>
        <v>0.25499837804982411</v>
      </c>
      <c r="BN484" s="14">
        <f t="shared" si="781"/>
        <v>0.74482990384567482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1.6108</v>
      </c>
      <c r="F485" s="10">
        <f>VLOOKUP(B485,home!$B$2:$E$405,3,FALSE)</f>
        <v>0.7641</v>
      </c>
      <c r="G485" s="10">
        <f>VLOOKUP(C485,away!$B$2:$E$405,4,FALSE)</f>
        <v>1.2934000000000001</v>
      </c>
      <c r="H485" s="10">
        <f>VLOOKUP(A485,away!$A$2:$E$405,3,FALSE)</f>
        <v>1.1347</v>
      </c>
      <c r="I485" s="10">
        <f>VLOOKUP(C485,away!$B$2:$E$405,3,FALSE)</f>
        <v>0.44059999999999999</v>
      </c>
      <c r="J485" s="10">
        <f>VLOOKUP(B485,home!$B$2:$E$405,4,FALSE)</f>
        <v>1.7625999999999999</v>
      </c>
      <c r="K485" s="12">
        <f t="shared" si="726"/>
        <v>1.5919326029520002</v>
      </c>
      <c r="L485" s="12">
        <f t="shared" si="727"/>
        <v>0.88120979013199996</v>
      </c>
      <c r="M485" s="13">
        <f t="shared" si="728"/>
        <v>8.4319477310800778E-2</v>
      </c>
      <c r="N485" s="13">
        <f t="shared" si="729"/>
        <v>0.13423092499493522</v>
      </c>
      <c r="O485" s="13">
        <f t="shared" si="730"/>
        <v>7.4303148905090682E-2</v>
      </c>
      <c r="P485" s="13">
        <f t="shared" si="731"/>
        <v>0.11828560524401109</v>
      </c>
      <c r="Q485" s="13">
        <f t="shared" si="732"/>
        <v>0.10684329291192099</v>
      </c>
      <c r="R485" s="13">
        <f t="shared" si="733"/>
        <v>3.2738331126400851E-2</v>
      </c>
      <c r="S485" s="13">
        <f t="shared" si="734"/>
        <v>4.1483548209061909E-2</v>
      </c>
      <c r="T485" s="13">
        <f t="shared" si="735"/>
        <v>9.4151355723925675E-2</v>
      </c>
      <c r="U485" s="13">
        <f t="shared" si="736"/>
        <v>5.2117216686355793E-2</v>
      </c>
      <c r="V485" s="13">
        <f t="shared" si="737"/>
        <v>6.4660249645144118E-3</v>
      </c>
      <c r="W485" s="13">
        <f t="shared" si="738"/>
        <v>5.6695773797745777E-2</v>
      </c>
      <c r="X485" s="13">
        <f t="shared" si="739"/>
        <v>4.9960870929682891E-2</v>
      </c>
      <c r="Y485" s="13">
        <f t="shared" si="740"/>
        <v>2.2013004293378897E-2</v>
      </c>
      <c r="Z485" s="13">
        <f t="shared" si="741"/>
        <v>9.6164459670558724E-3</v>
      </c>
      <c r="AA485" s="13">
        <f t="shared" si="742"/>
        <v>1.5308733859482523E-2</v>
      </c>
      <c r="AB485" s="13">
        <f t="shared" si="743"/>
        <v>1.2185236270412719E-2</v>
      </c>
      <c r="AC485" s="13">
        <f t="shared" si="744"/>
        <v>5.6691948649012047E-4</v>
      </c>
      <c r="AD485" s="13">
        <f t="shared" si="745"/>
        <v>2.2563962689555826E-2</v>
      </c>
      <c r="AE485" s="13">
        <f t="shared" si="746"/>
        <v>1.9883584826209763E-2</v>
      </c>
      <c r="AF485" s="13">
        <f t="shared" si="747"/>
        <v>8.7608048058880617E-3</v>
      </c>
      <c r="AG485" s="13">
        <f t="shared" si="748"/>
        <v>2.5733689881280121E-3</v>
      </c>
      <c r="AH485" s="13">
        <f t="shared" si="749"/>
        <v>2.1185265831112549E-3</v>
      </c>
      <c r="AI485" s="13">
        <f t="shared" si="750"/>
        <v>3.3725515378753078E-3</v>
      </c>
      <c r="AJ485" s="13">
        <f t="shared" si="751"/>
        <v>2.6844373741398055E-3</v>
      </c>
      <c r="AK485" s="13">
        <f t="shared" si="752"/>
        <v>1.424481125492004E-3</v>
      </c>
      <c r="AL485" s="13">
        <f t="shared" si="753"/>
        <v>3.1811589313786292E-5</v>
      </c>
      <c r="AM485" s="13">
        <f t="shared" si="754"/>
        <v>7.1840615714592838E-3</v>
      </c>
      <c r="AN485" s="13">
        <f t="shared" si="755"/>
        <v>6.3306653896810002E-3</v>
      </c>
      <c r="AO485" s="13">
        <f t="shared" si="756"/>
        <v>2.7893221597183548E-3</v>
      </c>
      <c r="AP485" s="13">
        <f t="shared" si="757"/>
        <v>8.1932599832531627E-4</v>
      </c>
      <c r="AQ485" s="13">
        <f t="shared" si="758"/>
        <v>1.8049952275848579E-4</v>
      </c>
      <c r="AR485" s="13">
        <f t="shared" si="759"/>
        <v>3.7337327313850658E-4</v>
      </c>
      <c r="AS485" s="13">
        <f t="shared" si="760"/>
        <v>5.9438508658009098E-4</v>
      </c>
      <c r="AT485" s="13">
        <f t="shared" si="761"/>
        <v>4.7311049901764719E-4</v>
      </c>
      <c r="AU485" s="13">
        <f t="shared" si="762"/>
        <v>2.5105334272836088E-4</v>
      </c>
      <c r="AV485" s="13">
        <f t="shared" si="763"/>
        <v>9.9915000342340097E-5</v>
      </c>
      <c r="AW485" s="13">
        <f t="shared" si="764"/>
        <v>1.2396150976960607E-6</v>
      </c>
      <c r="AX485" s="13">
        <f t="shared" si="765"/>
        <v>1.9060903062034366E-3</v>
      </c>
      <c r="AY485" s="13">
        <f t="shared" si="766"/>
        <v>1.6796654387021698E-3</v>
      </c>
      <c r="AZ485" s="13">
        <f t="shared" si="767"/>
        <v>7.4006881436535627E-4</v>
      </c>
      <c r="BA485" s="13">
        <f t="shared" si="768"/>
        <v>2.1738529486337792E-4</v>
      </c>
      <c r="BB485" s="13">
        <f t="shared" si="769"/>
        <v>4.7890512516085029E-5</v>
      </c>
      <c r="BC485" s="13">
        <f t="shared" si="770"/>
        <v>8.4403176967226454E-6</v>
      </c>
      <c r="BD485" s="13">
        <f t="shared" si="771"/>
        <v>5.4836697277213529E-5</v>
      </c>
      <c r="BE485" s="13">
        <f t="shared" si="772"/>
        <v>8.7296326233805404E-5</v>
      </c>
      <c r="BF485" s="13">
        <f t="shared" si="773"/>
        <v>6.9484933924764415E-5</v>
      </c>
      <c r="BG485" s="13">
        <f t="shared" si="774"/>
        <v>3.6871777242932646E-5</v>
      </c>
      <c r="BH485" s="13">
        <f t="shared" si="775"/>
        <v>1.4674346080452032E-5</v>
      </c>
      <c r="BI485" s="13">
        <f t="shared" si="776"/>
        <v>4.6721139904944968E-6</v>
      </c>
      <c r="BJ485" s="14">
        <f t="shared" si="777"/>
        <v>0.53958035928766057</v>
      </c>
      <c r="BK485" s="14">
        <f t="shared" si="778"/>
        <v>0.25283305224289432</v>
      </c>
      <c r="BL485" s="14">
        <f t="shared" si="779"/>
        <v>0.19831233686491756</v>
      </c>
      <c r="BM485" s="14">
        <f t="shared" si="780"/>
        <v>0.44794298804576421</v>
      </c>
      <c r="BN485" s="14">
        <f t="shared" si="781"/>
        <v>0.55072078049315965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1.6108</v>
      </c>
      <c r="F486" s="10">
        <f>VLOOKUP(B486,home!$B$2:$E$405,3,FALSE)</f>
        <v>0.85960000000000003</v>
      </c>
      <c r="G486" s="10">
        <f>VLOOKUP(C486,away!$B$2:$E$405,4,FALSE)</f>
        <v>0.87949999999999995</v>
      </c>
      <c r="H486" s="10">
        <f>VLOOKUP(A486,away!$A$2:$E$405,3,FALSE)</f>
        <v>1.1347</v>
      </c>
      <c r="I486" s="10">
        <f>VLOOKUP(C486,away!$B$2:$E$405,3,FALSE)</f>
        <v>1.0282</v>
      </c>
      <c r="J486" s="10">
        <f>VLOOKUP(B486,home!$B$2:$E$405,4,FALSE)</f>
        <v>0.67789999999999995</v>
      </c>
      <c r="K486" s="12">
        <f t="shared" si="726"/>
        <v>1.2177941165600001</v>
      </c>
      <c r="L486" s="12">
        <f t="shared" si="727"/>
        <v>0.790904940266</v>
      </c>
      <c r="M486" s="13">
        <f t="shared" si="728"/>
        <v>0.13416309975447041</v>
      </c>
      <c r="N486" s="13">
        <f t="shared" si="729"/>
        <v>0.16338303354044648</v>
      </c>
      <c r="O486" s="13">
        <f t="shared" si="730"/>
        <v>0.10611025839721082</v>
      </c>
      <c r="P486" s="13">
        <f t="shared" si="731"/>
        <v>0.12922044838278468</v>
      </c>
      <c r="Q486" s="13">
        <f t="shared" si="732"/>
        <v>9.9483448495640461E-2</v>
      </c>
      <c r="R486" s="13">
        <f t="shared" si="733"/>
        <v>4.1961563789627926E-2</v>
      </c>
      <c r="S486" s="13">
        <f t="shared" si="734"/>
        <v>3.1114971834294434E-2</v>
      </c>
      <c r="T486" s="13">
        <f t="shared" si="735"/>
        <v>7.868195088990021E-2</v>
      </c>
      <c r="U486" s="13">
        <f t="shared" si="736"/>
        <v>5.1100545504666028E-2</v>
      </c>
      <c r="V486" s="13">
        <f t="shared" si="737"/>
        <v>3.329853008269156E-3</v>
      </c>
      <c r="W486" s="13">
        <f t="shared" si="738"/>
        <v>4.0383452757696926E-2</v>
      </c>
      <c r="X486" s="13">
        <f t="shared" si="739"/>
        <v>3.1939472291061116E-2</v>
      </c>
      <c r="Y486" s="13">
        <f t="shared" si="740"/>
        <v>1.2630543212244627E-2</v>
      </c>
      <c r="Z486" s="13">
        <f t="shared" si="741"/>
        <v>1.1062536034167873E-2</v>
      </c>
      <c r="AA486" s="13">
        <f t="shared" si="742"/>
        <v>1.3471891296642632E-2</v>
      </c>
      <c r="AB486" s="13">
        <f t="shared" si="743"/>
        <v>8.2029949799936365E-3</v>
      </c>
      <c r="AC486" s="13">
        <f t="shared" si="744"/>
        <v>2.0044869806077549E-4</v>
      </c>
      <c r="AD486" s="13">
        <f t="shared" si="745"/>
        <v>1.2294682793675505E-2</v>
      </c>
      <c r="AE486" s="13">
        <f t="shared" si="746"/>
        <v>9.7239253605213433E-3</v>
      </c>
      <c r="AF486" s="13">
        <f t="shared" si="747"/>
        <v>3.8453503032070875E-3</v>
      </c>
      <c r="AG486" s="13">
        <f t="shared" si="748"/>
        <v>1.0137688506199488E-3</v>
      </c>
      <c r="AH486" s="13">
        <f t="shared" si="749"/>
        <v>2.1873536003235031E-3</v>
      </c>
      <c r="AI486" s="13">
        <f t="shared" si="750"/>
        <v>2.6637463453102962E-3</v>
      </c>
      <c r="AJ486" s="13">
        <f t="shared" si="751"/>
        <v>1.621947313663541E-3</v>
      </c>
      <c r="AK486" s="13">
        <f t="shared" si="752"/>
        <v>6.583992986499193E-4</v>
      </c>
      <c r="AL486" s="13">
        <f t="shared" si="753"/>
        <v>7.7225617740084254E-6</v>
      </c>
      <c r="AM486" s="13">
        <f t="shared" si="754"/>
        <v>2.9944784742218958E-3</v>
      </c>
      <c r="AN486" s="13">
        <f t="shared" si="755"/>
        <v>2.3683478187822913E-3</v>
      </c>
      <c r="AO486" s="13">
        <f t="shared" si="756"/>
        <v>9.365689950715598E-4</v>
      </c>
      <c r="AP486" s="13">
        <f t="shared" si="757"/>
        <v>2.469123483673532E-4</v>
      </c>
      <c r="AQ486" s="13">
        <f t="shared" si="758"/>
        <v>4.8821049034104806E-5</v>
      </c>
      <c r="AR486" s="13">
        <f t="shared" si="759"/>
        <v>3.4599775372089615E-4</v>
      </c>
      <c r="AS486" s="13">
        <f t="shared" si="760"/>
        <v>4.2135402882428322E-4</v>
      </c>
      <c r="AT486" s="13">
        <f t="shared" si="761"/>
        <v>2.5656122864553251E-4</v>
      </c>
      <c r="AU486" s="13">
        <f t="shared" si="762"/>
        <v>1.0414625159397816E-4</v>
      </c>
      <c r="AV486" s="13">
        <f t="shared" si="763"/>
        <v>3.1707173113231032E-5</v>
      </c>
      <c r="AW486" s="13">
        <f t="shared" si="764"/>
        <v>2.0661271759841107E-7</v>
      </c>
      <c r="AX486" s="13">
        <f t="shared" si="765"/>
        <v>6.0777637801216582E-4</v>
      </c>
      <c r="AY486" s="13">
        <f t="shared" si="766"/>
        <v>4.8069333994679779E-4</v>
      </c>
      <c r="AZ486" s="13">
        <f t="shared" si="767"/>
        <v>1.9009136865844305E-4</v>
      </c>
      <c r="BA486" s="13">
        <f t="shared" si="768"/>
        <v>5.0114734191296031E-5</v>
      </c>
      <c r="BB486" s="13">
        <f t="shared" si="769"/>
        <v>9.9089977130033627E-6</v>
      </c>
      <c r="BC486" s="13">
        <f t="shared" si="770"/>
        <v>1.5674150488597714E-6</v>
      </c>
      <c r="BD486" s="13">
        <f t="shared" si="771"/>
        <v>4.5608555456465912E-5</v>
      </c>
      <c r="BE486" s="13">
        <f t="shared" si="772"/>
        <v>5.5541830499684678E-5</v>
      </c>
      <c r="BF486" s="13">
        <f t="shared" si="773"/>
        <v>3.3819257202744396E-5</v>
      </c>
      <c r="BG486" s="13">
        <f t="shared" si="774"/>
        <v>1.3728297482643846E-5</v>
      </c>
      <c r="BH486" s="13">
        <f t="shared" si="775"/>
        <v>4.1795599761872835E-6</v>
      </c>
      <c r="BI486" s="13">
        <f t="shared" si="776"/>
        <v>1.0179687097621045E-6</v>
      </c>
      <c r="BJ486" s="14">
        <f t="shared" si="777"/>
        <v>0.46131490941406156</v>
      </c>
      <c r="BK486" s="14">
        <f t="shared" si="778"/>
        <v>0.2985172375796003</v>
      </c>
      <c r="BL486" s="14">
        <f t="shared" si="779"/>
        <v>0.22929236243131376</v>
      </c>
      <c r="BM486" s="14">
        <f t="shared" si="780"/>
        <v>0.3253847063717335</v>
      </c>
      <c r="BN486" s="14">
        <f t="shared" si="781"/>
        <v>0.67432185236018083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1.6108</v>
      </c>
      <c r="F487" s="10">
        <f>VLOOKUP(B487,home!$B$2:$E$405,3,FALSE)</f>
        <v>0.79010000000000002</v>
      </c>
      <c r="G487" s="10">
        <f>VLOOKUP(C487,away!$B$2:$E$405,4,FALSE)</f>
        <v>0.79820000000000002</v>
      </c>
      <c r="H487" s="10">
        <f>VLOOKUP(A487,away!$A$2:$E$405,3,FALSE)</f>
        <v>1.1347</v>
      </c>
      <c r="I487" s="10">
        <f>VLOOKUP(C487,away!$B$2:$E$405,3,FALSE)</f>
        <v>0.5665</v>
      </c>
      <c r="J487" s="10">
        <f>VLOOKUP(B487,home!$B$2:$E$405,4,FALSE)</f>
        <v>0.72109999999999996</v>
      </c>
      <c r="K487" s="12">
        <f t="shared" si="726"/>
        <v>1.015863616456</v>
      </c>
      <c r="L487" s="12">
        <f t="shared" si="727"/>
        <v>0.46352852430499997</v>
      </c>
      <c r="M487" s="13">
        <f t="shared" si="728"/>
        <v>0.2277761021196136</v>
      </c>
      <c r="N487" s="13">
        <f t="shared" si="729"/>
        <v>0.23138945484148185</v>
      </c>
      <c r="O487" s="13">
        <f t="shared" si="730"/>
        <v>0.10558072048744947</v>
      </c>
      <c r="P487" s="13">
        <f t="shared" si="731"/>
        <v>0.10725561254241052</v>
      </c>
      <c r="Q487" s="13">
        <f t="shared" si="732"/>
        <v>0.11753006420252501</v>
      </c>
      <c r="R487" s="13">
        <f t="shared" si="733"/>
        <v>2.4469837781303062E-2</v>
      </c>
      <c r="S487" s="13">
        <f t="shared" si="734"/>
        <v>1.2626177982234758E-2</v>
      </c>
      <c r="T487" s="13">
        <f t="shared" si="735"/>
        <v>5.4478537221268317E-2</v>
      </c>
      <c r="U487" s="13">
        <f t="shared" si="736"/>
        <v>2.4858017902606194E-2</v>
      </c>
      <c r="V487" s="13">
        <f t="shared" si="737"/>
        <v>6.6060410540197466E-4</v>
      </c>
      <c r="W487" s="13">
        <f t="shared" si="738"/>
        <v>3.9798172021027638E-2</v>
      </c>
      <c r="X487" s="13">
        <f t="shared" si="739"/>
        <v>1.844758794694348E-2</v>
      </c>
      <c r="Y487" s="13">
        <f t="shared" si="740"/>
        <v>4.275491609016707E-3</v>
      </c>
      <c r="Z487" s="13">
        <f t="shared" si="741"/>
        <v>3.7808225989167141E-3</v>
      </c>
      <c r="AA487" s="13">
        <f t="shared" si="742"/>
        <v>3.8408001185141062E-3</v>
      </c>
      <c r="AB487" s="13">
        <f t="shared" si="743"/>
        <v>1.9508645492391863E-3</v>
      </c>
      <c r="AC487" s="13">
        <f t="shared" si="744"/>
        <v>1.9441651613574492E-5</v>
      </c>
      <c r="AD487" s="13">
        <f t="shared" si="745"/>
        <v>1.0107378739404782E-2</v>
      </c>
      <c r="AE487" s="13">
        <f t="shared" si="746"/>
        <v>4.6850583516680295E-3</v>
      </c>
      <c r="AF487" s="13">
        <f t="shared" si="747"/>
        <v>1.0858290920157485E-3</v>
      </c>
      <c r="AG487" s="13">
        <f t="shared" si="748"/>
        <v>1.6777091888983263E-4</v>
      </c>
      <c r="AH487" s="13">
        <f t="shared" si="749"/>
        <v>4.3812977998371482E-4</v>
      </c>
      <c r="AI487" s="13">
        <f t="shared" si="750"/>
        <v>4.4508010277132816E-4</v>
      </c>
      <c r="AJ487" s="13">
        <f t="shared" si="751"/>
        <v>2.2607034140694474E-4</v>
      </c>
      <c r="AK487" s="13">
        <f t="shared" si="752"/>
        <v>7.6552211531700489E-5</v>
      </c>
      <c r="AL487" s="13">
        <f t="shared" si="753"/>
        <v>3.6618876752137038E-7</v>
      </c>
      <c r="AM487" s="13">
        <f t="shared" si="754"/>
        <v>2.0535436638204462E-3</v>
      </c>
      <c r="AN487" s="13">
        <f t="shared" si="755"/>
        <v>9.5187606408657442E-4</v>
      </c>
      <c r="AO487" s="13">
        <f t="shared" si="756"/>
        <v>2.2061085365365069E-4</v>
      </c>
      <c r="AP487" s="13">
        <f t="shared" si="757"/>
        <v>3.4086474479914342E-5</v>
      </c>
      <c r="AQ487" s="13">
        <f t="shared" si="758"/>
        <v>3.9500133036086838E-6</v>
      </c>
      <c r="AR487" s="13">
        <f t="shared" si="759"/>
        <v>4.0617130073985146E-5</v>
      </c>
      <c r="AS487" s="13">
        <f t="shared" si="760"/>
        <v>4.1261464647022311E-5</v>
      </c>
      <c r="AT487" s="13">
        <f t="shared" si="761"/>
        <v>2.0958010348297734E-5</v>
      </c>
      <c r="AU487" s="13">
        <f t="shared" si="762"/>
        <v>7.0968267287146696E-6</v>
      </c>
      <c r="AV487" s="13">
        <f t="shared" si="763"/>
        <v>1.802352016498422E-6</v>
      </c>
      <c r="AW487" s="13">
        <f t="shared" si="764"/>
        <v>4.7897670125724467E-9</v>
      </c>
      <c r="AX487" s="13">
        <f t="shared" si="765"/>
        <v>3.4768671547982371E-4</v>
      </c>
      <c r="AY487" s="13">
        <f t="shared" si="766"/>
        <v>1.6116271014681506E-4</v>
      </c>
      <c r="AZ487" s="13">
        <f t="shared" si="767"/>
        <v>3.7351756603673812E-5</v>
      </c>
      <c r="BA487" s="13">
        <f t="shared" si="768"/>
        <v>5.7712015395668197E-6</v>
      </c>
      <c r="BB487" s="13">
        <f t="shared" si="769"/>
        <v>6.6877913327553787E-7</v>
      </c>
      <c r="BC487" s="13">
        <f t="shared" si="770"/>
        <v>6.1999640946637435E-8</v>
      </c>
      <c r="BD487" s="13">
        <f t="shared" si="771"/>
        <v>3.1378663941164259E-6</v>
      </c>
      <c r="BE487" s="13">
        <f t="shared" si="772"/>
        <v>3.1876443030828611E-6</v>
      </c>
      <c r="BF487" s="13">
        <f t="shared" si="773"/>
        <v>1.6191059348525601E-6</v>
      </c>
      <c r="BG487" s="13">
        <f t="shared" si="774"/>
        <v>5.4826360346823146E-7</v>
      </c>
      <c r="BH487" s="13">
        <f t="shared" si="775"/>
        <v>1.3924026174760898E-7</v>
      </c>
      <c r="BI487" s="13">
        <f t="shared" si="776"/>
        <v>2.8289823171041231E-8</v>
      </c>
      <c r="BJ487" s="14">
        <f t="shared" si="777"/>
        <v>0.48578211517612963</v>
      </c>
      <c r="BK487" s="14">
        <f t="shared" si="778"/>
        <v>0.34849946730018877</v>
      </c>
      <c r="BL487" s="14">
        <f t="shared" si="779"/>
        <v>0.16200646946894062</v>
      </c>
      <c r="BM487" s="14">
        <f t="shared" si="780"/>
        <v>0.18590592464901251</v>
      </c>
      <c r="BN487" s="14">
        <f t="shared" si="781"/>
        <v>0.81400179197478351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1.6108</v>
      </c>
      <c r="F488" s="10">
        <f>VLOOKUP(B488,home!$B$2:$E$405,3,FALSE)</f>
        <v>0.9829</v>
      </c>
      <c r="G488" s="10">
        <f>VLOOKUP(C488,away!$B$2:$E$405,4,FALSE)</f>
        <v>0.50790000000000002</v>
      </c>
      <c r="H488" s="10">
        <f>VLOOKUP(A488,away!$A$2:$E$405,3,FALSE)</f>
        <v>1.1347</v>
      </c>
      <c r="I488" s="10">
        <f>VLOOKUP(C488,away!$B$2:$E$405,3,FALSE)</f>
        <v>1.3620000000000001</v>
      </c>
      <c r="J488" s="10">
        <f>VLOOKUP(B488,home!$B$2:$E$405,4,FALSE)</f>
        <v>0.88129999999999997</v>
      </c>
      <c r="K488" s="12">
        <f t="shared" si="726"/>
        <v>0.80413537702799998</v>
      </c>
      <c r="L488" s="12">
        <f t="shared" si="727"/>
        <v>1.3620151318200002</v>
      </c>
      <c r="M488" s="13">
        <f t="shared" si="728"/>
        <v>0.11461798969865808</v>
      </c>
      <c r="N488" s="13">
        <f t="shared" si="729"/>
        <v>9.2168380360521829E-2</v>
      </c>
      <c r="O488" s="13">
        <f t="shared" si="730"/>
        <v>0.15611143634836122</v>
      </c>
      <c r="P488" s="13">
        <f t="shared" si="731"/>
        <v>0.12553472872637206</v>
      </c>
      <c r="Q488" s="13">
        <f t="shared" si="732"/>
        <v>3.7057927645634169E-2</v>
      </c>
      <c r="R488" s="13">
        <f t="shared" si="733"/>
        <v>0.10631306927831141</v>
      </c>
      <c r="S488" s="13">
        <f t="shared" si="734"/>
        <v>3.4372806916775675E-2</v>
      </c>
      <c r="T488" s="13">
        <f t="shared" si="735"/>
        <v>5.0473458207244457E-2</v>
      </c>
      <c r="U488" s="13">
        <f t="shared" si="736"/>
        <v>8.5490100047118822E-2</v>
      </c>
      <c r="V488" s="13">
        <f t="shared" si="737"/>
        <v>4.1829588329855135E-3</v>
      </c>
      <c r="W488" s="13">
        <f t="shared" si="738"/>
        <v>9.9331968730661264E-3</v>
      </c>
      <c r="X488" s="13">
        <f t="shared" si="739"/>
        <v>1.3529164448463174E-2</v>
      </c>
      <c r="Y488" s="13">
        <f t="shared" si="740"/>
        <v>9.2134633498440165E-3</v>
      </c>
      <c r="Z488" s="13">
        <f t="shared" si="741"/>
        <v>4.8266669689096049E-2</v>
      </c>
      <c r="AA488" s="13">
        <f t="shared" si="742"/>
        <v>3.8812936628327188E-2</v>
      </c>
      <c r="AB488" s="13">
        <f t="shared" si="743"/>
        <v>1.5605427714591879E-2</v>
      </c>
      <c r="AC488" s="13">
        <f t="shared" si="744"/>
        <v>2.863351794474927E-4</v>
      </c>
      <c r="AD488" s="13">
        <f t="shared" si="745"/>
        <v>1.9969087531540946E-3</v>
      </c>
      <c r="AE488" s="13">
        <f t="shared" si="746"/>
        <v>2.7198199386596865E-3</v>
      </c>
      <c r="AF488" s="13">
        <f t="shared" si="747"/>
        <v>1.8522179561401191E-3</v>
      </c>
      <c r="AG488" s="13">
        <f t="shared" si="748"/>
        <v>8.4091629456385197E-4</v>
      </c>
      <c r="AH488" s="13">
        <f t="shared" si="749"/>
        <v>1.643498361977664E-2</v>
      </c>
      <c r="AI488" s="13">
        <f t="shared" si="750"/>
        <v>1.3215951749538091E-2</v>
      </c>
      <c r="AJ488" s="13">
        <f t="shared" si="751"/>
        <v>5.3137071714493347E-3</v>
      </c>
      <c r="AK488" s="13">
        <f t="shared" si="752"/>
        <v>1.4243133065765994E-3</v>
      </c>
      <c r="AL488" s="13">
        <f t="shared" si="753"/>
        <v>1.2544281808208647E-5</v>
      </c>
      <c r="AM488" s="13">
        <f t="shared" si="754"/>
        <v>3.2115699462161631E-4</v>
      </c>
      <c r="AN488" s="13">
        <f t="shared" si="755"/>
        <v>4.3742068636447583E-4</v>
      </c>
      <c r="AO488" s="13">
        <f t="shared" si="756"/>
        <v>2.9788679689975335E-4</v>
      </c>
      <c r="AP488" s="13">
        <f t="shared" si="757"/>
        <v>1.352421083156184E-4</v>
      </c>
      <c r="AQ488" s="13">
        <f t="shared" si="758"/>
        <v>4.6050449496277928E-5</v>
      </c>
      <c r="AR488" s="13">
        <f t="shared" si="759"/>
        <v>4.4769392762699246E-3</v>
      </c>
      <c r="AS488" s="13">
        <f t="shared" si="760"/>
        <v>3.600065252854777E-3</v>
      </c>
      <c r="AT488" s="13">
        <f t="shared" si="761"/>
        <v>1.4474699147148892E-3</v>
      </c>
      <c r="AU488" s="13">
        <f t="shared" si="762"/>
        <v>3.8798725520198147E-4</v>
      </c>
      <c r="AV488" s="13">
        <f t="shared" si="763"/>
        <v>7.7998569435976028E-5</v>
      </c>
      <c r="AW488" s="13">
        <f t="shared" si="764"/>
        <v>3.8164045287422182E-7</v>
      </c>
      <c r="AX488" s="13">
        <f t="shared" si="765"/>
        <v>4.3042283492538783E-5</v>
      </c>
      <c r="AY488" s="13">
        <f t="shared" si="766"/>
        <v>5.8624241424924031E-5</v>
      </c>
      <c r="AZ488" s="13">
        <f t="shared" si="767"/>
        <v>3.9923551956107715E-5</v>
      </c>
      <c r="BA488" s="13">
        <f t="shared" si="768"/>
        <v>1.8125493960073562E-5</v>
      </c>
      <c r="BB488" s="13">
        <f t="shared" si="769"/>
        <v>6.1717992613330513E-6</v>
      </c>
      <c r="BC488" s="13">
        <f t="shared" si="770"/>
        <v>1.681216796898223E-6</v>
      </c>
      <c r="BD488" s="13">
        <f t="shared" si="771"/>
        <v>1.0162765064198193E-3</v>
      </c>
      <c r="BE488" s="13">
        <f t="shared" si="772"/>
        <v>8.1722389165459993E-4</v>
      </c>
      <c r="BF488" s="13">
        <f t="shared" si="773"/>
        <v>3.2857932111598061E-4</v>
      </c>
      <c r="BG488" s="13">
        <f t="shared" si="774"/>
        <v>8.8074085423067773E-5</v>
      </c>
      <c r="BH488" s="13">
        <f t="shared" si="775"/>
        <v>1.7705871972018717E-5</v>
      </c>
      <c r="BI488" s="13">
        <f t="shared" si="776"/>
        <v>2.8475836067657543E-6</v>
      </c>
      <c r="BJ488" s="14">
        <f t="shared" si="777"/>
        <v>0.22119077944988111</v>
      </c>
      <c r="BK488" s="14">
        <f t="shared" si="778"/>
        <v>0.27906598787747194</v>
      </c>
      <c r="BL488" s="14">
        <f t="shared" si="779"/>
        <v>0.45098309339272102</v>
      </c>
      <c r="BM488" s="14">
        <f t="shared" si="780"/>
        <v>0.36764475575033922</v>
      </c>
      <c r="BN488" s="14">
        <f t="shared" si="781"/>
        <v>0.63180353205785877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1.6108</v>
      </c>
      <c r="F489" s="10">
        <f>VLOOKUP(B489,home!$B$2:$E$405,3,FALSE)</f>
        <v>1.3746</v>
      </c>
      <c r="G489" s="10">
        <f>VLOOKUP(C489,away!$B$2:$E$405,4,FALSE)</f>
        <v>1.1899</v>
      </c>
      <c r="H489" s="10">
        <f>VLOOKUP(A489,away!$A$2:$E$405,3,FALSE)</f>
        <v>1.1347</v>
      </c>
      <c r="I489" s="10">
        <f>VLOOKUP(C489,away!$B$2:$E$405,3,FALSE)</f>
        <v>0.95469999999999999</v>
      </c>
      <c r="J489" s="10">
        <f>VLOOKUP(B489,home!$B$2:$E$405,4,FALSE)</f>
        <v>0.88129999999999997</v>
      </c>
      <c r="K489" s="12">
        <f t="shared" si="726"/>
        <v>2.6346833386320001</v>
      </c>
      <c r="L489" s="12">
        <f t="shared" si="727"/>
        <v>0.95471060671699992</v>
      </c>
      <c r="M489" s="13">
        <f t="shared" si="728"/>
        <v>2.7615061589250499E-2</v>
      </c>
      <c r="N489" s="13">
        <f t="shared" si="729"/>
        <v>7.2756942664494811E-2</v>
      </c>
      <c r="O489" s="13">
        <f t="shared" si="730"/>
        <v>2.6364392204400663E-2</v>
      </c>
      <c r="P489" s="13">
        <f t="shared" si="731"/>
        <v>6.9461824874093817E-2</v>
      </c>
      <c r="Q489" s="13">
        <f t="shared" si="732"/>
        <v>9.5845752303974116E-2</v>
      </c>
      <c r="R489" s="13">
        <f t="shared" si="733"/>
        <v>1.2585182438594149E-2</v>
      </c>
      <c r="S489" s="13">
        <f t="shared" si="734"/>
        <v>4.3680376189324237E-2</v>
      </c>
      <c r="T489" s="13">
        <f t="shared" si="735"/>
        <v>9.1504956333374424E-2</v>
      </c>
      <c r="U489" s="13">
        <f t="shared" si="736"/>
        <v>3.315797048460805E-2</v>
      </c>
      <c r="V489" s="13">
        <f t="shared" si="737"/>
        <v>1.2207986297184871E-2</v>
      </c>
      <c r="W489" s="13">
        <f t="shared" si="738"/>
        <v>8.417440222464341E-2</v>
      </c>
      <c r="X489" s="13">
        <f t="shared" si="739"/>
        <v>8.0362194617930094E-2</v>
      </c>
      <c r="Y489" s="13">
        <f t="shared" si="740"/>
        <v>3.8361319790396822E-2</v>
      </c>
      <c r="Z489" s="13">
        <f t="shared" si="741"/>
        <v>4.0050690538647842E-3</v>
      </c>
      <c r="AA489" s="13">
        <f t="shared" si="742"/>
        <v>1.0552088706288177E-2</v>
      </c>
      <c r="AB489" s="13">
        <f t="shared" si="743"/>
        <v>1.3900706151112181E-2</v>
      </c>
      <c r="AC489" s="13">
        <f t="shared" si="744"/>
        <v>1.9192176240032423E-3</v>
      </c>
      <c r="AD489" s="13">
        <f t="shared" si="745"/>
        <v>5.5443223770144101E-2</v>
      </c>
      <c r="AE489" s="13">
        <f t="shared" si="746"/>
        <v>5.2932233803940666E-2</v>
      </c>
      <c r="AF489" s="13">
        <f t="shared" si="747"/>
        <v>2.5267482524923137E-2</v>
      </c>
      <c r="AG489" s="13">
        <f t="shared" si="748"/>
        <v>8.0410445238601885E-3</v>
      </c>
      <c r="AH489" s="13">
        <f t="shared" si="749"/>
        <v>9.5592047658968218E-4</v>
      </c>
      <c r="AI489" s="13">
        <f t="shared" si="750"/>
        <v>2.5185477527279966E-3</v>
      </c>
      <c r="AJ489" s="13">
        <f t="shared" si="751"/>
        <v>3.3177879008307602E-3</v>
      </c>
      <c r="AK489" s="13">
        <f t="shared" si="752"/>
        <v>2.913773501144547E-3</v>
      </c>
      <c r="AL489" s="13">
        <f t="shared" si="753"/>
        <v>1.9310093959114128E-4</v>
      </c>
      <c r="AM489" s="13">
        <f t="shared" si="754"/>
        <v>2.9215067581448859E-2</v>
      </c>
      <c r="AN489" s="13">
        <f t="shared" si="755"/>
        <v>2.7891934895963193E-2</v>
      </c>
      <c r="AO489" s="13">
        <f t="shared" si="756"/>
        <v>1.3314363043518039E-2</v>
      </c>
      <c r="AP489" s="13">
        <f t="shared" si="757"/>
        <v>4.2371212064425037E-3</v>
      </c>
      <c r="AQ489" s="13">
        <f t="shared" si="758"/>
        <v>1.0113061394340472E-3</v>
      </c>
      <c r="AR489" s="13">
        <f t="shared" si="759"/>
        <v>1.8252548363562789E-4</v>
      </c>
      <c r="AS489" s="13">
        <f t="shared" si="760"/>
        <v>4.8089685061053657E-4</v>
      </c>
      <c r="AT489" s="13">
        <f t="shared" si="761"/>
        <v>6.3350545995209152E-4</v>
      </c>
      <c r="AU489" s="13">
        <f t="shared" si="762"/>
        <v>5.5636209342272563E-4</v>
      </c>
      <c r="AV489" s="13">
        <f t="shared" si="763"/>
        <v>3.66459484446819E-4</v>
      </c>
      <c r="AW489" s="13">
        <f t="shared" si="764"/>
        <v>1.3492177896342918E-5</v>
      </c>
      <c r="AX489" s="13">
        <f t="shared" si="765"/>
        <v>1.2828741965641866E-2</v>
      </c>
      <c r="AY489" s="13">
        <f t="shared" si="766"/>
        <v>1.2247736025433784E-2</v>
      </c>
      <c r="AZ489" s="13">
        <f t="shared" si="767"/>
        <v>5.8465217458757712E-3</v>
      </c>
      <c r="BA489" s="13">
        <f t="shared" si="768"/>
        <v>1.8605787743963974E-3</v>
      </c>
      <c r="BB489" s="13">
        <f t="shared" si="769"/>
        <v>4.4407857263718912E-4</v>
      </c>
      <c r="BC489" s="13">
        <f t="shared" si="770"/>
        <v>8.4793304702494043E-5</v>
      </c>
      <c r="BD489" s="13">
        <f t="shared" si="771"/>
        <v>2.9043169203847347E-5</v>
      </c>
      <c r="BE489" s="13">
        <f t="shared" si="772"/>
        <v>7.6519554002446623E-5</v>
      </c>
      <c r="BF489" s="13">
        <f t="shared" si="773"/>
        <v>1.0080239700489886E-4</v>
      </c>
      <c r="BG489" s="13">
        <f t="shared" si="774"/>
        <v>8.852746529432507E-5</v>
      </c>
      <c r="BH489" s="13">
        <f t="shared" si="775"/>
        <v>5.8310459455570238E-5</v>
      </c>
      <c r="BI489" s="13">
        <f t="shared" si="776"/>
        <v>3.0725919199113528E-5</v>
      </c>
      <c r="BJ489" s="14">
        <f t="shared" si="777"/>
        <v>0.71367179581317586</v>
      </c>
      <c r="BK489" s="14">
        <f t="shared" si="778"/>
        <v>0.16732530353888156</v>
      </c>
      <c r="BL489" s="14">
        <f t="shared" si="779"/>
        <v>0.10887004795252425</v>
      </c>
      <c r="BM489" s="14">
        <f t="shared" si="780"/>
        <v>0.677008816436101</v>
      </c>
      <c r="BN489" s="14">
        <f t="shared" si="781"/>
        <v>0.30462915607480806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1.6108</v>
      </c>
      <c r="F490" s="10">
        <f>VLOOKUP(B490,home!$B$2:$E$405,3,FALSE)</f>
        <v>1.1939</v>
      </c>
      <c r="G490" s="10">
        <f>VLOOKUP(C490,away!$B$2:$E$405,4,FALSE)</f>
        <v>1.1460999999999999</v>
      </c>
      <c r="H490" s="10">
        <f>VLOOKUP(A490,away!$A$2:$E$405,3,FALSE)</f>
        <v>1.1347</v>
      </c>
      <c r="I490" s="10">
        <f>VLOOKUP(C490,away!$B$2:$E$405,3,FALSE)</f>
        <v>1.0168999999999999</v>
      </c>
      <c r="J490" s="10">
        <f>VLOOKUP(B490,home!$B$2:$E$405,4,FALSE)</f>
        <v>0.8135</v>
      </c>
      <c r="K490" s="12">
        <f t="shared" si="726"/>
        <v>2.2041040149319997</v>
      </c>
      <c r="L490" s="12">
        <f t="shared" si="727"/>
        <v>0.93867847580499997</v>
      </c>
      <c r="M490" s="13">
        <f t="shared" si="728"/>
        <v>4.3162531315657969E-2</v>
      </c>
      <c r="N490" s="13">
        <f t="shared" si="729"/>
        <v>9.5134708567469889E-2</v>
      </c>
      <c r="O490" s="13">
        <f t="shared" si="730"/>
        <v>4.0515739107267398E-2</v>
      </c>
      <c r="P490" s="13">
        <f t="shared" si="731"/>
        <v>8.9300903234265511E-2</v>
      </c>
      <c r="Q490" s="13">
        <f t="shared" si="732"/>
        <v>0.10484339655647307</v>
      </c>
      <c r="R490" s="13">
        <f t="shared" si="733"/>
        <v>1.9015626115661398E-2</v>
      </c>
      <c r="S490" s="13">
        <f t="shared" si="734"/>
        <v>4.6189664249155778E-2</v>
      </c>
      <c r="T490" s="13">
        <f t="shared" si="735"/>
        <v>9.8414239677849319E-2</v>
      </c>
      <c r="U490" s="13">
        <f t="shared" si="736"/>
        <v>4.1912417867975067E-2</v>
      </c>
      <c r="V490" s="13">
        <f t="shared" si="737"/>
        <v>1.0618208308115861E-2</v>
      </c>
      <c r="W490" s="13">
        <f t="shared" si="738"/>
        <v>7.7028583763076711E-2</v>
      </c>
      <c r="X490" s="13">
        <f t="shared" si="739"/>
        <v>7.2305073600142614E-2</v>
      </c>
      <c r="Y490" s="13">
        <f t="shared" si="740"/>
        <v>3.3935608139975107E-2</v>
      </c>
      <c r="Z490" s="13">
        <f t="shared" si="741"/>
        <v>5.949852979575598E-3</v>
      </c>
      <c r="AA490" s="13">
        <f t="shared" si="742"/>
        <v>1.3114094840537696E-2</v>
      </c>
      <c r="AB490" s="13">
        <f t="shared" si="743"/>
        <v>1.4452414545114081E-2</v>
      </c>
      <c r="AC490" s="13">
        <f t="shared" si="744"/>
        <v>1.3730305599285292E-3</v>
      </c>
      <c r="AD490" s="13">
        <f t="shared" si="745"/>
        <v>4.2444752684180798E-2</v>
      </c>
      <c r="AE490" s="13">
        <f t="shared" si="746"/>
        <v>3.9841975755507013E-2</v>
      </c>
      <c r="AF490" s="13">
        <f t="shared" si="747"/>
        <v>1.8699402537619543E-2</v>
      </c>
      <c r="AG490" s="13">
        <f t="shared" si="748"/>
        <v>5.8509088908256209E-3</v>
      </c>
      <c r="AH490" s="13">
        <f t="shared" si="749"/>
        <v>1.3962497315329651E-3</v>
      </c>
      <c r="AI490" s="13">
        <f t="shared" si="750"/>
        <v>3.0774796391195348E-3</v>
      </c>
      <c r="AJ490" s="13">
        <f t="shared" si="751"/>
        <v>3.3915426142274246E-3</v>
      </c>
      <c r="AK490" s="13">
        <f t="shared" si="752"/>
        <v>2.4917708976105461E-3</v>
      </c>
      <c r="AL490" s="13">
        <f t="shared" si="753"/>
        <v>1.1362898832153249E-4</v>
      </c>
      <c r="AM490" s="13">
        <f t="shared" si="754"/>
        <v>1.8710529960799731E-2</v>
      </c>
      <c r="AN490" s="13">
        <f t="shared" si="755"/>
        <v>1.7563171745107277E-2</v>
      </c>
      <c r="AO490" s="13">
        <f t="shared" si="756"/>
        <v>8.243085641999371E-3</v>
      </c>
      <c r="AP490" s="13">
        <f t="shared" si="757"/>
        <v>2.5792023554540165E-3</v>
      </c>
      <c r="AQ490" s="13">
        <f t="shared" si="758"/>
        <v>6.0526043395256056E-4</v>
      </c>
      <c r="AR490" s="13">
        <f t="shared" si="759"/>
        <v>2.6212591396770083E-4</v>
      </c>
      <c r="AS490" s="13">
        <f t="shared" si="760"/>
        <v>5.7775277939392934E-4</v>
      </c>
      <c r="AT490" s="13">
        <f t="shared" si="761"/>
        <v>6.3671361035014089E-4</v>
      </c>
      <c r="AU490" s="13">
        <f t="shared" si="762"/>
        <v>4.6779434164486491E-4</v>
      </c>
      <c r="AV490" s="13">
        <f t="shared" si="763"/>
        <v>2.5776684664547951E-4</v>
      </c>
      <c r="AW490" s="13">
        <f t="shared" si="764"/>
        <v>6.5303368591846201E-6</v>
      </c>
      <c r="AX490" s="13">
        <f t="shared" si="765"/>
        <v>6.8733257013506976E-3</v>
      </c>
      <c r="AY490" s="13">
        <f t="shared" si="766"/>
        <v>6.4518428930552055E-3</v>
      </c>
      <c r="AZ490" s="13">
        <f t="shared" si="767"/>
        <v>3.0281030264931908E-3</v>
      </c>
      <c r="BA490" s="13">
        <f t="shared" si="768"/>
        <v>9.474717111630453E-4</v>
      </c>
      <c r="BB490" s="13">
        <f t="shared" si="769"/>
        <v>2.2234282542572066E-4</v>
      </c>
      <c r="BC490" s="13">
        <f t="shared" si="770"/>
        <v>4.1741684895358538E-5</v>
      </c>
      <c r="BD490" s="13">
        <f t="shared" si="771"/>
        <v>4.100865889869898E-5</v>
      </c>
      <c r="BE490" s="13">
        <f t="shared" si="772"/>
        <v>9.0387349725599284E-5</v>
      </c>
      <c r="BF490" s="13">
        <f t="shared" si="773"/>
        <v>9.9611560214628097E-5</v>
      </c>
      <c r="BG490" s="13">
        <f t="shared" si="774"/>
        <v>7.3184746600900836E-5</v>
      </c>
      <c r="BH490" s="13">
        <f t="shared" si="775"/>
        <v>4.0326698453706628E-5</v>
      </c>
      <c r="BI490" s="13">
        <f t="shared" si="776"/>
        <v>1.7776847594153369E-5</v>
      </c>
      <c r="BJ490" s="14">
        <f t="shared" si="777"/>
        <v>0.65376472815281583</v>
      </c>
      <c r="BK490" s="14">
        <f t="shared" si="778"/>
        <v>0.19720980954850037</v>
      </c>
      <c r="BL490" s="14">
        <f t="shared" si="779"/>
        <v>0.14193178471253592</v>
      </c>
      <c r="BM490" s="14">
        <f t="shared" si="780"/>
        <v>0.60043795794043653</v>
      </c>
      <c r="BN490" s="14">
        <f t="shared" si="781"/>
        <v>0.39197290489679526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1.6108</v>
      </c>
      <c r="F491" s="10">
        <f>VLOOKUP(B491,home!$B$2:$E$405,3,FALSE)</f>
        <v>0.93120000000000003</v>
      </c>
      <c r="G491" s="10">
        <f>VLOOKUP(C491,away!$B$2:$E$405,4,FALSE)</f>
        <v>1.0347</v>
      </c>
      <c r="H491" s="10">
        <f>VLOOKUP(A491,away!$A$2:$E$405,3,FALSE)</f>
        <v>1.1347</v>
      </c>
      <c r="I491" s="10">
        <f>VLOOKUP(C491,away!$B$2:$E$405,3,FALSE)</f>
        <v>1.0282</v>
      </c>
      <c r="J491" s="10">
        <f>VLOOKUP(B491,home!$B$2:$E$405,4,FALSE)</f>
        <v>1.5423</v>
      </c>
      <c r="K491" s="12">
        <f t="shared" si="726"/>
        <v>1.552026160512</v>
      </c>
      <c r="L491" s="12">
        <f t="shared" si="727"/>
        <v>1.7993991582420001</v>
      </c>
      <c r="M491" s="13">
        <f t="shared" si="728"/>
        <v>3.5034383333568758E-2</v>
      </c>
      <c r="N491" s="13">
        <f t="shared" si="729"/>
        <v>5.4374279451104318E-2</v>
      </c>
      <c r="O491" s="13">
        <f t="shared" si="730"/>
        <v>6.3040839879951183E-2</v>
      </c>
      <c r="P491" s="13">
        <f t="shared" si="731"/>
        <v>9.784103267433239E-2</v>
      </c>
      <c r="Q491" s="13">
        <f t="shared" si="732"/>
        <v>4.2195152083552005E-2</v>
      </c>
      <c r="R491" s="13">
        <f t="shared" si="733"/>
        <v>5.671781710742644E-2</v>
      </c>
      <c r="S491" s="13">
        <f t="shared" si="734"/>
        <v>6.8310519294964928E-2</v>
      </c>
      <c r="T491" s="13">
        <f t="shared" si="735"/>
        <v>7.5925921141036662E-2</v>
      </c>
      <c r="U491" s="13">
        <f t="shared" si="736"/>
        <v>8.8027535917860875E-2</v>
      </c>
      <c r="V491" s="13">
        <f t="shared" si="737"/>
        <v>2.1196864700041059E-2</v>
      </c>
      <c r="W491" s="13">
        <f t="shared" si="738"/>
        <v>2.1829326626818375E-2</v>
      </c>
      <c r="X491" s="13">
        <f t="shared" si="739"/>
        <v>3.9279671957286662E-2</v>
      </c>
      <c r="Y491" s="13">
        <f t="shared" si="740"/>
        <v>3.5339904327981758E-2</v>
      </c>
      <c r="Z491" s="13">
        <f t="shared" si="741"/>
        <v>3.4019330786808938E-2</v>
      </c>
      <c r="AA491" s="13">
        <f t="shared" si="742"/>
        <v>5.2798891344238749E-2</v>
      </c>
      <c r="AB491" s="13">
        <f t="shared" si="743"/>
        <v>4.0972630306144585E-2</v>
      </c>
      <c r="AC491" s="13">
        <f t="shared" si="744"/>
        <v>3.6997995511365228E-3</v>
      </c>
      <c r="AD491" s="13">
        <f t="shared" si="745"/>
        <v>8.4699214977958237E-3</v>
      </c>
      <c r="AE491" s="13">
        <f t="shared" si="746"/>
        <v>1.5240769613509628E-2</v>
      </c>
      <c r="AF491" s="13">
        <f t="shared" si="747"/>
        <v>1.371211400675474E-2</v>
      </c>
      <c r="AG491" s="13">
        <f t="shared" si="748"/>
        <v>8.2245221338242708E-3</v>
      </c>
      <c r="AH491" s="13">
        <f t="shared" si="749"/>
        <v>1.5303588795435042E-2</v>
      </c>
      <c r="AI491" s="13">
        <f t="shared" si="750"/>
        <v>2.375157016023351E-2</v>
      </c>
      <c r="AJ491" s="13">
        <f t="shared" si="751"/>
        <v>1.8431529120959311E-2</v>
      </c>
      <c r="AK491" s="13">
        <f t="shared" si="752"/>
        <v>9.535405124655864E-3</v>
      </c>
      <c r="AL491" s="13">
        <f t="shared" si="753"/>
        <v>4.1329936402720123E-4</v>
      </c>
      <c r="AM491" s="13">
        <f t="shared" si="754"/>
        <v>2.6291079484124197E-3</v>
      </c>
      <c r="AN491" s="13">
        <f t="shared" si="755"/>
        <v>4.73081462930066E-3</v>
      </c>
      <c r="AO491" s="13">
        <f t="shared" si="756"/>
        <v>4.2563119308812736E-3</v>
      </c>
      <c r="AP491" s="13">
        <f t="shared" si="757"/>
        <v>2.5529347018810483E-3</v>
      </c>
      <c r="AQ491" s="13">
        <f t="shared" si="758"/>
        <v>1.1484371384028874E-3</v>
      </c>
      <c r="AR491" s="13">
        <f t="shared" si="759"/>
        <v>5.5074529593175017E-3</v>
      </c>
      <c r="AS491" s="13">
        <f t="shared" si="760"/>
        <v>8.5477110706499923E-3</v>
      </c>
      <c r="AT491" s="13">
        <f t="shared" si="761"/>
        <v>6.633135597073416E-3</v>
      </c>
      <c r="AU491" s="13">
        <f t="shared" si="762"/>
        <v>3.4315999909604413E-3</v>
      </c>
      <c r="AV491" s="13">
        <f t="shared" si="763"/>
        <v>1.3314832395958372E-3</v>
      </c>
      <c r="AW491" s="13">
        <f t="shared" si="764"/>
        <v>3.2061865399050445E-5</v>
      </c>
      <c r="AX491" s="13">
        <f t="shared" si="765"/>
        <v>6.8007405245768492E-4</v>
      </c>
      <c r="AY491" s="13">
        <f t="shared" si="766"/>
        <v>1.2237246775345842E-3</v>
      </c>
      <c r="AZ491" s="13">
        <f t="shared" si="767"/>
        <v>1.100984577337847E-3</v>
      </c>
      <c r="BA491" s="13">
        <f t="shared" si="768"/>
        <v>6.6037024056638189E-4</v>
      </c>
      <c r="BB491" s="13">
        <f t="shared" si="769"/>
        <v>2.9706741375080367E-4</v>
      </c>
      <c r="BC491" s="13">
        <f t="shared" si="770"/>
        <v>1.0690857084886477E-4</v>
      </c>
      <c r="BD491" s="13">
        <f t="shared" si="771"/>
        <v>1.6516843698422222E-3</v>
      </c>
      <c r="BE491" s="13">
        <f t="shared" si="772"/>
        <v>2.5634573509039061E-3</v>
      </c>
      <c r="BF491" s="13">
        <f t="shared" si="773"/>
        <v>1.9892764349798272E-3</v>
      </c>
      <c r="BG491" s="13">
        <f t="shared" si="774"/>
        <v>1.0291363558595798E-3</v>
      </c>
      <c r="BH491" s="13">
        <f t="shared" si="775"/>
        <v>3.9931163675701383E-4</v>
      </c>
      <c r="BI491" s="13">
        <f t="shared" si="776"/>
        <v>1.2394842128875009E-4</v>
      </c>
      <c r="BJ491" s="14">
        <f t="shared" si="777"/>
        <v>0.33397831872103872</v>
      </c>
      <c r="BK491" s="14">
        <f t="shared" si="778"/>
        <v>0.22771962359560546</v>
      </c>
      <c r="BL491" s="14">
        <f t="shared" si="779"/>
        <v>0.40178800518413388</v>
      </c>
      <c r="BM491" s="14">
        <f t="shared" si="780"/>
        <v>0.64711011094551674</v>
      </c>
      <c r="BN491" s="14">
        <f t="shared" si="781"/>
        <v>0.34920350452993509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1.6108</v>
      </c>
      <c r="F492" s="15">
        <f>VLOOKUP(B492,home!$B$2:$E$405,3,FALSE)</f>
        <v>1.0027999999999999</v>
      </c>
      <c r="G492" s="15">
        <f>VLOOKUP(C492,away!$B$2:$E$405,4,FALSE)</f>
        <v>1.0506</v>
      </c>
      <c r="H492" s="15">
        <f>VLOOKUP(A492,away!$A$2:$E$405,3,FALSE)</f>
        <v>1.1347</v>
      </c>
      <c r="I492" s="15">
        <f>VLOOKUP(C492,away!$B$2:$E$405,3,FALSE)</f>
        <v>0.8135</v>
      </c>
      <c r="J492" s="15">
        <f>VLOOKUP(B492,home!$B$2:$E$405,4,FALSE)</f>
        <v>0.8135</v>
      </c>
      <c r="K492" s="16">
        <f t="shared" si="726"/>
        <v>1.6970449381439998</v>
      </c>
      <c r="L492" s="16">
        <f t="shared" si="727"/>
        <v>0.75092431907500001</v>
      </c>
      <c r="M492" s="17">
        <f t="shared" si="728"/>
        <v>8.6469004631469296E-2</v>
      </c>
      <c r="N492" s="17">
        <f t="shared" si="729"/>
        <v>0.14674178661618503</v>
      </c>
      <c r="O492" s="17">
        <f t="shared" si="730"/>
        <v>6.4931678423979095E-2</v>
      </c>
      <c r="P492" s="17">
        <f t="shared" si="731"/>
        <v>0.11019197619460767</v>
      </c>
      <c r="Q492" s="17">
        <f t="shared" si="732"/>
        <v>0.1245137030956019</v>
      </c>
      <c r="R492" s="17">
        <f t="shared" si="733"/>
        <v>2.4379388203461687E-2</v>
      </c>
      <c r="S492" s="17">
        <f t="shared" si="734"/>
        <v>3.510584997891246E-2</v>
      </c>
      <c r="T492" s="17">
        <f t="shared" si="735"/>
        <v>9.3500367712571572E-2</v>
      </c>
      <c r="U492" s="17">
        <f t="shared" si="736"/>
        <v>4.1372917345732188E-2</v>
      </c>
      <c r="V492" s="17">
        <f t="shared" si="737"/>
        <v>4.9708023530189056E-3</v>
      </c>
      <c r="W492" s="17">
        <f t="shared" si="738"/>
        <v>7.0435116522652039E-2</v>
      </c>
      <c r="X492" s="17">
        <f t="shared" si="739"/>
        <v>5.2891441913740761E-2</v>
      </c>
      <c r="Y492" s="17">
        <f t="shared" si="740"/>
        <v>1.9858735001985348E-2</v>
      </c>
      <c r="Z492" s="17">
        <f t="shared" si="741"/>
        <v>6.1023584953831846E-3</v>
      </c>
      <c r="AA492" s="17">
        <f t="shared" si="742"/>
        <v>1.0355976595330068E-2</v>
      </c>
      <c r="AB492" s="17">
        <f t="shared" si="743"/>
        <v>8.7872788303213142E-3</v>
      </c>
      <c r="AC492" s="17">
        <f t="shared" si="744"/>
        <v>3.9590959275410037E-4</v>
      </c>
      <c r="AD492" s="17">
        <f t="shared" si="745"/>
        <v>2.9882889490587348E-2</v>
      </c>
      <c r="AE492" s="17">
        <f t="shared" si="746"/>
        <v>2.2439788442712775E-2</v>
      </c>
      <c r="AF492" s="17">
        <f t="shared" si="747"/>
        <v>8.425291428265572E-3</v>
      </c>
      <c r="AG492" s="17">
        <f t="shared" si="748"/>
        <v>2.1089187429262531E-3</v>
      </c>
      <c r="AH492" s="17">
        <f t="shared" si="749"/>
        <v>1.1456023494742899E-3</v>
      </c>
      <c r="AI492" s="17">
        <f t="shared" si="750"/>
        <v>1.9441386683012167E-3</v>
      </c>
      <c r="AJ492" s="17">
        <f t="shared" si="751"/>
        <v>1.6496453430452987E-3</v>
      </c>
      <c r="AK492" s="17">
        <f t="shared" si="752"/>
        <v>9.331740930492823E-4</v>
      </c>
      <c r="AL492" s="17">
        <f t="shared" si="753"/>
        <v>2.0181132236186064E-5</v>
      </c>
      <c r="AM492" s="17">
        <f t="shared" si="754"/>
        <v>1.0142521269423558E-2</v>
      </c>
      <c r="AN492" s="17">
        <f t="shared" si="755"/>
        <v>7.6162658779455883E-3</v>
      </c>
      <c r="AO492" s="17">
        <f t="shared" si="756"/>
        <v>2.8596196341452241E-3</v>
      </c>
      <c r="AP492" s="17">
        <f t="shared" si="757"/>
        <v>7.1578597552800108E-4</v>
      </c>
      <c r="AQ492" s="17">
        <f t="shared" si="758"/>
        <v>1.3437527406919968E-4</v>
      </c>
      <c r="AR492" s="17">
        <f t="shared" si="759"/>
        <v>1.7205213284194031E-4</v>
      </c>
      <c r="AS492" s="17">
        <f t="shared" si="760"/>
        <v>2.9198020113629377E-4</v>
      </c>
      <c r="AT492" s="17">
        <f t="shared" si="761"/>
        <v>2.4775176118830726E-4</v>
      </c>
      <c r="AU492" s="17">
        <f t="shared" si="762"/>
        <v>1.4014862408029264E-4</v>
      </c>
      <c r="AV492" s="17">
        <f t="shared" si="763"/>
        <v>5.9459628270826695E-5</v>
      </c>
      <c r="AW492" s="17">
        <f t="shared" si="764"/>
        <v>7.1438534935400969E-7</v>
      </c>
      <c r="AX492" s="17">
        <f t="shared" si="765"/>
        <v>2.8687190633821845E-3</v>
      </c>
      <c r="AY492" s="17">
        <f t="shared" si="766"/>
        <v>2.1541909092877387E-3</v>
      </c>
      <c r="AZ492" s="17">
        <f t="shared" si="767"/>
        <v>8.0881717085722505E-4</v>
      </c>
      <c r="BA492" s="17">
        <f t="shared" si="768"/>
        <v>2.0245349442737657E-4</v>
      </c>
      <c r="BB492" s="17">
        <f t="shared" si="769"/>
        <v>3.8006813111808009E-5</v>
      </c>
      <c r="BC492" s="17">
        <f t="shared" si="770"/>
        <v>5.7080480512390439E-6</v>
      </c>
      <c r="BD492" s="17">
        <f t="shared" si="771"/>
        <v>2.1533021783289235E-5</v>
      </c>
      <c r="BE492" s="17">
        <f t="shared" si="772"/>
        <v>3.6542505620275476E-5</v>
      </c>
      <c r="BF492" s="17">
        <f t="shared" si="773"/>
        <v>3.1007137094993591E-5</v>
      </c>
      <c r="BG492" s="17">
        <f t="shared" si="774"/>
        <v>1.7540168351131973E-5</v>
      </c>
      <c r="BH492" s="17">
        <f t="shared" si="775"/>
        <v>7.441613478620522E-6</v>
      </c>
      <c r="BI492" s="17">
        <f t="shared" si="776"/>
        <v>2.5257504971034239E-6</v>
      </c>
      <c r="BJ492" s="18">
        <f t="shared" si="777"/>
        <v>0.59834450249745785</v>
      </c>
      <c r="BK492" s="18">
        <f t="shared" si="778"/>
        <v>0.23930791479228636</v>
      </c>
      <c r="BL492" s="18">
        <f t="shared" si="779"/>
        <v>0.15652778239703752</v>
      </c>
      <c r="BM492" s="18">
        <f t="shared" si="780"/>
        <v>0.44090154449292185</v>
      </c>
      <c r="BN492" s="18">
        <f t="shared" si="781"/>
        <v>0.5572275371653046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1.2436</v>
      </c>
      <c r="F493" s="10">
        <f>VLOOKUP(B493,home!$B$2:$E$405,3,FALSE)</f>
        <v>0.93810000000000004</v>
      </c>
      <c r="G493" s="10">
        <f>VLOOKUP(C493,away!$B$2:$E$405,4,FALSE)</f>
        <v>1.0722</v>
      </c>
      <c r="H493" s="10">
        <f>VLOOKUP(A493,away!$A$2:$E$405,3,FALSE)</f>
        <v>0.89739999999999998</v>
      </c>
      <c r="I493" s="10">
        <f>VLOOKUP(C493,away!$B$2:$E$405,3,FALSE)</f>
        <v>0.7429</v>
      </c>
      <c r="J493" s="10">
        <f>VLOOKUP(B493,home!$B$2:$E$405,4,FALSE)</f>
        <v>2.0428999999999999</v>
      </c>
      <c r="K493" s="12">
        <f t="shared" ref="K493:K556" si="782">E493*F493*G493</f>
        <v>1.2508512077520002</v>
      </c>
      <c r="L493" s="12">
        <f t="shared" ref="L493:L556" si="783">H493*I493*J493</f>
        <v>1.3619574259339999</v>
      </c>
      <c r="M493" s="13">
        <f t="shared" ref="M493:M556" si="784">_xlfn.POISSON.DIST(0,K493,FALSE) * _xlfn.POISSON.DIST(0,L493,FALSE)</f>
        <v>7.3328301930815146E-2</v>
      </c>
      <c r="N493" s="13">
        <f t="shared" ref="N493:N556" si="785">_xlfn.POISSON.DIST(1,K493,FALSE) * _xlfn.POISSON.DIST(0,L493,FALSE)</f>
        <v>9.1722795032563462E-2</v>
      </c>
      <c r="O493" s="13">
        <f t="shared" ref="O493:O556" si="786">_xlfn.POISSON.DIST(0,K493,FALSE) * _xlfn.POISSON.DIST(1,L493,FALSE)</f>
        <v>9.9870025345804164E-2</v>
      </c>
      <c r="P493" s="13">
        <f t="shared" ref="P493:P556" si="787">_xlfn.POISSON.DIST(1,K493,FALSE) * _xlfn.POISSON.DIST(1,L493,FALSE)</f>
        <v>0.124922541822022</v>
      </c>
      <c r="Q493" s="13">
        <f t="shared" ref="Q493:Q556" si="788">_xlfn.POISSON.DIST(2,K493,FALSE) * _xlfn.POISSON.DIST(0,L493,FALSE)</f>
        <v>5.7365784472435594E-2</v>
      </c>
      <c r="R493" s="13">
        <f t="shared" ref="R493:R556" si="789">_xlfn.POISSON.DIST(0,K493,FALSE) * _xlfn.POISSON.DIST(2,L493,FALSE)</f>
        <v>6.8009361323967385E-2</v>
      </c>
      <c r="S493" s="13">
        <f t="shared" ref="S493:S556" si="790">_xlfn.POISSON.DIST(2,K493,FALSE) * _xlfn.POISSON.DIST(2,L493,FALSE)</f>
        <v>5.320470079205801E-2</v>
      </c>
      <c r="T493" s="13">
        <f t="shared" ref="T493:T556" si="791">_xlfn.POISSON.DIST(2,K493,FALSE) * _xlfn.POISSON.DIST(1,L493,FALSE)</f>
        <v>7.8129756156763E-2</v>
      </c>
      <c r="U493" s="13">
        <f t="shared" ref="U493:U556" si="792">_xlfn.POISSON.DIST(1,K493,FALSE) * _xlfn.POISSON.DIST(2,L493,FALSE)</f>
        <v>8.5069591750526766E-2</v>
      </c>
      <c r="V493" s="13">
        <f t="shared" ref="V493:V556" si="793">_xlfn.POISSON.DIST(3,K493,FALSE) * _xlfn.POISSON.DIST(3,L493,FALSE)</f>
        <v>1.0071094705159662E-2</v>
      </c>
      <c r="W493" s="13">
        <f t="shared" ref="W493:W556" si="794">_xlfn.POISSON.DIST(3,K493,FALSE) * _xlfn.POISSON.DIST(0,L493,FALSE)</f>
        <v>2.3918686930328996E-2</v>
      </c>
      <c r="X493" s="13">
        <f t="shared" ref="X493:X556" si="795">_xlfn.POISSON.DIST(3,K493,FALSE) * _xlfn.POISSON.DIST(1,L493,FALSE)</f>
        <v>3.2576233283352088E-2</v>
      </c>
      <c r="Y493" s="13">
        <f t="shared" ref="Y493:Y556" si="796">_xlfn.POISSON.DIST(3,K493,FALSE) * _xlfn.POISSON.DIST(2,L493,FALSE)</f>
        <v>2.218372141460985E-2</v>
      </c>
      <c r="Z493" s="13">
        <f t="shared" ref="Z493:Z556" si="797">_xlfn.POISSON.DIST(0,K493,FALSE) * _xlfn.POISSON.DIST(3,L493,FALSE)</f>
        <v>3.0875284896068653E-2</v>
      </c>
      <c r="AA493" s="13">
        <f t="shared" ref="AA493:AA556" si="798">_xlfn.POISSON.DIST(1,K493,FALSE) * _xlfn.POISSON.DIST(3,L493,FALSE)</f>
        <v>3.8620387401934561E-2</v>
      </c>
      <c r="AB493" s="13">
        <f t="shared" ref="AB493:AB556" si="799">_xlfn.POISSON.DIST(2,K493,FALSE) * _xlfn.POISSON.DIST(3,L493,FALSE)</f>
        <v>2.4154179112779995E-2</v>
      </c>
      <c r="AC493" s="13">
        <f t="shared" ref="AC493:AC556" si="800">_xlfn.POISSON.DIST(4,K493,FALSE) * _xlfn.POISSON.DIST(4,L493,FALSE)</f>
        <v>1.0723236427575657E-3</v>
      </c>
      <c r="AD493" s="13">
        <f t="shared" ref="AD493:AD556" si="801">_xlfn.POISSON.DIST(4,K493,FALSE) * _xlfn.POISSON.DIST(0,L493,FALSE)</f>
        <v>7.4796796086610056E-3</v>
      </c>
      <c r="AE493" s="13">
        <f t="shared" ref="AE493:AE556" si="802">_xlfn.POISSON.DIST(4,K493,FALSE) * _xlfn.POISSON.DIST(1,L493,FALSE)</f>
        <v>1.0187005186622971E-2</v>
      </c>
      <c r="AF493" s="13">
        <f t="shared" ref="AF493:AF556" si="803">_xlfn.POISSON.DIST(4,K493,FALSE) * _xlfn.POISSON.DIST(2,L493,FALSE)</f>
        <v>6.9371336809746637E-3</v>
      </c>
      <c r="AG493" s="13">
        <f t="shared" ref="AG493:AG556" si="804">_xlfn.POISSON.DIST(4,K493,FALSE) * _xlfn.POISSON.DIST(3,L493,FALSE)</f>
        <v>3.149360243833436E-3</v>
      </c>
      <c r="AH493" s="13">
        <f t="shared" ref="AH493:AH556" si="805">_xlfn.POISSON.DIST(0,K493,FALSE) * _xlfn.POISSON.DIST(4,L493,FALSE)</f>
        <v>1.0512705885507147E-2</v>
      </c>
      <c r="AI493" s="13">
        <f t="shared" ref="AI493:AI556" si="806">_xlfn.POISSON.DIST(1,K493,FALSE) * _xlfn.POISSON.DIST(4,L493,FALSE)</f>
        <v>1.3149830853628175E-2</v>
      </c>
      <c r="AJ493" s="13">
        <f t="shared" ref="AJ493:AJ556" si="807">_xlfn.POISSON.DIST(2,K493,FALSE) * _xlfn.POISSON.DIST(4,L493,FALSE)</f>
        <v>8.2242409024976607E-3</v>
      </c>
      <c r="AK493" s="13">
        <f t="shared" ref="AK493:AK556" si="808">_xlfn.POISSON.DIST(3,K493,FALSE) * _xlfn.POISSON.DIST(4,L493,FALSE)</f>
        <v>3.4291005552441992E-3</v>
      </c>
      <c r="AL493" s="13">
        <f t="shared" ref="AL493:AL556" si="809">_xlfn.POISSON.DIST(5,K493,FALSE) * _xlfn.POISSON.DIST(5,L493,FALSE)</f>
        <v>7.3072683578852182E-5</v>
      </c>
      <c r="AM493" s="13">
        <f t="shared" ref="AM493:AM556" si="810">_xlfn.POISSON.DIST(5,K493,FALSE) * _xlfn.POISSON.DIST(0,L493,FALSE)</f>
        <v>1.8711932544183249E-3</v>
      </c>
      <c r="AN493" s="13">
        <f t="shared" ref="AN493:AN556" si="811">_xlfn.POISSON.DIST(5,K493,FALSE) * _xlfn.POISSON.DIST(1,L493,FALSE)</f>
        <v>2.5484855482126459E-3</v>
      </c>
      <c r="AO493" s="13">
        <f t="shared" ref="AO493:AO556" si="812">_xlfn.POISSON.DIST(5,K493,FALSE) * _xlfn.POISSON.DIST(2,L493,FALSE)</f>
        <v>1.7354644086368469E-3</v>
      </c>
      <c r="AP493" s="13">
        <f t="shared" ref="AP493:AP556" si="813">_xlfn.POISSON.DIST(5,K493,FALSE) * _xlfn.POISSON.DIST(3,L493,FALSE)</f>
        <v>7.8787621292903721E-4</v>
      </c>
      <c r="AQ493" s="13">
        <f t="shared" ref="AQ493:AQ556" si="814">_xlfn.POISSON.DIST(5,K493,FALSE) * _xlfn.POISSON.DIST(4,L493,FALSE)</f>
        <v>2.6826346472886501E-4</v>
      </c>
      <c r="AR493" s="13">
        <f t="shared" ref="AR493:AR556" si="815">_xlfn.POISSON.DIST(0,K493,FALSE) * _xlfn.POISSON.DIST(5,L493,FALSE)</f>
        <v>2.8635715694853014E-3</v>
      </c>
      <c r="AS493" s="13">
        <f t="shared" ref="AS493:AS556" si="816">_xlfn.POISSON.DIST(1,K493,FALSE) * _xlfn.POISSON.DIST(5,L493,FALSE)</f>
        <v>3.5819019561749797E-3</v>
      </c>
      <c r="AT493" s="13">
        <f t="shared" ref="AT493:AT556" si="817">_xlfn.POISSON.DIST(2,K493,FALSE) * _xlfn.POISSON.DIST(5,L493,FALSE)</f>
        <v>2.2402131939653633E-3</v>
      </c>
      <c r="AU493" s="13">
        <f t="shared" ref="AU493:AU556" si="818">_xlfn.POISSON.DIST(3,K493,FALSE) * _xlfn.POISSON.DIST(5,L493,FALSE)</f>
        <v>9.3405779309784669E-4</v>
      </c>
      <c r="AV493" s="13">
        <f t="shared" ref="AV493:AV556" si="819">_xlfn.POISSON.DIST(4,K493,FALSE) * _xlfn.POISSON.DIST(5,L493,FALSE)</f>
        <v>2.9209182965165247E-4</v>
      </c>
      <c r="AW493" s="13">
        <f t="shared" ref="AW493:AW556" si="820">_xlfn.POISSON.DIST(6,K493,FALSE) * _xlfn.POISSON.DIST(6,L493,FALSE)</f>
        <v>3.4579741344614307E-6</v>
      </c>
      <c r="AX493" s="13">
        <f t="shared" ref="AX493:AX556" si="821">_xlfn.POISSON.DIST(6,K493,FALSE) * _xlfn.POISSON.DIST(0,L493,FALSE)</f>
        <v>3.9009739037109228E-4</v>
      </c>
      <c r="AY493" s="13">
        <f t="shared" ref="AY493:AY556" si="822">_xlfn.POISSON.DIST(6,K493,FALSE) * _xlfn.POISSON.DIST(1,L493,FALSE)</f>
        <v>5.3129603765338356E-4</v>
      </c>
      <c r="AZ493" s="13">
        <f t="shared" ref="AZ493:AZ556" si="823">_xlfn.POISSON.DIST(6,K493,FALSE) * _xlfn.POISSON.DIST(2,L493,FALSE)</f>
        <v>3.6180129192566791E-4</v>
      </c>
      <c r="BA493" s="13">
        <f t="shared" ref="BA493:BA556" si="824">_xlfn.POISSON.DIST(6,K493,FALSE) * _xlfn.POISSON.DIST(3,L493,FALSE)</f>
        <v>1.6425265208355944E-4</v>
      </c>
      <c r="BB493" s="13">
        <f t="shared" ref="BB493:BB556" si="825">_xlfn.POISSON.DIST(6,K493,FALSE) * _xlfn.POISSON.DIST(4,L493,FALSE)</f>
        <v>5.5926279808639393E-5</v>
      </c>
      <c r="BC493" s="13">
        <f t="shared" ref="BC493:BC556" si="826">_xlfn.POISSON.DIST(6,K493,FALSE) * _xlfn.POISSON.DIST(5,L493,FALSE)</f>
        <v>1.523384241804781E-5</v>
      </c>
      <c r="BD493" s="13">
        <f t="shared" ref="BD493:BD556" si="827">_xlfn.POISSON.DIST(0,K493,FALSE) * _xlfn.POISSON.DIST(6,L493,FALSE)</f>
        <v>6.5001042729233109E-4</v>
      </c>
      <c r="BE493" s="13">
        <f t="shared" ref="BE493:BE556" si="828">_xlfn.POISSON.DIST(1,K493,FALSE) * _xlfn.POISSON.DIST(6,L493,FALSE)</f>
        <v>8.1306632803000614E-4</v>
      </c>
      <c r="BF493" s="13">
        <f t="shared" ref="BF493:BF556" si="829">_xlfn.POISSON.DIST(2,K493,FALSE) * _xlfn.POISSON.DIST(6,L493,FALSE)</f>
        <v>5.0851249919940862E-4</v>
      </c>
      <c r="BG493" s="13">
        <f t="shared" ref="BG493:BG556" si="830">_xlfn.POISSON.DIST(3,K493,FALSE) * _xlfn.POISSON.DIST(6,L493,FALSE)</f>
        <v>2.120244912601894E-4</v>
      </c>
      <c r="BH493" s="13">
        <f t="shared" ref="BH493:BH556" si="831">_xlfn.POISSON.DIST(4,K493,FALSE) * _xlfn.POISSON.DIST(6,L493,FALSE)</f>
        <v>6.630277274145286E-5</v>
      </c>
      <c r="BI493" s="13">
        <f t="shared" ref="BI493:BI556" si="832">_xlfn.POISSON.DIST(5,K493,FALSE) * _xlfn.POISSON.DIST(6,L493,FALSE)</f>
        <v>1.6586980672190538E-5</v>
      </c>
      <c r="BJ493" s="14">
        <f t="shared" ref="BJ493:BJ556" si="833">SUM(N493,Q493,T493,W493,X493,Y493,AD493,AE493,AF493,AG493,AM493,AN493,AO493,AP493,AQ493,AX493,AY493,AZ493,BA493,BB493,BC493)</f>
        <v>0.34238004639333114</v>
      </c>
      <c r="BK493" s="14">
        <f t="shared" ref="BK493:BK556" si="834">SUM(M493,P493,S493,V493,AC493,AL493,AY493)</f>
        <v>0.26320333161404463</v>
      </c>
      <c r="BL493" s="14">
        <f t="shared" ref="BL493:BL556" si="835">SUM(O493,R493,U493,AA493,AB493,AH493,AI493,AJ493,AK493,AR493,AS493,AT493,AU493,AV493,BD493,BE493,BF493,BG493,BH493,BI493)</f>
        <v>0.36321776297346087</v>
      </c>
      <c r="BM493" s="14">
        <f t="shared" ref="BM493:BM556" si="836">SUM(S493:BI493)</f>
        <v>0.48392977788577868</v>
      </c>
      <c r="BN493" s="14">
        <f t="shared" ref="BN493:BN556" si="837">SUM(M493:R493)</f>
        <v>0.51521880992760771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1.2436</v>
      </c>
      <c r="F494" s="10">
        <f>VLOOKUP(B494,home!$B$2:$E$405,3,FALSE)</f>
        <v>0.64329999999999998</v>
      </c>
      <c r="G494" s="10">
        <f>VLOOKUP(C494,away!$B$2:$E$405,4,FALSE)</f>
        <v>1.0339</v>
      </c>
      <c r="H494" s="10">
        <f>VLOOKUP(A494,away!$A$2:$E$405,3,FALSE)</f>
        <v>0.89739999999999998</v>
      </c>
      <c r="I494" s="10">
        <f>VLOOKUP(C494,away!$B$2:$E$405,3,FALSE)</f>
        <v>1.9103000000000001</v>
      </c>
      <c r="J494" s="10">
        <f>VLOOKUP(B494,home!$B$2:$E$405,4,FALSE)</f>
        <v>1.7828999999999999</v>
      </c>
      <c r="K494" s="12">
        <f t="shared" si="782"/>
        <v>0.827128147132</v>
      </c>
      <c r="L494" s="12">
        <f t="shared" si="783"/>
        <v>3.0564312109380003</v>
      </c>
      <c r="M494" s="13">
        <f t="shared" si="784"/>
        <v>2.0577452158345024E-2</v>
      </c>
      <c r="N494" s="13">
        <f t="shared" si="785"/>
        <v>1.7020189876429295E-2</v>
      </c>
      <c r="O494" s="13">
        <f t="shared" si="786"/>
        <v>6.2893567018349264E-2</v>
      </c>
      <c r="P494" s="13">
        <f t="shared" si="787"/>
        <v>5.2021039554409489E-2</v>
      </c>
      <c r="Q494" s="13">
        <f t="shared" si="788"/>
        <v>7.038939058162893E-3</v>
      </c>
      <c r="R494" s="13">
        <f t="shared" si="789"/>
        <v>9.6114930601051765E-2</v>
      </c>
      <c r="S494" s="13">
        <f t="shared" si="790"/>
        <v>3.2878081011890034E-2</v>
      </c>
      <c r="T494" s="13">
        <f t="shared" si="791"/>
        <v>2.1514033029259604E-2</v>
      </c>
      <c r="U494" s="13">
        <f t="shared" si="792"/>
        <v>7.9499364459768712E-2</v>
      </c>
      <c r="V494" s="13">
        <f t="shared" si="793"/>
        <v>9.2353078701619892E-3</v>
      </c>
      <c r="W494" s="13">
        <f t="shared" si="794"/>
        <v>1.9407015403177799E-3</v>
      </c>
      <c r="X494" s="13">
        <f t="shared" si="795"/>
        <v>5.9316207589427145E-3</v>
      </c>
      <c r="Y494" s="13">
        <f t="shared" si="796"/>
        <v>9.0647954095401315E-3</v>
      </c>
      <c r="Z494" s="13">
        <f t="shared" si="797"/>
        <v>9.7922891242064825E-2</v>
      </c>
      <c r="AA494" s="13">
        <f t="shared" si="798"/>
        <v>8.099477959485743E-2</v>
      </c>
      <c r="AB494" s="13">
        <f t="shared" si="799"/>
        <v>3.3496530986829573E-2</v>
      </c>
      <c r="AC494" s="13">
        <f t="shared" si="800"/>
        <v>1.4592134400128205E-3</v>
      </c>
      <c r="AD494" s="13">
        <f t="shared" si="801"/>
        <v>4.0130221729481585E-4</v>
      </c>
      <c r="AE494" s="13">
        <f t="shared" si="802"/>
        <v>1.2265526219584987E-3</v>
      </c>
      <c r="AF494" s="13">
        <f t="shared" si="803"/>
        <v>1.8744368578058968E-3</v>
      </c>
      <c r="AG494" s="13">
        <f t="shared" si="804"/>
        <v>1.9096957717101657E-3</v>
      </c>
      <c r="AH494" s="13">
        <f t="shared" si="805"/>
        <v>7.4823645264383593E-2</v>
      </c>
      <c r="AI494" s="13">
        <f t="shared" si="806"/>
        <v>6.1888743069191648E-2</v>
      </c>
      <c r="AJ494" s="13">
        <f t="shared" si="807"/>
        <v>2.5594960691574447E-2</v>
      </c>
      <c r="AK494" s="13">
        <f t="shared" si="808"/>
        <v>7.0567708042461154E-3</v>
      </c>
      <c r="AL494" s="13">
        <f t="shared" si="809"/>
        <v>1.4755918176283697E-4</v>
      </c>
      <c r="AM494" s="13">
        <f t="shared" si="810"/>
        <v>6.6385671886204871E-5</v>
      </c>
      <c r="AN494" s="13">
        <f t="shared" si="811"/>
        <v>2.0290323951208596E-4</v>
      </c>
      <c r="AO494" s="13">
        <f t="shared" si="812"/>
        <v>3.1007989702258403E-4</v>
      </c>
      <c r="AP494" s="13">
        <f t="shared" si="813"/>
        <v>3.1591262504808892E-4</v>
      </c>
      <c r="AQ494" s="13">
        <f t="shared" si="814"/>
        <v>2.4139130178158329E-4</v>
      </c>
      <c r="AR494" s="13">
        <f t="shared" si="815"/>
        <v>4.5738664940443062E-2</v>
      </c>
      <c r="AS494" s="13">
        <f t="shared" si="816"/>
        <v>3.783173718448004E-2</v>
      </c>
      <c r="AT494" s="13">
        <f t="shared" si="817"/>
        <v>1.5645847340091879E-2</v>
      </c>
      <c r="AU494" s="13">
        <f t="shared" si="818"/>
        <v>4.3137069069067759E-3</v>
      </c>
      <c r="AV494" s="13">
        <f t="shared" si="819"/>
        <v>8.9199710029507797E-4</v>
      </c>
      <c r="AW494" s="13">
        <f t="shared" si="820"/>
        <v>1.0362180750118635E-5</v>
      </c>
      <c r="AX494" s="13">
        <f t="shared" si="821"/>
        <v>9.1515762972249199E-6</v>
      </c>
      <c r="AY494" s="13">
        <f t="shared" si="822"/>
        <v>2.797116342411867E-5</v>
      </c>
      <c r="AZ494" s="13">
        <f t="shared" si="823"/>
        <v>4.2745968447861867E-5</v>
      </c>
      <c r="BA494" s="13">
        <f t="shared" si="824"/>
        <v>4.3550037368605329E-5</v>
      </c>
      <c r="BB494" s="13">
        <f t="shared" si="825"/>
        <v>3.3276923362730397E-5</v>
      </c>
      <c r="BC494" s="13">
        <f t="shared" si="826"/>
        <v>2.0341725433968217E-5</v>
      </c>
      <c r="BD494" s="13">
        <f t="shared" si="827"/>
        <v>2.3299513845100976E-2</v>
      </c>
      <c r="BE494" s="13">
        <f t="shared" si="828"/>
        <v>1.9271683715774753E-2</v>
      </c>
      <c r="BF494" s="13">
        <f t="shared" si="829"/>
        <v>7.9700760219713548E-3</v>
      </c>
      <c r="BG494" s="13">
        <f t="shared" si="830"/>
        <v>2.1974247375181159E-3</v>
      </c>
      <c r="BH494" s="13">
        <f t="shared" si="831"/>
        <v>4.5438796290134508E-4</v>
      </c>
      <c r="BI494" s="13">
        <f t="shared" si="832"/>
        <v>7.5167414766734732E-5</v>
      </c>
      <c r="BJ494" s="14">
        <f t="shared" si="833"/>
        <v>6.923597727100686E-2</v>
      </c>
      <c r="BK494" s="14">
        <f t="shared" si="834"/>
        <v>0.1163466243800063</v>
      </c>
      <c r="BL494" s="14">
        <f t="shared" si="835"/>
        <v>0.68005349966050277</v>
      </c>
      <c r="BM494" s="14">
        <f t="shared" si="836"/>
        <v>0.70787526530415901</v>
      </c>
      <c r="BN494" s="14">
        <f t="shared" si="837"/>
        <v>0.25566611826674773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1.2436</v>
      </c>
      <c r="F495" s="10">
        <f>VLOOKUP(B495,home!$B$2:$E$405,3,FALSE)</f>
        <v>0.80410000000000004</v>
      </c>
      <c r="G495" s="10">
        <f>VLOOKUP(C495,away!$B$2:$E$405,4,FALSE)</f>
        <v>1.6082000000000001</v>
      </c>
      <c r="H495" s="10">
        <f>VLOOKUP(A495,away!$A$2:$E$405,3,FALSE)</f>
        <v>0.89739999999999998</v>
      </c>
      <c r="I495" s="10">
        <f>VLOOKUP(C495,away!$B$2:$E$405,3,FALSE)</f>
        <v>1.1143000000000001</v>
      </c>
      <c r="J495" s="10">
        <f>VLOOKUP(B495,home!$B$2:$E$405,4,FALSE)</f>
        <v>0.92859999999999998</v>
      </c>
      <c r="K495" s="12">
        <f t="shared" si="782"/>
        <v>1.6081658418320002</v>
      </c>
      <c r="L495" s="12">
        <f t="shared" si="783"/>
        <v>0.92857476065199995</v>
      </c>
      <c r="M495" s="13">
        <f t="shared" si="784"/>
        <v>7.9123876119155973E-2</v>
      </c>
      <c r="N495" s="13">
        <f t="shared" si="785"/>
        <v>0.12724431484817333</v>
      </c>
      <c r="O495" s="13">
        <f t="shared" si="786"/>
        <v>7.3472434329203751E-2</v>
      </c>
      <c r="P495" s="13">
        <f t="shared" si="787"/>
        <v>0.11815585920447029</v>
      </c>
      <c r="Q495" s="13">
        <f t="shared" si="788"/>
        <v>0.1023149803530744</v>
      </c>
      <c r="R495" s="13">
        <f t="shared" si="789"/>
        <v>3.4112324060880071E-2</v>
      </c>
      <c r="S495" s="13">
        <f t="shared" si="790"/>
        <v>4.4110601467888283E-2</v>
      </c>
      <c r="T495" s="13">
        <f t="shared" si="791"/>
        <v>9.5007108392470146E-2</v>
      </c>
      <c r="U495" s="13">
        <f t="shared" si="792"/>
        <v>5.4858274340211191E-2</v>
      </c>
      <c r="V495" s="13">
        <f t="shared" si="793"/>
        <v>7.3189398588886278E-3</v>
      </c>
      <c r="W495" s="13">
        <f t="shared" si="794"/>
        <v>5.4846485503842163E-2</v>
      </c>
      <c r="X495" s="13">
        <f t="shared" si="795"/>
        <v>5.0929062149333619E-2</v>
      </c>
      <c r="Y495" s="13">
        <f t="shared" si="796"/>
        <v>2.3645720847774145E-2</v>
      </c>
      <c r="Z495" s="13">
        <f t="shared" si="797"/>
        <v>1.0558614383371726E-2</v>
      </c>
      <c r="AA495" s="13">
        <f t="shared" si="798"/>
        <v>1.6980002988414455E-2</v>
      </c>
      <c r="AB495" s="13">
        <f t="shared" si="799"/>
        <v>1.3653330400086709E-2</v>
      </c>
      <c r="AC495" s="13">
        <f t="shared" si="800"/>
        <v>6.8308681739640757E-4</v>
      </c>
      <c r="AD495" s="13">
        <f t="shared" si="801"/>
        <v>2.2050561132953225E-2</v>
      </c>
      <c r="AE495" s="13">
        <f t="shared" si="802"/>
        <v>2.0475594526274333E-2</v>
      </c>
      <c r="AF495" s="13">
        <f t="shared" si="803"/>
        <v>9.5065601432212932E-3</v>
      </c>
      <c r="AG495" s="13">
        <f t="shared" si="804"/>
        <v>2.9425172698718518E-3</v>
      </c>
      <c r="AH495" s="13">
        <f t="shared" si="805"/>
        <v>2.4511157059640401E-3</v>
      </c>
      <c r="AI495" s="13">
        <f t="shared" si="806"/>
        <v>3.9418005527092981E-3</v>
      </c>
      <c r="AJ495" s="13">
        <f t="shared" si="807"/>
        <v>3.1695345020907968E-3</v>
      </c>
      <c r="AK495" s="13">
        <f t="shared" si="808"/>
        <v>1.699045706923472E-3</v>
      </c>
      <c r="AL495" s="13">
        <f t="shared" si="809"/>
        <v>4.0802202207168964E-5</v>
      </c>
      <c r="AM495" s="13">
        <f t="shared" si="810"/>
        <v>7.0921918414487452E-3</v>
      </c>
      <c r="AN495" s="13">
        <f t="shared" si="811"/>
        <v>6.5856303416713356E-3</v>
      </c>
      <c r="AO495" s="13">
        <f t="shared" si="812"/>
        <v>3.0576250591300039E-3</v>
      </c>
      <c r="AP495" s="13">
        <f t="shared" si="813"/>
        <v>9.464111524817337E-4</v>
      </c>
      <c r="AQ495" s="13">
        <f t="shared" si="814"/>
        <v>2.1970337734852726E-4</v>
      </c>
      <c r="AR495" s="13">
        <f t="shared" si="815"/>
        <v>4.5520883599918353E-4</v>
      </c>
      <c r="AS495" s="13">
        <f t="shared" si="816"/>
        <v>7.3205130095399182E-4</v>
      </c>
      <c r="AT495" s="13">
        <f t="shared" si="817"/>
        <v>5.8862994833144377E-4</v>
      </c>
      <c r="AU495" s="13">
        <f t="shared" si="818"/>
        <v>3.1553819212865438E-4</v>
      </c>
      <c r="AV495" s="13">
        <f t="shared" si="819"/>
        <v>1.2685943559368119E-4</v>
      </c>
      <c r="AW495" s="13">
        <f t="shared" si="820"/>
        <v>1.6925005221356967E-6</v>
      </c>
      <c r="AX495" s="13">
        <f t="shared" si="821"/>
        <v>1.9009034438562437E-3</v>
      </c>
      <c r="AY495" s="13">
        <f t="shared" si="822"/>
        <v>1.7651309604013738E-3</v>
      </c>
      <c r="AZ495" s="13">
        <f t="shared" si="823"/>
        <v>8.195280295370702E-4</v>
      </c>
      <c r="BA495" s="13">
        <f t="shared" si="824"/>
        <v>2.5366434795833008E-4</v>
      </c>
      <c r="BB495" s="13">
        <f t="shared" si="825"/>
        <v>5.8886577797837975E-5</v>
      </c>
      <c r="BC495" s="13">
        <f t="shared" si="826"/>
        <v>1.0936117976848559E-5</v>
      </c>
      <c r="BD495" s="13">
        <f t="shared" si="827"/>
        <v>7.0449239322436193E-5</v>
      </c>
      <c r="BE495" s="13">
        <f t="shared" si="828"/>
        <v>1.1329406026138965E-4</v>
      </c>
      <c r="BF495" s="13">
        <f t="shared" si="829"/>
        <v>9.1097818897411536E-5</v>
      </c>
      <c r="BG495" s="13">
        <f t="shared" si="830"/>
        <v>4.8833466872071647E-5</v>
      </c>
      <c r="BH495" s="13">
        <f t="shared" si="831"/>
        <v>1.9633078340475041E-5</v>
      </c>
      <c r="BI495" s="13">
        <f t="shared" si="832"/>
        <v>6.3146491914327346E-6</v>
      </c>
      <c r="BJ495" s="14">
        <f t="shared" si="833"/>
        <v>0.53167351641659688</v>
      </c>
      <c r="BK495" s="14">
        <f t="shared" si="834"/>
        <v>0.2511982966304081</v>
      </c>
      <c r="BL495" s="14">
        <f t="shared" si="835"/>
        <v>0.20690577261237592</v>
      </c>
      <c r="BM495" s="14">
        <f t="shared" si="836"/>
        <v>0.46414897266791522</v>
      </c>
      <c r="BN495" s="14">
        <f t="shared" si="837"/>
        <v>0.5344237889149579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1.2963</v>
      </c>
      <c r="F496" s="10">
        <f>VLOOKUP(B496,home!$B$2:$E$405,3,FALSE)</f>
        <v>1.9286000000000001</v>
      </c>
      <c r="G496" s="10">
        <f>VLOOKUP(C496,away!$B$2:$E$405,4,FALSE)</f>
        <v>0.96430000000000005</v>
      </c>
      <c r="H496" s="10">
        <f>VLOOKUP(A496,away!$A$2:$E$405,3,FALSE)</f>
        <v>1.1852</v>
      </c>
      <c r="I496" s="10">
        <f>VLOOKUP(C496,away!$B$2:$E$405,3,FALSE)</f>
        <v>0.4219</v>
      </c>
      <c r="J496" s="10">
        <f>VLOOKUP(B496,home!$B$2:$E$405,4,FALSE)</f>
        <v>0.63280000000000003</v>
      </c>
      <c r="K496" s="12">
        <f t="shared" si="782"/>
        <v>2.4107926027740003</v>
      </c>
      <c r="L496" s="12">
        <f t="shared" si="783"/>
        <v>0.31642270486399998</v>
      </c>
      <c r="M496" s="13">
        <f t="shared" si="784"/>
        <v>6.5401158432675896E-2</v>
      </c>
      <c r="N496" s="13">
        <f t="shared" si="785"/>
        <v>0.15766862896234549</v>
      </c>
      <c r="O496" s="13">
        <f t="shared" si="786"/>
        <v>2.0694411452506306E-2</v>
      </c>
      <c r="P496" s="13">
        <f t="shared" si="787"/>
        <v>4.9889934048463765E-2</v>
      </c>
      <c r="Q496" s="13">
        <f t="shared" si="788"/>
        <v>0.19005318219597056</v>
      </c>
      <c r="R496" s="13">
        <f t="shared" si="789"/>
        <v>3.2740908236852917E-3</v>
      </c>
      <c r="S496" s="13">
        <f t="shared" si="790"/>
        <v>9.5143785638072929E-3</v>
      </c>
      <c r="T496" s="13">
        <f t="shared" si="791"/>
        <v>6.0137141978459603E-2</v>
      </c>
      <c r="U496" s="13">
        <f t="shared" si="792"/>
        <v>7.8931539385507354E-3</v>
      </c>
      <c r="V496" s="13">
        <f t="shared" si="793"/>
        <v>8.0642764412378499E-4</v>
      </c>
      <c r="W496" s="13">
        <f t="shared" si="794"/>
        <v>0.15272626859056834</v>
      </c>
      <c r="X496" s="13">
        <f t="shared" si="795"/>
        <v>4.8326059011213396E-2</v>
      </c>
      <c r="Y496" s="13">
        <f t="shared" si="796"/>
        <v>7.6457311538727108E-3</v>
      </c>
      <c r="Z496" s="13">
        <f t="shared" si="797"/>
        <v>3.4533222480030056E-4</v>
      </c>
      <c r="AA496" s="13">
        <f t="shared" si="798"/>
        <v>8.325243730480528E-4</v>
      </c>
      <c r="AB496" s="13">
        <f t="shared" si="799"/>
        <v>1.0035218000866543E-3</v>
      </c>
      <c r="AC496" s="13">
        <f t="shared" si="800"/>
        <v>3.8447925602886275E-5</v>
      </c>
      <c r="AD496" s="13">
        <f t="shared" si="801"/>
        <v>9.2047839641854326E-2</v>
      </c>
      <c r="AE496" s="13">
        <f t="shared" si="802"/>
        <v>2.9126026396363264E-2</v>
      </c>
      <c r="AF496" s="13">
        <f t="shared" si="803"/>
        <v>4.6080680271387633E-3</v>
      </c>
      <c r="AG496" s="13">
        <f t="shared" si="804"/>
        <v>4.8603244978152112E-4</v>
      </c>
      <c r="AH496" s="13">
        <f t="shared" si="805"/>
        <v>2.7317739162003489E-5</v>
      </c>
      <c r="AI496" s="13">
        <f t="shared" si="806"/>
        <v>6.5857403496267638E-5</v>
      </c>
      <c r="AJ496" s="13">
        <f t="shared" si="807"/>
        <v>7.9384270593352315E-5</v>
      </c>
      <c r="AK496" s="13">
        <f t="shared" si="808"/>
        <v>6.3793004107687772E-5</v>
      </c>
      <c r="AL496" s="13">
        <f t="shared" si="809"/>
        <v>1.1731684995169012E-6</v>
      </c>
      <c r="AM496" s="13">
        <f t="shared" si="810"/>
        <v>4.4381650181981966E-2</v>
      </c>
      <c r="AN496" s="13">
        <f t="shared" si="811"/>
        <v>1.4043361796910571E-2</v>
      </c>
      <c r="AO496" s="13">
        <f t="shared" si="812"/>
        <v>2.221819262581103E-3</v>
      </c>
      <c r="AP496" s="13">
        <f t="shared" si="813"/>
        <v>2.3434468692828345E-4</v>
      </c>
      <c r="AQ496" s="13">
        <f t="shared" si="814"/>
        <v>1.8537994927088668E-5</v>
      </c>
      <c r="AR496" s="13">
        <f t="shared" si="815"/>
        <v>1.7287905832820727E-6</v>
      </c>
      <c r="AS496" s="13">
        <f t="shared" si="816"/>
        <v>4.1677555499217706E-6</v>
      </c>
      <c r="AT496" s="13">
        <f t="shared" si="817"/>
        <v>5.0237971249608465E-6</v>
      </c>
      <c r="AU496" s="13">
        <f t="shared" si="818"/>
        <v>4.0371109822309648E-6</v>
      </c>
      <c r="AV496" s="13">
        <f t="shared" si="819"/>
        <v>2.4331593231350223E-6</v>
      </c>
      <c r="AW496" s="13">
        <f t="shared" si="820"/>
        <v>2.4859098859712259E-8</v>
      </c>
      <c r="AX496" s="13">
        <f t="shared" si="821"/>
        <v>1.7832492326270911E-2</v>
      </c>
      <c r="AY496" s="13">
        <f t="shared" si="822"/>
        <v>5.642605456345165E-3</v>
      </c>
      <c r="AZ496" s="13">
        <f t="shared" si="823"/>
        <v>8.9272424048855096E-4</v>
      </c>
      <c r="BA496" s="13">
        <f t="shared" si="824"/>
        <v>9.4159406291015769E-5</v>
      </c>
      <c r="BB496" s="13">
        <f t="shared" si="825"/>
        <v>7.4485435067478826E-6</v>
      </c>
      <c r="BC496" s="13">
        <f t="shared" si="826"/>
        <v>4.7137765674046974E-7</v>
      </c>
      <c r="BD496" s="13">
        <f t="shared" si="827"/>
        <v>9.1171432084254283E-8</v>
      </c>
      <c r="BE496" s="13">
        <f t="shared" si="828"/>
        <v>2.197954140530324E-7</v>
      </c>
      <c r="BF496" s="13">
        <f t="shared" si="829"/>
        <v>2.6494057916134958E-7</v>
      </c>
      <c r="BG496" s="13">
        <f t="shared" si="830"/>
        <v>2.1290559613894697E-7</v>
      </c>
      <c r="BH496" s="13">
        <f t="shared" si="831"/>
        <v>1.2831780906524051E-7</v>
      </c>
      <c r="BI496" s="13">
        <f t="shared" si="832"/>
        <v>6.1869524979729702E-8</v>
      </c>
      <c r="BJ496" s="14">
        <f t="shared" si="833"/>
        <v>0.82819459368145609</v>
      </c>
      <c r="BK496" s="14">
        <f t="shared" si="834"/>
        <v>0.13129412523951833</v>
      </c>
      <c r="BL496" s="14">
        <f t="shared" si="835"/>
        <v>3.3952424419155358E-2</v>
      </c>
      <c r="BM496" s="14">
        <f t="shared" si="836"/>
        <v>0.50116248905203642</v>
      </c>
      <c r="BN496" s="14">
        <f t="shared" si="837"/>
        <v>0.48698140591564731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1.1933</v>
      </c>
      <c r="F497" s="10">
        <f>VLOOKUP(B497,home!$B$2:$E$405,3,FALSE)</f>
        <v>0.46560000000000001</v>
      </c>
      <c r="G497" s="10">
        <f>VLOOKUP(C497,away!$B$2:$E$405,4,FALSE)</f>
        <v>1.4246000000000001</v>
      </c>
      <c r="H497" s="10">
        <f>VLOOKUP(A497,away!$A$2:$E$405,3,FALSE)</f>
        <v>1.1513</v>
      </c>
      <c r="I497" s="10">
        <f>VLOOKUP(C497,away!$B$2:$E$405,3,FALSE)</f>
        <v>0.78169999999999995</v>
      </c>
      <c r="J497" s="10">
        <f>VLOOKUP(B497,home!$B$2:$E$405,4,FALSE)</f>
        <v>1.1580999999999999</v>
      </c>
      <c r="K497" s="12">
        <f t="shared" si="782"/>
        <v>0.79150844380800012</v>
      </c>
      <c r="L497" s="12">
        <f t="shared" si="783"/>
        <v>1.0422566583009998</v>
      </c>
      <c r="M497" s="13">
        <f t="shared" si="784"/>
        <v>0.1598107298980635</v>
      </c>
      <c r="N497" s="13">
        <f t="shared" si="785"/>
        <v>0.1264915421254369</v>
      </c>
      <c r="O497" s="13">
        <f t="shared" si="786"/>
        <v>0.16656379730419932</v>
      </c>
      <c r="P497" s="13">
        <f t="shared" si="787"/>
        <v>0.13183665199899797</v>
      </c>
      <c r="Q497" s="13">
        <f t="shared" si="788"/>
        <v>5.0059561831289318E-2</v>
      </c>
      <c r="R497" s="13">
        <f t="shared" si="789"/>
        <v>8.6801113386099929E-2</v>
      </c>
      <c r="S497" s="13">
        <f t="shared" si="790"/>
        <v>2.7189824521468987E-2</v>
      </c>
      <c r="T497" s="13">
        <f t="shared" si="791"/>
        <v>5.2174911630291872E-2</v>
      </c>
      <c r="U497" s="13">
        <f t="shared" si="792"/>
        <v>6.8703814177033723E-2</v>
      </c>
      <c r="V497" s="13">
        <f t="shared" si="793"/>
        <v>2.4922644678469922E-3</v>
      </c>
      <c r="W497" s="13">
        <f t="shared" si="794"/>
        <v>1.320752196093139E-2</v>
      </c>
      <c r="X497" s="13">
        <f t="shared" si="795"/>
        <v>1.3765627703437417E-2</v>
      </c>
      <c r="Y497" s="13">
        <f t="shared" si="796"/>
        <v>7.1736585648001739E-3</v>
      </c>
      <c r="Z497" s="13">
        <f t="shared" si="797"/>
        <v>3.0156346124867568E-2</v>
      </c>
      <c r="AA497" s="13">
        <f t="shared" si="798"/>
        <v>2.3869002592229342E-2</v>
      </c>
      <c r="AB497" s="13">
        <f t="shared" si="799"/>
        <v>9.4462585485122832E-3</v>
      </c>
      <c r="AC497" s="13">
        <f t="shared" si="800"/>
        <v>1.2850036866524612E-4</v>
      </c>
      <c r="AD497" s="13">
        <f t="shared" si="801"/>
        <v>2.613466288464197E-3</v>
      </c>
      <c r="AE497" s="13">
        <f t="shared" si="802"/>
        <v>2.7239026403970104E-3</v>
      </c>
      <c r="AF497" s="13">
        <f t="shared" si="803"/>
        <v>1.419502831758729E-3</v>
      </c>
      <c r="AG497" s="13">
        <f t="shared" si="804"/>
        <v>4.9316209262588646E-4</v>
      </c>
      <c r="AH497" s="13">
        <f t="shared" si="805"/>
        <v>7.8576631346681941E-3</v>
      </c>
      <c r="AI497" s="13">
        <f t="shared" si="806"/>
        <v>6.2194067196887142E-3</v>
      </c>
      <c r="AJ497" s="13">
        <f t="shared" si="807"/>
        <v>2.4613564670549161E-3</v>
      </c>
      <c r="AK497" s="13">
        <f t="shared" si="808"/>
        <v>6.493948089651314E-4</v>
      </c>
      <c r="AL497" s="13">
        <f t="shared" si="809"/>
        <v>4.2402805859829293E-6</v>
      </c>
      <c r="AM497" s="13">
        <f t="shared" si="810"/>
        <v>4.137161269853934E-4</v>
      </c>
      <c r="AN497" s="13">
        <f t="shared" si="811"/>
        <v>4.3119838799702816E-4</v>
      </c>
      <c r="AO497" s="13">
        <f t="shared" si="812"/>
        <v>2.2470969546928025E-4</v>
      </c>
      <c r="AP497" s="13">
        <f t="shared" si="813"/>
        <v>7.8068392095882453E-5</v>
      </c>
      <c r="AQ497" s="13">
        <f t="shared" si="814"/>
        <v>2.0341825366196657E-5</v>
      </c>
      <c r="AR497" s="13">
        <f t="shared" si="815"/>
        <v>1.6379403441588464E-3</v>
      </c>
      <c r="AS497" s="13">
        <f t="shared" si="816"/>
        <v>1.2964436128555087E-3</v>
      </c>
      <c r="AT497" s="13">
        <f t="shared" si="817"/>
        <v>5.1307303324804251E-4</v>
      </c>
      <c r="AU497" s="13">
        <f t="shared" si="818"/>
        <v>1.3536721270200283E-4</v>
      </c>
      <c r="AV497" s="13">
        <f t="shared" si="819"/>
        <v>2.6786072967097192E-5</v>
      </c>
      <c r="AW497" s="13">
        <f t="shared" si="820"/>
        <v>9.7167790010949601E-8</v>
      </c>
      <c r="AX497" s="13">
        <f t="shared" si="821"/>
        <v>5.4576634641413607E-5</v>
      </c>
      <c r="AY497" s="13">
        <f t="shared" si="822"/>
        <v>5.688286084267432E-5</v>
      </c>
      <c r="AZ497" s="13">
        <f t="shared" si="823"/>
        <v>2.9643270228243266E-5</v>
      </c>
      <c r="BA497" s="13">
        <f t="shared" si="824"/>
        <v>1.0298631923067447E-5</v>
      </c>
      <c r="BB497" s="13">
        <f t="shared" si="825"/>
        <v>2.6834544233020695E-6</v>
      </c>
      <c r="BC497" s="13">
        <f t="shared" si="826"/>
        <v>5.5936964798677041E-7</v>
      </c>
      <c r="BD497" s="13">
        <f t="shared" si="827"/>
        <v>2.8452570493323135E-4</v>
      </c>
      <c r="BE497" s="13">
        <f t="shared" si="828"/>
        <v>2.2520449793507618E-4</v>
      </c>
      <c r="BF497" s="13">
        <f t="shared" si="829"/>
        <v>8.9125630849577056E-5</v>
      </c>
      <c r="BG497" s="13">
        <f t="shared" si="830"/>
        <v>2.3514563125718343E-5</v>
      </c>
      <c r="BH497" s="13">
        <f t="shared" si="831"/>
        <v>4.6529938166155759E-6</v>
      </c>
      <c r="BI497" s="13">
        <f t="shared" si="832"/>
        <v>7.3657677896752847E-7</v>
      </c>
      <c r="BJ497" s="14">
        <f t="shared" si="833"/>
        <v>0.27144553631905338</v>
      </c>
      <c r="BK497" s="14">
        <f t="shared" si="834"/>
        <v>0.32151909439647136</v>
      </c>
      <c r="BL497" s="14">
        <f t="shared" si="835"/>
        <v>0.37680917738182229</v>
      </c>
      <c r="BM497" s="14">
        <f t="shared" si="836"/>
        <v>0.27830997198507507</v>
      </c>
      <c r="BN497" s="14">
        <f t="shared" si="837"/>
        <v>0.72156339654408697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1.3533999999999999</v>
      </c>
      <c r="F498" s="10">
        <f>VLOOKUP(B498,home!$B$2:$E$405,3,FALSE)</f>
        <v>0.80049999999999999</v>
      </c>
      <c r="G498" s="10">
        <f>VLOOKUP(C498,away!$B$2:$E$405,4,FALSE)</f>
        <v>1.0799000000000001</v>
      </c>
      <c r="H498" s="10">
        <f>VLOOKUP(A498,away!$A$2:$E$405,3,FALSE)</f>
        <v>1.2030000000000001</v>
      </c>
      <c r="I498" s="10">
        <f>VLOOKUP(C498,away!$B$2:$E$405,3,FALSE)</f>
        <v>1.3428</v>
      </c>
      <c r="J498" s="10">
        <f>VLOOKUP(B498,home!$B$2:$E$405,4,FALSE)</f>
        <v>1.2468999999999999</v>
      </c>
      <c r="K498" s="12">
        <f t="shared" si="782"/>
        <v>1.1699600963300001</v>
      </c>
      <c r="L498" s="12">
        <f t="shared" si="783"/>
        <v>2.0142277959600001</v>
      </c>
      <c r="M498" s="13">
        <f t="shared" si="784"/>
        <v>4.141186304197432E-2</v>
      </c>
      <c r="N498" s="13">
        <f t="shared" si="785"/>
        <v>4.8450227273793042E-2</v>
      </c>
      <c r="O498" s="13">
        <f t="shared" si="786"/>
        <v>8.3412925621633299E-2</v>
      </c>
      <c r="P498" s="13">
        <f t="shared" si="787"/>
        <v>9.7589794495453214E-2</v>
      </c>
      <c r="Q498" s="13">
        <f t="shared" si="788"/>
        <v>2.834241628422866E-2</v>
      </c>
      <c r="R498" s="13">
        <f t="shared" si="789"/>
        <v>8.4006316664718972E-2</v>
      </c>
      <c r="S498" s="13">
        <f t="shared" si="790"/>
        <v>5.7494201480453089E-2</v>
      </c>
      <c r="T498" s="13">
        <f t="shared" si="791"/>
        <v>5.7088082684362697E-2</v>
      </c>
      <c r="U498" s="13">
        <f t="shared" si="792"/>
        <v>9.8284038337383098E-2</v>
      </c>
      <c r="V498" s="13">
        <f t="shared" si="793"/>
        <v>1.5054320979019263E-2</v>
      </c>
      <c r="W498" s="13">
        <f t="shared" si="794"/>
        <v>1.105316536204037E-2</v>
      </c>
      <c r="X498" s="13">
        <f t="shared" si="795"/>
        <v>2.2263592905563987E-2</v>
      </c>
      <c r="Y498" s="13">
        <f t="shared" si="796"/>
        <v>2.2421973834162431E-2</v>
      </c>
      <c r="Z498" s="13">
        <f t="shared" si="797"/>
        <v>5.6402619354098245E-2</v>
      </c>
      <c r="AA498" s="13">
        <f t="shared" si="798"/>
        <v>6.5988813972785096E-2</v>
      </c>
      <c r="AB498" s="13">
        <f t="shared" si="799"/>
        <v>3.8602139576151065E-2</v>
      </c>
      <c r="AC498" s="13">
        <f t="shared" si="800"/>
        <v>2.2172814483164805E-3</v>
      </c>
      <c r="AD498" s="13">
        <f t="shared" si="801"/>
        <v>3.2329406029310438E-3</v>
      </c>
      <c r="AE498" s="13">
        <f t="shared" si="802"/>
        <v>6.5118788251113885E-3</v>
      </c>
      <c r="AF498" s="13">
        <f t="shared" si="803"/>
        <v>6.5582036667313571E-3</v>
      </c>
      <c r="AG498" s="13">
        <f t="shared" si="804"/>
        <v>4.4032387056990308E-3</v>
      </c>
      <c r="AH498" s="13">
        <f t="shared" si="805"/>
        <v>2.8401930916994035E-2</v>
      </c>
      <c r="AI498" s="13">
        <f t="shared" si="806"/>
        <v>3.3229125831604346E-2</v>
      </c>
      <c r="AJ498" s="13">
        <f t="shared" si="807"/>
        <v>1.9438375629452762E-2</v>
      </c>
      <c r="AK498" s="13">
        <f t="shared" si="808"/>
        <v>7.5807079413110897E-3</v>
      </c>
      <c r="AL498" s="13">
        <f t="shared" si="809"/>
        <v>2.0900681590728092E-4</v>
      </c>
      <c r="AM498" s="13">
        <f t="shared" si="810"/>
        <v>7.5648229984687525E-4</v>
      </c>
      <c r="AN498" s="13">
        <f t="shared" si="811"/>
        <v>1.5237276755033231E-3</v>
      </c>
      <c r="AO498" s="13">
        <f t="shared" si="812"/>
        <v>1.5345673187361572E-3</v>
      </c>
      <c r="AP498" s="13">
        <f t="shared" si="813"/>
        <v>1.0303227160567256E-3</v>
      </c>
      <c r="AQ498" s="13">
        <f t="shared" si="814"/>
        <v>5.1882616337261482E-4</v>
      </c>
      <c r="AR498" s="13">
        <f t="shared" si="815"/>
        <v>1.1441591742389014E-2</v>
      </c>
      <c r="AS498" s="13">
        <f t="shared" si="816"/>
        <v>1.3386205777093983E-2</v>
      </c>
      <c r="AT498" s="13">
        <f t="shared" si="817"/>
        <v>7.8306633002310413E-3</v>
      </c>
      <c r="AU498" s="13">
        <f t="shared" si="818"/>
        <v>3.0538545296887004E-3</v>
      </c>
      <c r="AV498" s="13">
        <f t="shared" si="819"/>
        <v>8.9322198493310006E-4</v>
      </c>
      <c r="AW498" s="13">
        <f t="shared" si="820"/>
        <v>1.3681621852512926E-5</v>
      </c>
      <c r="AX498" s="13">
        <f t="shared" si="821"/>
        <v>1.4750901740013148E-4</v>
      </c>
      <c r="AY498" s="13">
        <f t="shared" si="822"/>
        <v>2.9711676300209211E-4</v>
      </c>
      <c r="AZ498" s="13">
        <f t="shared" si="823"/>
        <v>2.9923042134223697E-4</v>
      </c>
      <c r="BA498" s="13">
        <f t="shared" si="824"/>
        <v>2.0090607735478538E-4</v>
      </c>
      <c r="BB498" s="13">
        <f t="shared" si="825"/>
        <v>1.0116765134632466E-4</v>
      </c>
      <c r="BC498" s="13">
        <f t="shared" si="826"/>
        <v>4.0754939078751443E-5</v>
      </c>
      <c r="BD498" s="13">
        <f t="shared" si="827"/>
        <v>3.8409953529243914E-3</v>
      </c>
      <c r="BE498" s="13">
        <f t="shared" si="828"/>
        <v>4.4938112931105032E-3</v>
      </c>
      <c r="BF498" s="13">
        <f t="shared" si="829"/>
        <v>2.6287899466882038E-3</v>
      </c>
      <c r="BG498" s="13">
        <f t="shared" si="830"/>
        <v>1.0251931130862218E-3</v>
      </c>
      <c r="BH498" s="13">
        <f t="shared" si="831"/>
        <v>2.9985875833580226E-4</v>
      </c>
      <c r="BI498" s="13">
        <f t="shared" si="832"/>
        <v>7.016455635758995E-5</v>
      </c>
      <c r="BJ498" s="14">
        <f t="shared" si="833"/>
        <v>0.21677633118766404</v>
      </c>
      <c r="BK498" s="14">
        <f t="shared" si="834"/>
        <v>0.21427358502412575</v>
      </c>
      <c r="BL498" s="14">
        <f t="shared" si="835"/>
        <v>0.50790872484687244</v>
      </c>
      <c r="BM498" s="14">
        <f t="shared" si="836"/>
        <v>0.61186428188980957</v>
      </c>
      <c r="BN498" s="14">
        <f t="shared" si="837"/>
        <v>0.38321354338180152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1.3533999999999999</v>
      </c>
      <c r="F499" s="10">
        <f>VLOOKUP(B499,home!$B$2:$E$405,3,FALSE)</f>
        <v>0.68200000000000005</v>
      </c>
      <c r="G499" s="10">
        <f>VLOOKUP(C499,away!$B$2:$E$405,4,FALSE)</f>
        <v>1.4778</v>
      </c>
      <c r="H499" s="10">
        <f>VLOOKUP(A499,away!$A$2:$E$405,3,FALSE)</f>
        <v>1.2030000000000001</v>
      </c>
      <c r="I499" s="10">
        <f>VLOOKUP(C499,away!$B$2:$E$405,3,FALSE)</f>
        <v>0.70340000000000003</v>
      </c>
      <c r="J499" s="10">
        <f>VLOOKUP(B499,home!$B$2:$E$405,4,FALSE)</f>
        <v>1.4706999999999999</v>
      </c>
      <c r="K499" s="12">
        <f t="shared" si="782"/>
        <v>1.36403718264</v>
      </c>
      <c r="L499" s="12">
        <f t="shared" si="783"/>
        <v>1.2444919271400001</v>
      </c>
      <c r="M499" s="13">
        <f t="shared" si="784"/>
        <v>7.3642784589982108E-2</v>
      </c>
      <c r="N499" s="13">
        <f t="shared" si="785"/>
        <v>0.10045149641388361</v>
      </c>
      <c r="O499" s="13">
        <f t="shared" si="786"/>
        <v>9.1647850914342729E-2</v>
      </c>
      <c r="P499" s="13">
        <f t="shared" si="787"/>
        <v>0.12501107635621081</v>
      </c>
      <c r="Q499" s="13">
        <f t="shared" si="788"/>
        <v>6.8509788080182932E-2</v>
      </c>
      <c r="R499" s="13">
        <f t="shared" si="789"/>
        <v>5.7027505301314924E-2</v>
      </c>
      <c r="S499" s="13">
        <f t="shared" si="790"/>
        <v>5.3052615061843673E-2</v>
      </c>
      <c r="T499" s="13">
        <f t="shared" si="791"/>
        <v>8.5259878195859853E-2</v>
      </c>
      <c r="U499" s="13">
        <f t="shared" si="792"/>
        <v>7.7787637664193277E-2</v>
      </c>
      <c r="V499" s="13">
        <f t="shared" si="793"/>
        <v>1.0006508745513792E-2</v>
      </c>
      <c r="W499" s="13">
        <f t="shared" si="794"/>
        <v>3.1149966105385403E-2</v>
      </c>
      <c r="X499" s="13">
        <f t="shared" si="795"/>
        <v>3.876588134883676E-2</v>
      </c>
      <c r="Y499" s="13">
        <f t="shared" si="796"/>
        <v>2.4121913193547232E-2</v>
      </c>
      <c r="Z499" s="13">
        <f t="shared" si="797"/>
        <v>2.3656756657473316E-2</v>
      </c>
      <c r="AA499" s="13">
        <f t="shared" si="798"/>
        <v>3.2268695701459967E-2</v>
      </c>
      <c r="AB499" s="13">
        <f t="shared" si="799"/>
        <v>2.2007850386043467E-2</v>
      </c>
      <c r="AC499" s="13">
        <f t="shared" si="800"/>
        <v>1.0616488395716875E-3</v>
      </c>
      <c r="AD499" s="13">
        <f t="shared" si="801"/>
        <v>1.062242800143035E-2</v>
      </c>
      <c r="AE499" s="13">
        <f t="shared" si="802"/>
        <v>1.3219525894405955E-2</v>
      </c>
      <c r="AF499" s="13">
        <f t="shared" si="803"/>
        <v>8.2257966281032036E-3</v>
      </c>
      <c r="AG499" s="13">
        <f t="shared" si="804"/>
        <v>3.4123124993232883E-3</v>
      </c>
      <c r="AH499" s="13">
        <f t="shared" si="805"/>
        <v>7.3601606706352489E-3</v>
      </c>
      <c r="AI499" s="13">
        <f t="shared" si="806"/>
        <v>1.0039532824951038E-2</v>
      </c>
      <c r="AJ499" s="13">
        <f t="shared" si="807"/>
        <v>6.8471480347840072E-3</v>
      </c>
      <c r="AK499" s="13">
        <f t="shared" si="808"/>
        <v>3.1132548381619311E-3</v>
      </c>
      <c r="AL499" s="13">
        <f t="shared" si="809"/>
        <v>7.2087368714318208E-5</v>
      </c>
      <c r="AM499" s="13">
        <f t="shared" si="810"/>
        <v>2.897877352773459E-3</v>
      </c>
      <c r="AN499" s="13">
        <f t="shared" si="811"/>
        <v>3.6063849713684035E-3</v>
      </c>
      <c r="AO499" s="13">
        <f t="shared" si="812"/>
        <v>2.2440584915135002E-3</v>
      </c>
      <c r="AP499" s="13">
        <f t="shared" si="813"/>
        <v>9.309042255728387E-4</v>
      </c>
      <c r="AQ499" s="13">
        <f t="shared" si="814"/>
        <v>2.8962569841647787E-4</v>
      </c>
      <c r="AR499" s="13">
        <f t="shared" si="815"/>
        <v>1.8319321074117794E-3</v>
      </c>
      <c r="AS499" s="13">
        <f t="shared" si="816"/>
        <v>2.4988235105817217E-3</v>
      </c>
      <c r="AT499" s="13">
        <f t="shared" si="817"/>
        <v>1.7042440906442429E-3</v>
      </c>
      <c r="AU499" s="13">
        <f t="shared" si="818"/>
        <v>7.7488410264441423E-4</v>
      </c>
      <c r="AV499" s="13">
        <f t="shared" si="819"/>
        <v>2.6424268206090286E-4</v>
      </c>
      <c r="AW499" s="13">
        <f t="shared" si="820"/>
        <v>3.3991862825236248E-6</v>
      </c>
      <c r="AX499" s="13">
        <f t="shared" si="821"/>
        <v>6.5880207665222764E-4</v>
      </c>
      <c r="AY499" s="13">
        <f t="shared" si="822"/>
        <v>8.1987386597676473E-4</v>
      </c>
      <c r="AZ499" s="13">
        <f t="shared" si="823"/>
        <v>5.1016320374057324E-4</v>
      </c>
      <c r="BA499" s="13">
        <f t="shared" si="824"/>
        <v>2.1163132952634072E-4</v>
      </c>
      <c r="BB499" s="13">
        <f t="shared" si="825"/>
        <v>6.5843370281359054E-5</v>
      </c>
      <c r="BC499" s="13">
        <f t="shared" si="826"/>
        <v>1.6388308554168228E-5</v>
      </c>
      <c r="BD499" s="13">
        <f t="shared" si="827"/>
        <v>3.7997078645708753E-4</v>
      </c>
      <c r="BE499" s="13">
        <f t="shared" si="828"/>
        <v>5.1829428104443076E-4</v>
      </c>
      <c r="BF499" s="13">
        <f t="shared" si="829"/>
        <v>3.5348633544713483E-4</v>
      </c>
      <c r="BG499" s="13">
        <f t="shared" si="830"/>
        <v>1.6072283503501598E-4</v>
      </c>
      <c r="BH499" s="13">
        <f t="shared" si="831"/>
        <v>5.480798077176917E-5</v>
      </c>
      <c r="BI499" s="13">
        <f t="shared" si="832"/>
        <v>1.4952024735622257E-5</v>
      </c>
      <c r="BJ499" s="14">
        <f t="shared" si="833"/>
        <v>0.39599053925533467</v>
      </c>
      <c r="BK499" s="14">
        <f t="shared" si="834"/>
        <v>0.26366659482781313</v>
      </c>
      <c r="BL499" s="14">
        <f t="shared" si="835"/>
        <v>0.31665599707272074</v>
      </c>
      <c r="BM499" s="14">
        <f t="shared" si="836"/>
        <v>0.48286291147773053</v>
      </c>
      <c r="BN499" s="14">
        <f t="shared" si="837"/>
        <v>0.51629050165591717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1.3533999999999999</v>
      </c>
      <c r="F500" s="10">
        <f>VLOOKUP(B500,home!$B$2:$E$405,3,FALSE)</f>
        <v>0.7389</v>
      </c>
      <c r="G500" s="10">
        <f>VLOOKUP(C500,away!$B$2:$E$405,4,FALSE)</f>
        <v>1.1611</v>
      </c>
      <c r="H500" s="10">
        <f>VLOOKUP(A500,away!$A$2:$E$405,3,FALSE)</f>
        <v>1.2030000000000001</v>
      </c>
      <c r="I500" s="10">
        <f>VLOOKUP(C500,away!$B$2:$E$405,3,FALSE)</f>
        <v>1.2468999999999999</v>
      </c>
      <c r="J500" s="10">
        <f>VLOOKUP(B500,home!$B$2:$E$405,4,FALSE)</f>
        <v>1.087</v>
      </c>
      <c r="K500" s="12">
        <f t="shared" si="782"/>
        <v>1.161131651586</v>
      </c>
      <c r="L500" s="12">
        <f t="shared" si="783"/>
        <v>1.6305225008999997</v>
      </c>
      <c r="M500" s="13">
        <f t="shared" si="784"/>
        <v>6.131969784598601E-2</v>
      </c>
      <c r="N500" s="13">
        <f t="shared" si="785"/>
        <v>7.1200242034664213E-2</v>
      </c>
      <c r="O500" s="13">
        <f t="shared" si="786"/>
        <v>9.998314708626943E-2</v>
      </c>
      <c r="P500" s="13">
        <f t="shared" si="787"/>
        <v>0.11609359670704597</v>
      </c>
      <c r="Q500" s="13">
        <f t="shared" si="788"/>
        <v>4.1336427313516305E-2</v>
      </c>
      <c r="R500" s="13">
        <f t="shared" si="789"/>
        <v>8.1512385517478289E-2</v>
      </c>
      <c r="S500" s="13">
        <f t="shared" si="790"/>
        <v>5.4948587769584445E-2</v>
      </c>
      <c r="T500" s="13">
        <f t="shared" si="791"/>
        <v>6.7399974841505658E-2</v>
      </c>
      <c r="U500" s="13">
        <f t="shared" si="792"/>
        <v>9.4646610820624297E-2</v>
      </c>
      <c r="V500" s="13">
        <f t="shared" si="793"/>
        <v>1.1559053819081032E-2</v>
      </c>
      <c r="W500" s="13">
        <f t="shared" si="794"/>
        <v>1.5999011372402606E-2</v>
      </c>
      <c r="X500" s="13">
        <f t="shared" si="795"/>
        <v>2.6086748034857433E-2</v>
      </c>
      <c r="Y500" s="13">
        <f t="shared" si="796"/>
        <v>2.1267514823071952E-2</v>
      </c>
      <c r="Z500" s="13">
        <f t="shared" si="797"/>
        <v>4.4302592896094541E-2</v>
      </c>
      <c r="AA500" s="13">
        <f t="shared" si="798"/>
        <v>5.1441142858984441E-2</v>
      </c>
      <c r="AB500" s="13">
        <f t="shared" si="799"/>
        <v>2.9864969583661992E-2</v>
      </c>
      <c r="AC500" s="13">
        <f t="shared" si="800"/>
        <v>1.367762093102107E-3</v>
      </c>
      <c r="AD500" s="13">
        <f t="shared" si="801"/>
        <v>4.6442396246452605E-3</v>
      </c>
      <c r="AE500" s="13">
        <f t="shared" si="802"/>
        <v>7.5725372075554666E-3</v>
      </c>
      <c r="AF500" s="13">
        <f t="shared" si="803"/>
        <v>6.1735961529108202E-3</v>
      </c>
      <c r="AG500" s="13">
        <f t="shared" si="804"/>
        <v>3.3553958129302563E-3</v>
      </c>
      <c r="AH500" s="13">
        <f t="shared" si="805"/>
        <v>1.8059093641323656E-2</v>
      </c>
      <c r="AI500" s="13">
        <f t="shared" si="806"/>
        <v>2.0968985225896363E-2</v>
      </c>
      <c r="AJ500" s="13">
        <f t="shared" si="807"/>
        <v>1.217387622371374E-2</v>
      </c>
      <c r="AK500" s="13">
        <f t="shared" si="808"/>
        <v>4.7118243352814232E-3</v>
      </c>
      <c r="AL500" s="13">
        <f t="shared" si="809"/>
        <v>1.0358069358176084E-4</v>
      </c>
      <c r="AM500" s="13">
        <f t="shared" si="810"/>
        <v>1.0785147251450983E-3</v>
      </c>
      <c r="AN500" s="13">
        <f t="shared" si="811"/>
        <v>1.7585425269010613E-3</v>
      </c>
      <c r="AO500" s="13">
        <f t="shared" si="812"/>
        <v>1.4336715794508619E-3</v>
      </c>
      <c r="AP500" s="13">
        <f t="shared" si="813"/>
        <v>7.7921125639849079E-4</v>
      </c>
      <c r="AQ500" s="13">
        <f t="shared" si="814"/>
        <v>3.1763037162807446E-4</v>
      </c>
      <c r="AR500" s="13">
        <f t="shared" si="815"/>
        <v>5.8891517056076648E-3</v>
      </c>
      <c r="AS500" s="13">
        <f t="shared" si="816"/>
        <v>6.8380804463727355E-3</v>
      </c>
      <c r="AT500" s="13">
        <f t="shared" si="817"/>
        <v>3.9699558211873541E-3</v>
      </c>
      <c r="AU500" s="13">
        <f t="shared" si="818"/>
        <v>1.5365471197929088E-3</v>
      </c>
      <c r="AV500" s="13">
        <f t="shared" si="819"/>
        <v>4.4603337373621307E-4</v>
      </c>
      <c r="AW500" s="13">
        <f t="shared" si="820"/>
        <v>5.4473411434608801E-6</v>
      </c>
      <c r="AX500" s="13">
        <f t="shared" si="821"/>
        <v>2.087162640112581E-4</v>
      </c>
      <c r="AY500" s="13">
        <f t="shared" si="822"/>
        <v>3.4031656477414115E-4</v>
      </c>
      <c r="AZ500" s="13">
        <f t="shared" si="823"/>
        <v>2.774469081466147E-4</v>
      </c>
      <c r="BA500" s="13">
        <f t="shared" si="824"/>
        <v>1.5079447551273026E-4</v>
      </c>
      <c r="BB500" s="13">
        <f t="shared" si="825"/>
        <v>6.1468446333730163E-5</v>
      </c>
      <c r="BC500" s="13">
        <f t="shared" si="826"/>
        <v>2.0045136968502223E-5</v>
      </c>
      <c r="BD500" s="13">
        <f t="shared" si="827"/>
        <v>1.6003990612011513E-3</v>
      </c>
      <c r="BE500" s="13">
        <f t="shared" si="828"/>
        <v>1.8582740051291764E-3</v>
      </c>
      <c r="BF500" s="13">
        <f t="shared" si="829"/>
        <v>1.078850382337486E-3</v>
      </c>
      <c r="BG500" s="13">
        <f t="shared" si="830"/>
        <v>4.1756244208590414E-4</v>
      </c>
      <c r="BH500" s="13">
        <f t="shared" si="831"/>
        <v>1.2121124200487239E-4</v>
      </c>
      <c r="BI500" s="13">
        <f t="shared" si="832"/>
        <v>2.8148441923981539E-5</v>
      </c>
      <c r="BJ500" s="14">
        <f t="shared" si="833"/>
        <v>0.27146204547333058</v>
      </c>
      <c r="BK500" s="14">
        <f t="shared" si="834"/>
        <v>0.24573259549315549</v>
      </c>
      <c r="BL500" s="14">
        <f t="shared" si="835"/>
        <v>0.43714624933461305</v>
      </c>
      <c r="BM500" s="14">
        <f t="shared" si="836"/>
        <v>0.52686311746860248</v>
      </c>
      <c r="BN500" s="14">
        <f t="shared" si="837"/>
        <v>0.47144549650496026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1.5146999999999999</v>
      </c>
      <c r="F501" s="10">
        <f>VLOOKUP(B501,home!$B$2:$E$405,3,FALSE)</f>
        <v>1.4854000000000001</v>
      </c>
      <c r="G501" s="10">
        <f>VLOOKUP(C501,away!$B$2:$E$405,4,FALSE)</f>
        <v>1.5405</v>
      </c>
      <c r="H501" s="10">
        <f>VLOOKUP(A501,away!$A$2:$E$405,3,FALSE)</f>
        <v>1.0882000000000001</v>
      </c>
      <c r="I501" s="10">
        <f>VLOOKUP(C501,away!$B$2:$E$405,3,FALSE)</f>
        <v>0.30630000000000002</v>
      </c>
      <c r="J501" s="10">
        <f>VLOOKUP(B501,home!$B$2:$E$405,4,FALSE)</f>
        <v>0.22969999999999999</v>
      </c>
      <c r="K501" s="12">
        <f t="shared" si="782"/>
        <v>3.4660254528900003</v>
      </c>
      <c r="L501" s="12">
        <f t="shared" si="783"/>
        <v>7.6562607101999997E-2</v>
      </c>
      <c r="M501" s="13">
        <f t="shared" si="784"/>
        <v>2.8938335933794166E-2</v>
      </c>
      <c r="N501" s="13">
        <f t="shared" si="785"/>
        <v>0.10030100891081191</v>
      </c>
      <c r="O501" s="13">
        <f t="shared" si="786"/>
        <v>2.2155944442847713E-3</v>
      </c>
      <c r="P501" s="13">
        <f t="shared" si="787"/>
        <v>7.679306737172693E-3</v>
      </c>
      <c r="Q501" s="13">
        <f t="shared" si="788"/>
        <v>0.17382292491771045</v>
      </c>
      <c r="R501" s="13">
        <f t="shared" si="789"/>
        <v>8.4815843467574479E-5</v>
      </c>
      <c r="S501" s="13">
        <f t="shared" si="790"/>
        <v>5.0946046188093659E-4</v>
      </c>
      <c r="T501" s="13">
        <f t="shared" si="791"/>
        <v>1.330833630579511E-2</v>
      </c>
      <c r="U501" s="13">
        <f t="shared" si="792"/>
        <v>2.9397387226694726E-4</v>
      </c>
      <c r="V501" s="13">
        <f t="shared" si="793"/>
        <v>1.5021608422805E-5</v>
      </c>
      <c r="W501" s="13">
        <f t="shared" si="794"/>
        <v>0.20082489402019055</v>
      </c>
      <c r="X501" s="13">
        <f t="shared" si="795"/>
        <v>1.5375677457168639E-2</v>
      </c>
      <c r="Y501" s="13">
        <f t="shared" si="796"/>
        <v>5.8860097604014042E-4</v>
      </c>
      <c r="Z501" s="13">
        <f t="shared" si="797"/>
        <v>2.164574033144213E-6</v>
      </c>
      <c r="AA501" s="13">
        <f t="shared" si="798"/>
        <v>7.5024686935426072E-6</v>
      </c>
      <c r="AB501" s="13">
        <f t="shared" si="799"/>
        <v>1.3001873725664535E-5</v>
      </c>
      <c r="AC501" s="13">
        <f t="shared" si="800"/>
        <v>2.4914083481754469E-7</v>
      </c>
      <c r="AD501" s="13">
        <f t="shared" si="801"/>
        <v>0.17401604856197933</v>
      </c>
      <c r="AE501" s="13">
        <f t="shared" si="802"/>
        <v>1.3323122355493378E-2</v>
      </c>
      <c r="AF501" s="13">
        <f t="shared" si="803"/>
        <v>5.1002649113775613E-4</v>
      </c>
      <c r="AG501" s="13">
        <f t="shared" si="804"/>
        <v>1.3016319284197238E-5</v>
      </c>
      <c r="AH501" s="13">
        <f t="shared" si="805"/>
        <v>4.143135781070297E-8</v>
      </c>
      <c r="AI501" s="13">
        <f t="shared" si="806"/>
        <v>1.4360214071968943E-7</v>
      </c>
      <c r="AJ501" s="13">
        <f t="shared" si="807"/>
        <v>2.4886433741196763E-7</v>
      </c>
      <c r="AK501" s="13">
        <f t="shared" si="808"/>
        <v>2.875233759288282E-7</v>
      </c>
      <c r="AL501" s="13">
        <f t="shared" si="809"/>
        <v>2.6445596535976803E-9</v>
      </c>
      <c r="AM501" s="13">
        <f t="shared" si="810"/>
        <v>0.12062881070543252</v>
      </c>
      <c r="AN501" s="13">
        <f t="shared" si="811"/>
        <v>9.2356562392215628E-3</v>
      </c>
      <c r="AO501" s="13">
        <f t="shared" si="812"/>
        <v>3.5355295998632766E-4</v>
      </c>
      <c r="AP501" s="13">
        <f t="shared" si="813"/>
        <v>9.022978788394113E-6</v>
      </c>
      <c r="AQ501" s="13">
        <f t="shared" si="814"/>
        <v>1.7270569496637458E-7</v>
      </c>
      <c r="AR501" s="13">
        <f t="shared" si="815"/>
        <v>6.3441855395264629E-10</v>
      </c>
      <c r="AS501" s="13">
        <f t="shared" si="816"/>
        <v>2.1989108557855403E-9</v>
      </c>
      <c r="AT501" s="13">
        <f t="shared" si="817"/>
        <v>3.8107404973944085E-9</v>
      </c>
      <c r="AU501" s="13">
        <f t="shared" si="818"/>
        <v>4.4027078527759049E-9</v>
      </c>
      <c r="AV501" s="13">
        <f t="shared" si="819"/>
        <v>3.8149743698399922E-9</v>
      </c>
      <c r="AW501" s="13">
        <f t="shared" si="820"/>
        <v>1.9493926682958774E-11</v>
      </c>
      <c r="AX501" s="13">
        <f t="shared" si="821"/>
        <v>6.9683754709479809E-2</v>
      </c>
      <c r="AY501" s="13">
        <f t="shared" si="822"/>
        <v>5.335169933214045E-3</v>
      </c>
      <c r="AZ501" s="13">
        <f t="shared" si="823"/>
        <v>2.0423725970953525E-4</v>
      </c>
      <c r="BA501" s="13">
        <f t="shared" si="824"/>
        <v>5.212312356910095E-6</v>
      </c>
      <c r="BB501" s="13">
        <f t="shared" si="825"/>
        <v>9.9767055768751774E-8</v>
      </c>
      <c r="BC501" s="13">
        <f t="shared" si="826"/>
        <v>1.5276851785092534E-9</v>
      </c>
      <c r="BD501" s="13">
        <f t="shared" si="827"/>
        <v>8.0954564140825713E-12</v>
      </c>
      <c r="BE501" s="13">
        <f t="shared" si="828"/>
        <v>2.8059057983971802E-11</v>
      </c>
      <c r="BF501" s="13">
        <f t="shared" si="829"/>
        <v>4.8626704578281341E-11</v>
      </c>
      <c r="BG501" s="13">
        <f t="shared" si="830"/>
        <v>5.6180465252828591E-11</v>
      </c>
      <c r="BH501" s="13">
        <f t="shared" si="831"/>
        <v>4.8680730630376543E-11</v>
      </c>
      <c r="BI501" s="13">
        <f t="shared" si="832"/>
        <v>3.3745730286033385E-11</v>
      </c>
      <c r="BJ501" s="14">
        <f t="shared" si="833"/>
        <v>0.89753934741423647</v>
      </c>
      <c r="BK501" s="14">
        <f t="shared" si="834"/>
        <v>4.2477546459879112E-2</v>
      </c>
      <c r="BL501" s="14">
        <f t="shared" si="835"/>
        <v>2.6156250087906474E-3</v>
      </c>
      <c r="BM501" s="14">
        <f t="shared" si="836"/>
        <v>0.62425752675597757</v>
      </c>
      <c r="BN501" s="14">
        <f t="shared" si="837"/>
        <v>0.31304198678724154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1.5146999999999999</v>
      </c>
      <c r="F502" s="10">
        <f>VLOOKUP(B502,home!$B$2:$E$405,3,FALSE)</f>
        <v>0.99029999999999996</v>
      </c>
      <c r="G502" s="10">
        <f>VLOOKUP(C502,away!$B$2:$E$405,4,FALSE)</f>
        <v>0.66020000000000001</v>
      </c>
      <c r="H502" s="10">
        <f>VLOOKUP(A502,away!$A$2:$E$405,3,FALSE)</f>
        <v>1.0882000000000001</v>
      </c>
      <c r="I502" s="10">
        <f>VLOOKUP(C502,away!$B$2:$E$405,3,FALSE)</f>
        <v>1.3784000000000001</v>
      </c>
      <c r="J502" s="10">
        <f>VLOOKUP(B502,home!$B$2:$E$405,4,FALSE)</f>
        <v>0.68920000000000003</v>
      </c>
      <c r="K502" s="12">
        <f t="shared" si="782"/>
        <v>0.9903048920819999</v>
      </c>
      <c r="L502" s="12">
        <f t="shared" si="783"/>
        <v>1.0337826872960001</v>
      </c>
      <c r="M502" s="13">
        <f t="shared" si="784"/>
        <v>0.13211433205223508</v>
      </c>
      <c r="N502" s="13">
        <f t="shared" si="785"/>
        <v>0.13083346934547418</v>
      </c>
      <c r="O502" s="13">
        <f t="shared" si="786"/>
        <v>0.13657750921927564</v>
      </c>
      <c r="P502" s="13">
        <f t="shared" si="787"/>
        <v>0.13525337552822314</v>
      </c>
      <c r="Q502" s="13">
        <f t="shared" si="788"/>
        <v>6.4782512370441733E-2</v>
      </c>
      <c r="R502" s="13">
        <f t="shared" si="789"/>
        <v>7.0595732252448501E-2</v>
      </c>
      <c r="S502" s="13">
        <f t="shared" si="790"/>
        <v>3.4616750710562035E-2</v>
      </c>
      <c r="T502" s="13">
        <f t="shared" si="791"/>
        <v>6.6971039728101603E-2</v>
      </c>
      <c r="U502" s="13">
        <f t="shared" si="792"/>
        <v>6.9911299009710784E-2</v>
      </c>
      <c r="V502" s="13">
        <f t="shared" si="793"/>
        <v>3.9376940586173161E-3</v>
      </c>
      <c r="W502" s="13">
        <f t="shared" si="794"/>
        <v>2.1384812973937042E-2</v>
      </c>
      <c r="X502" s="13">
        <f t="shared" si="795"/>
        <v>2.2107249423519E-2</v>
      </c>
      <c r="Y502" s="13">
        <f t="shared" si="796"/>
        <v>1.1427045858884211E-2</v>
      </c>
      <c r="Z502" s="13">
        <f t="shared" si="797"/>
        <v>2.4326881933188372E-2</v>
      </c>
      <c r="AA502" s="13">
        <f t="shared" si="798"/>
        <v>2.4091030187537665E-2</v>
      </c>
      <c r="AB502" s="13">
        <f t="shared" si="799"/>
        <v>1.1928732525006846E-2</v>
      </c>
      <c r="AC502" s="13">
        <f t="shared" si="800"/>
        <v>2.5195336728060655E-4</v>
      </c>
      <c r="AD502" s="13">
        <f t="shared" si="801"/>
        <v>5.2943712260871169E-3</v>
      </c>
      <c r="AE502" s="13">
        <f t="shared" si="802"/>
        <v>5.4732293136469578E-3</v>
      </c>
      <c r="AF502" s="13">
        <f t="shared" si="803"/>
        <v>2.8290648540245972E-3</v>
      </c>
      <c r="AG502" s="13">
        <f t="shared" si="804"/>
        <v>9.7487942244273802E-4</v>
      </c>
      <c r="AH502" s="13">
        <f t="shared" si="805"/>
        <v>6.2871773446059962E-3</v>
      </c>
      <c r="AI502" s="13">
        <f t="shared" si="806"/>
        <v>6.2262224817504364E-3</v>
      </c>
      <c r="AJ502" s="13">
        <f t="shared" si="807"/>
        <v>3.0829292914341939E-3</v>
      </c>
      <c r="AK502" s="13">
        <f t="shared" si="808"/>
        <v>1.0176799864167253E-3</v>
      </c>
      <c r="AL502" s="13">
        <f t="shared" si="809"/>
        <v>1.0317591701385044E-5</v>
      </c>
      <c r="AM502" s="13">
        <f t="shared" si="810"/>
        <v>1.0486083451384499E-3</v>
      </c>
      <c r="AN502" s="13">
        <f t="shared" si="811"/>
        <v>1.084033152958238E-3</v>
      </c>
      <c r="AO502" s="13">
        <f t="shared" si="812"/>
        <v>5.6032735299156166E-4</v>
      </c>
      <c r="AP502" s="13">
        <f t="shared" si="813"/>
        <v>1.9308557224702365E-4</v>
      </c>
      <c r="AQ502" s="13">
        <f t="shared" si="814"/>
        <v>4.9902130438903518E-5</v>
      </c>
      <c r="AR502" s="13">
        <f t="shared" si="815"/>
        <v>1.2999150181626639E-3</v>
      </c>
      <c r="AS502" s="13">
        <f t="shared" si="816"/>
        <v>1.287312201777348E-3</v>
      </c>
      <c r="AT502" s="13">
        <f t="shared" si="817"/>
        <v>6.3741578552847908E-4</v>
      </c>
      <c r="AU502" s="13">
        <f t="shared" si="818"/>
        <v>2.1041199023304793E-4</v>
      </c>
      <c r="AV502" s="13">
        <f t="shared" si="819"/>
        <v>5.2093005820124321E-5</v>
      </c>
      <c r="AW502" s="13">
        <f t="shared" si="820"/>
        <v>2.9340939507493394E-7</v>
      </c>
      <c r="AX502" s="13">
        <f t="shared" si="821"/>
        <v>1.7307366234476943E-4</v>
      </c>
      <c r="AY502" s="13">
        <f t="shared" si="822"/>
        <v>1.7892055575893627E-4</v>
      </c>
      <c r="AZ502" s="13">
        <f t="shared" si="823"/>
        <v>9.2482486472483485E-5</v>
      </c>
      <c r="BA502" s="13">
        <f t="shared" si="824"/>
        <v>3.1868931131113315E-5</v>
      </c>
      <c r="BB502" s="13">
        <f t="shared" si="825"/>
        <v>8.2363873164933685E-6</v>
      </c>
      <c r="BC502" s="13">
        <f t="shared" si="826"/>
        <v>1.7029269227310418E-6</v>
      </c>
      <c r="BD502" s="13">
        <f t="shared" si="827"/>
        <v>2.2397160678877117E-4</v>
      </c>
      <c r="BE502" s="13">
        <f t="shared" si="828"/>
        <v>2.2180017789038618E-4</v>
      </c>
      <c r="BF502" s="13">
        <f t="shared" si="829"/>
        <v>1.0982490061475363E-4</v>
      </c>
      <c r="BG502" s="13">
        <f t="shared" si="830"/>
        <v>3.6253378783736656E-5</v>
      </c>
      <c r="BH502" s="13">
        <f t="shared" si="831"/>
        <v>8.975474591009046E-6</v>
      </c>
      <c r="BI502" s="13">
        <f t="shared" si="832"/>
        <v>1.7776912792467896E-6</v>
      </c>
      <c r="BJ502" s="14">
        <f t="shared" si="833"/>
        <v>0.33549991602027984</v>
      </c>
      <c r="BK502" s="14">
        <f t="shared" si="834"/>
        <v>0.30636334386437852</v>
      </c>
      <c r="BL502" s="14">
        <f t="shared" si="835"/>
        <v>0.33380806352965625</v>
      </c>
      <c r="BM502" s="14">
        <f t="shared" si="836"/>
        <v>0.32966264743304086</v>
      </c>
      <c r="BN502" s="14">
        <f t="shared" si="837"/>
        <v>0.67015693076809824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1.2639</v>
      </c>
      <c r="F503" s="10">
        <f>VLOOKUP(B503,home!$B$2:$E$405,3,FALSE)</f>
        <v>1.1868000000000001</v>
      </c>
      <c r="G503" s="10">
        <f>VLOOKUP(C503,away!$B$2:$E$405,4,FALSE)</f>
        <v>2.0571000000000002</v>
      </c>
      <c r="H503" s="10">
        <f>VLOOKUP(A503,away!$A$2:$E$405,3,FALSE)</f>
        <v>0.81940000000000002</v>
      </c>
      <c r="I503" s="10">
        <f>VLOOKUP(C503,away!$B$2:$E$405,3,FALSE)</f>
        <v>0.73219999999999996</v>
      </c>
      <c r="J503" s="10">
        <f>VLOOKUP(B503,home!$B$2:$E$405,4,FALSE)</f>
        <v>0.9153</v>
      </c>
      <c r="K503" s="12">
        <f t="shared" si="782"/>
        <v>3.0856428412920005</v>
      </c>
      <c r="L503" s="12">
        <f t="shared" si="783"/>
        <v>0.54914767160400002</v>
      </c>
      <c r="M503" s="13">
        <f t="shared" si="784"/>
        <v>2.6389462060398963E-2</v>
      </c>
      <c r="N503" s="13">
        <f t="shared" si="785"/>
        <v>8.1428454692216906E-2</v>
      </c>
      <c r="O503" s="13">
        <f t="shared" si="786"/>
        <v>1.4491711645350191E-2</v>
      </c>
      <c r="P503" s="13">
        <f t="shared" si="787"/>
        <v>4.4716246296542736E-2</v>
      </c>
      <c r="Q503" s="13">
        <f t="shared" si="788"/>
        <v>0.12562956414925458</v>
      </c>
      <c r="R503" s="13">
        <f t="shared" si="789"/>
        <v>3.9790448538003145E-3</v>
      </c>
      <c r="S503" s="13">
        <f t="shared" si="790"/>
        <v>1.8942624505537593E-2</v>
      </c>
      <c r="T503" s="13">
        <f t="shared" si="791"/>
        <v>6.8989182637188534E-2</v>
      </c>
      <c r="U503" s="13">
        <f t="shared" si="792"/>
        <v>1.2277911268308715E-2</v>
      </c>
      <c r="V503" s="13">
        <f t="shared" si="793"/>
        <v>3.5664196436267386E-3</v>
      </c>
      <c r="W503" s="13">
        <f t="shared" si="794"/>
        <v>0.12921598842392717</v>
      </c>
      <c r="X503" s="13">
        <f t="shared" si="795"/>
        <v>7.095865917700904E-2</v>
      </c>
      <c r="Y503" s="13">
        <f t="shared" si="796"/>
        <v>1.9483391233598161E-2</v>
      </c>
      <c r="Z503" s="13">
        <f t="shared" si="797"/>
        <v>7.2836107222410719E-4</v>
      </c>
      <c r="AA503" s="13">
        <f t="shared" si="798"/>
        <v>2.247462128384082E-3</v>
      </c>
      <c r="AB503" s="13">
        <f t="shared" si="799"/>
        <v>3.4674327137616135E-3</v>
      </c>
      <c r="AC503" s="13">
        <f t="shared" si="800"/>
        <v>3.7770024171068296E-4</v>
      </c>
      <c r="AD503" s="13">
        <f t="shared" si="801"/>
        <v>9.9678597415190237E-2</v>
      </c>
      <c r="AE503" s="13">
        <f t="shared" si="802"/>
        <v>5.473826967930423E-2</v>
      </c>
      <c r="AF503" s="13">
        <f t="shared" si="803"/>
        <v>1.5029696671010874E-2</v>
      </c>
      <c r="AG503" s="13">
        <f t="shared" si="804"/>
        <v>2.7511743106000039E-3</v>
      </c>
      <c r="AH503" s="13">
        <f t="shared" si="805"/>
        <v>9.9994446724715317E-5</v>
      </c>
      <c r="AI503" s="13">
        <f t="shared" si="806"/>
        <v>3.0854714870507213E-4</v>
      </c>
      <c r="AJ503" s="13">
        <f t="shared" si="807"/>
        <v>4.7603315030143222E-4</v>
      </c>
      <c r="AK503" s="13">
        <f t="shared" si="808"/>
        <v>4.8962276081509766E-4</v>
      </c>
      <c r="AL503" s="13">
        <f t="shared" si="809"/>
        <v>2.5600123255173746E-5</v>
      </c>
      <c r="AM503" s="13">
        <f t="shared" si="810"/>
        <v>6.1514510108841777E-2</v>
      </c>
      <c r="AN503" s="13">
        <f t="shared" si="811"/>
        <v>3.3780549996131191E-2</v>
      </c>
      <c r="AO503" s="13">
        <f t="shared" si="812"/>
        <v>9.2752551879389782E-3</v>
      </c>
      <c r="AP503" s="13">
        <f t="shared" si="813"/>
        <v>1.6978282633298705E-3</v>
      </c>
      <c r="AQ503" s="13">
        <f t="shared" si="814"/>
        <v>2.3308960939776531E-4</v>
      </c>
      <c r="AR503" s="13">
        <f t="shared" si="815"/>
        <v>1.0982343518441534E-5</v>
      </c>
      <c r="AS503" s="13">
        <f t="shared" si="816"/>
        <v>3.3887589658288725E-5</v>
      </c>
      <c r="AT503" s="13">
        <f t="shared" si="817"/>
        <v>5.2282499218869726E-5</v>
      </c>
      <c r="AU503" s="13">
        <f t="shared" si="818"/>
        <v>5.3775039813186655E-5</v>
      </c>
      <c r="AV503" s="13">
        <f t="shared" si="819"/>
        <v>4.1482641659937939E-5</v>
      </c>
      <c r="AW503" s="13">
        <f t="shared" si="820"/>
        <v>1.2049647928911192E-6</v>
      </c>
      <c r="AX503" s="13">
        <f t="shared" si="821"/>
        <v>3.1635301292155367E-2</v>
      </c>
      <c r="AY503" s="13">
        <f t="shared" si="822"/>
        <v>1.7372452045078136E-2</v>
      </c>
      <c r="AZ503" s="13">
        <f t="shared" si="823"/>
        <v>4.7700207953034028E-3</v>
      </c>
      <c r="BA503" s="13">
        <f t="shared" si="824"/>
        <v>8.7314860441450805E-4</v>
      </c>
      <c r="BB503" s="13">
        <f t="shared" si="825"/>
        <v>1.1987188076962728E-4</v>
      </c>
      <c r="BC503" s="13">
        <f t="shared" si="826"/>
        <v>1.3165472843086632E-5</v>
      </c>
      <c r="BD503" s="13">
        <f t="shared" si="827"/>
        <v>1.0051547286512411E-6</v>
      </c>
      <c r="BE503" s="13">
        <f t="shared" si="828"/>
        <v>3.1015484928535056E-6</v>
      </c>
      <c r="BF503" s="13">
        <f t="shared" si="829"/>
        <v>4.7851354519467077E-6</v>
      </c>
      <c r="BG503" s="13">
        <f t="shared" si="830"/>
        <v>4.9217396506373062E-6</v>
      </c>
      <c r="BH503" s="13">
        <f t="shared" si="831"/>
        <v>3.7966826799229995E-6</v>
      </c>
      <c r="BI503" s="13">
        <f t="shared" si="832"/>
        <v>2.3430413463923449E-6</v>
      </c>
      <c r="BJ503" s="14">
        <f t="shared" si="833"/>
        <v>0.8291881716455034</v>
      </c>
      <c r="BK503" s="14">
        <f t="shared" si="834"/>
        <v>0.11139050491615002</v>
      </c>
      <c r="BL503" s="14">
        <f t="shared" si="835"/>
        <v>3.8050123532370361E-2</v>
      </c>
      <c r="BM503" s="14">
        <f t="shared" si="836"/>
        <v>0.66535143038839906</v>
      </c>
      <c r="BN503" s="14">
        <f t="shared" si="837"/>
        <v>0.29663448369756368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1.2639</v>
      </c>
      <c r="F504" s="10">
        <f>VLOOKUP(B504,home!$B$2:$E$405,3,FALSE)</f>
        <v>2.1758000000000002</v>
      </c>
      <c r="G504" s="10">
        <f>VLOOKUP(C504,away!$B$2:$E$405,4,FALSE)</f>
        <v>2.1758000000000002</v>
      </c>
      <c r="H504" s="10">
        <f>VLOOKUP(A504,away!$A$2:$E$405,3,FALSE)</f>
        <v>0.81940000000000002</v>
      </c>
      <c r="I504" s="10">
        <f>VLOOKUP(C504,away!$B$2:$E$405,3,FALSE)</f>
        <v>0</v>
      </c>
      <c r="J504" s="10">
        <f>VLOOKUP(B504,home!$B$2:$E$405,4,FALSE)</f>
        <v>0</v>
      </c>
      <c r="K504" s="12">
        <f t="shared" si="782"/>
        <v>5.9834361183960008</v>
      </c>
      <c r="L504" s="12">
        <f t="shared" si="783"/>
        <v>0</v>
      </c>
      <c r="M504" s="13">
        <f t="shared" si="784"/>
        <v>2.5201518574136136E-3</v>
      </c>
      <c r="N504" s="13">
        <f t="shared" si="785"/>
        <v>1.5079167647491383E-2</v>
      </c>
      <c r="O504" s="13">
        <f t="shared" si="786"/>
        <v>0</v>
      </c>
      <c r="P504" s="13">
        <f t="shared" si="787"/>
        <v>0</v>
      </c>
      <c r="Q504" s="13">
        <f t="shared" si="788"/>
        <v>4.5112618168674214E-2</v>
      </c>
      <c r="R504" s="13">
        <f t="shared" si="789"/>
        <v>0</v>
      </c>
      <c r="S504" s="13">
        <f t="shared" si="790"/>
        <v>0</v>
      </c>
      <c r="T504" s="13">
        <f t="shared" si="791"/>
        <v>0</v>
      </c>
      <c r="U504" s="13">
        <f t="shared" si="792"/>
        <v>0</v>
      </c>
      <c r="V504" s="13">
        <f t="shared" si="793"/>
        <v>0</v>
      </c>
      <c r="W504" s="13">
        <f t="shared" si="794"/>
        <v>8.9976156315284272E-2</v>
      </c>
      <c r="X504" s="13">
        <f t="shared" si="795"/>
        <v>0</v>
      </c>
      <c r="Y504" s="13">
        <f t="shared" si="796"/>
        <v>0</v>
      </c>
      <c r="Z504" s="13">
        <f t="shared" si="797"/>
        <v>0</v>
      </c>
      <c r="AA504" s="13">
        <f t="shared" si="798"/>
        <v>0</v>
      </c>
      <c r="AB504" s="13">
        <f t="shared" si="799"/>
        <v>0</v>
      </c>
      <c r="AC504" s="13">
        <f t="shared" si="800"/>
        <v>0</v>
      </c>
      <c r="AD504" s="13">
        <f t="shared" si="801"/>
        <v>0.13459164587282912</v>
      </c>
      <c r="AE504" s="13">
        <f t="shared" si="802"/>
        <v>0</v>
      </c>
      <c r="AF504" s="13">
        <f t="shared" si="803"/>
        <v>0</v>
      </c>
      <c r="AG504" s="13">
        <f t="shared" si="804"/>
        <v>0</v>
      </c>
      <c r="AH504" s="13">
        <f t="shared" si="805"/>
        <v>0</v>
      </c>
      <c r="AI504" s="13">
        <f t="shared" si="806"/>
        <v>0</v>
      </c>
      <c r="AJ504" s="13">
        <f t="shared" si="807"/>
        <v>0</v>
      </c>
      <c r="AK504" s="13">
        <f t="shared" si="808"/>
        <v>0</v>
      </c>
      <c r="AL504" s="13">
        <f t="shared" si="809"/>
        <v>0</v>
      </c>
      <c r="AM504" s="13">
        <f t="shared" si="810"/>
        <v>0.16106410302996996</v>
      </c>
      <c r="AN504" s="13">
        <f t="shared" si="811"/>
        <v>0</v>
      </c>
      <c r="AO504" s="13">
        <f t="shared" si="812"/>
        <v>0</v>
      </c>
      <c r="AP504" s="13">
        <f t="shared" si="813"/>
        <v>0</v>
      </c>
      <c r="AQ504" s="13">
        <f t="shared" si="814"/>
        <v>0</v>
      </c>
      <c r="AR504" s="13">
        <f t="shared" si="815"/>
        <v>0</v>
      </c>
      <c r="AS504" s="13">
        <f t="shared" si="816"/>
        <v>0</v>
      </c>
      <c r="AT504" s="13">
        <f t="shared" si="817"/>
        <v>0</v>
      </c>
      <c r="AU504" s="13">
        <f t="shared" si="818"/>
        <v>0</v>
      </c>
      <c r="AV504" s="13">
        <f t="shared" si="819"/>
        <v>0</v>
      </c>
      <c r="AW504" s="13">
        <f t="shared" si="820"/>
        <v>0</v>
      </c>
      <c r="AX504" s="13">
        <f t="shared" si="821"/>
        <v>0.16061946190776283</v>
      </c>
      <c r="AY504" s="13">
        <f t="shared" si="822"/>
        <v>0</v>
      </c>
      <c r="AZ504" s="13">
        <f t="shared" si="823"/>
        <v>0</v>
      </c>
      <c r="BA504" s="13">
        <f t="shared" si="824"/>
        <v>0</v>
      </c>
      <c r="BB504" s="13">
        <f t="shared" si="825"/>
        <v>0</v>
      </c>
      <c r="BC504" s="13">
        <f t="shared" si="826"/>
        <v>0</v>
      </c>
      <c r="BD504" s="13">
        <f t="shared" si="827"/>
        <v>0</v>
      </c>
      <c r="BE504" s="13">
        <f t="shared" si="828"/>
        <v>0</v>
      </c>
      <c r="BF504" s="13">
        <f t="shared" si="829"/>
        <v>0</v>
      </c>
      <c r="BG504" s="13">
        <f t="shared" si="830"/>
        <v>0</v>
      </c>
      <c r="BH504" s="13">
        <f t="shared" si="831"/>
        <v>0</v>
      </c>
      <c r="BI504" s="13">
        <f t="shared" si="832"/>
        <v>0</v>
      </c>
      <c r="BJ504" s="14">
        <f t="shared" si="833"/>
        <v>0.60644315294201179</v>
      </c>
      <c r="BK504" s="14">
        <f t="shared" si="834"/>
        <v>2.5201518574136136E-3</v>
      </c>
      <c r="BL504" s="14">
        <f t="shared" si="835"/>
        <v>0</v>
      </c>
      <c r="BM504" s="14">
        <f t="shared" si="836"/>
        <v>0.54625136712584621</v>
      </c>
      <c r="BN504" s="14">
        <f t="shared" si="837"/>
        <v>6.2711937673579216E-2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1.2436</v>
      </c>
      <c r="F505" s="10">
        <f>VLOOKUP(B505,home!$B$2:$E$405,3,FALSE)</f>
        <v>0.80410000000000004</v>
      </c>
      <c r="G505" s="10">
        <f>VLOOKUP(C505,away!$B$2:$E$405,4,FALSE)</f>
        <v>0.40210000000000001</v>
      </c>
      <c r="H505" s="10">
        <f>VLOOKUP(A505,away!$A$2:$E$405,3,FALSE)</f>
        <v>0.89739999999999998</v>
      </c>
      <c r="I505" s="10">
        <f>VLOOKUP(C505,away!$B$2:$E$405,3,FALSE)</f>
        <v>0.1857</v>
      </c>
      <c r="J505" s="10">
        <f>VLOOKUP(B505,home!$B$2:$E$405,4,FALSE)</f>
        <v>0.1857</v>
      </c>
      <c r="K505" s="12">
        <f t="shared" si="782"/>
        <v>0.40209145939600005</v>
      </c>
      <c r="L505" s="12">
        <f t="shared" si="783"/>
        <v>3.0946381326000003E-2</v>
      </c>
      <c r="M505" s="13">
        <f t="shared" si="784"/>
        <v>0.64853595027204314</v>
      </c>
      <c r="N505" s="13">
        <f t="shared" si="785"/>
        <v>0.26077076671565752</v>
      </c>
      <c r="O505" s="13">
        <f t="shared" si="786"/>
        <v>2.006984082073842E-2</v>
      </c>
      <c r="P505" s="13">
        <f t="shared" si="787"/>
        <v>8.0699115854561253E-3</v>
      </c>
      <c r="Q505" s="13">
        <f t="shared" si="788"/>
        <v>5.2426849078256295E-2</v>
      </c>
      <c r="R505" s="13">
        <f t="shared" si="789"/>
        <v>3.1054447359534599E-4</v>
      </c>
      <c r="S505" s="13">
        <f t="shared" si="790"/>
        <v>2.5104033542690071E-5</v>
      </c>
      <c r="T505" s="13">
        <f t="shared" si="791"/>
        <v>1.6224212632963708E-3</v>
      </c>
      <c r="U505" s="13">
        <f t="shared" si="792"/>
        <v>1.2486728059531526E-4</v>
      </c>
      <c r="V505" s="13">
        <f t="shared" si="793"/>
        <v>3.4708489867378946E-8</v>
      </c>
      <c r="W505" s="13">
        <f t="shared" si="794"/>
        <v>7.0267960858033055E-3</v>
      </c>
      <c r="X505" s="13">
        <f t="shared" si="795"/>
        <v>2.1745391117131331E-4</v>
      </c>
      <c r="Y505" s="13">
        <f t="shared" si="796"/>
        <v>3.3647058279687967E-6</v>
      </c>
      <c r="Z505" s="13">
        <f t="shared" si="797"/>
        <v>3.2034092328545022E-6</v>
      </c>
      <c r="AA505" s="13">
        <f t="shared" si="798"/>
        <v>1.2880634934810876E-6</v>
      </c>
      <c r="AB505" s="13">
        <f t="shared" si="799"/>
        <v>2.5895966494426035E-7</v>
      </c>
      <c r="AC505" s="13">
        <f t="shared" si="800"/>
        <v>2.6992956633413708E-11</v>
      </c>
      <c r="AD505" s="13">
        <f t="shared" si="801"/>
        <v>7.0635367325468784E-4</v>
      </c>
      <c r="AE505" s="13">
        <f t="shared" si="802"/>
        <v>2.1859090123560377E-5</v>
      </c>
      <c r="AF505" s="13">
        <f t="shared" si="803"/>
        <v>3.3822986920154993E-7</v>
      </c>
      <c r="AG505" s="13">
        <f t="shared" si="804"/>
        <v>3.4889968360514197E-9</v>
      </c>
      <c r="AH505" s="13">
        <f t="shared" si="805"/>
        <v>2.478348091578616E-8</v>
      </c>
      <c r="AI505" s="13">
        <f t="shared" si="806"/>
        <v>9.9652260103413734E-9</v>
      </c>
      <c r="AJ505" s="13">
        <f t="shared" si="807"/>
        <v>2.0034661348545706E-9</v>
      </c>
      <c r="AK505" s="13">
        <f t="shared" si="808"/>
        <v>2.6852554067137927E-10</v>
      </c>
      <c r="AL505" s="13">
        <f t="shared" si="809"/>
        <v>1.3435231978756239E-14</v>
      </c>
      <c r="AM505" s="13">
        <f t="shared" si="810"/>
        <v>5.6803755865740588E-5</v>
      </c>
      <c r="AN505" s="13">
        <f t="shared" si="811"/>
        <v>1.7578706897702175E-6</v>
      </c>
      <c r="AO505" s="13">
        <f t="shared" si="812"/>
        <v>2.7199868343713903E-8</v>
      </c>
      <c r="AP505" s="13">
        <f t="shared" si="813"/>
        <v>2.8057916592718859E-10</v>
      </c>
      <c r="AQ505" s="13">
        <f t="shared" si="814"/>
        <v>2.170727465228453E-12</v>
      </c>
      <c r="AR505" s="13">
        <f t="shared" si="815"/>
        <v>1.5339181020111265E-10</v>
      </c>
      <c r="AS505" s="13">
        <f t="shared" si="816"/>
        <v>6.1677536823159623E-11</v>
      </c>
      <c r="AT505" s="13">
        <f t="shared" si="817"/>
        <v>1.2400005396587392E-11</v>
      </c>
      <c r="AU505" s="13">
        <f t="shared" si="818"/>
        <v>1.6619787554773671E-12</v>
      </c>
      <c r="AV505" s="13">
        <f t="shared" si="819"/>
        <v>1.6706686581876057E-13</v>
      </c>
      <c r="AW505" s="13">
        <f t="shared" si="820"/>
        <v>4.6438415186105589E-18</v>
      </c>
      <c r="AX505" s="13">
        <f t="shared" si="821"/>
        <v>3.8067175158716194E-6</v>
      </c>
      <c r="AY505" s="13">
        <f t="shared" si="822"/>
        <v>1.1780413184652658E-7</v>
      </c>
      <c r="AZ505" s="13">
        <f t="shared" si="823"/>
        <v>1.8228057929504963E-9</v>
      </c>
      <c r="BA505" s="13">
        <f t="shared" si="824"/>
        <v>1.880308105062927E-11</v>
      </c>
      <c r="BB505" s="13">
        <f t="shared" si="825"/>
        <v>1.4547182907411466E-13</v>
      </c>
      <c r="BC505" s="13">
        <f t="shared" si="826"/>
        <v>9.0036533894365029E-16</v>
      </c>
      <c r="BD505" s="13">
        <f t="shared" si="827"/>
        <v>7.9115357512817226E-13</v>
      </c>
      <c r="BE505" s="13">
        <f t="shared" si="828"/>
        <v>3.1811609562964973E-13</v>
      </c>
      <c r="BF505" s="13">
        <f t="shared" si="829"/>
        <v>6.3955882574541681E-14</v>
      </c>
      <c r="BG505" s="13">
        <f t="shared" si="830"/>
        <v>8.572038053785558E-15</v>
      </c>
      <c r="BH505" s="13">
        <f t="shared" si="831"/>
        <v>8.6168582276117061E-16</v>
      </c>
      <c r="BI505" s="13">
        <f t="shared" si="832"/>
        <v>6.9295302002976468E-17</v>
      </c>
      <c r="BJ505" s="14">
        <f t="shared" si="833"/>
        <v>0.32285872171483376</v>
      </c>
      <c r="BK505" s="14">
        <f t="shared" si="834"/>
        <v>0.65663111843067012</v>
      </c>
      <c r="BL505" s="14">
        <f t="shared" si="835"/>
        <v>2.0506836849267237E-2</v>
      </c>
      <c r="BM505" s="14">
        <f t="shared" si="836"/>
        <v>9.8158996541252326E-3</v>
      </c>
      <c r="BN505" s="14">
        <f t="shared" si="837"/>
        <v>0.9901838629457469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1.2436</v>
      </c>
      <c r="F506" s="10">
        <f>VLOOKUP(B506,home!$B$2:$E$405,3,FALSE)</f>
        <v>1.3402000000000001</v>
      </c>
      <c r="G506" s="10">
        <f>VLOOKUP(C506,away!$B$2:$E$405,4,FALSE)</f>
        <v>1.3402000000000001</v>
      </c>
      <c r="H506" s="10">
        <f>VLOOKUP(A506,away!$A$2:$E$405,3,FALSE)</f>
        <v>0.89739999999999998</v>
      </c>
      <c r="I506" s="10">
        <f>VLOOKUP(C506,away!$B$2:$E$405,3,FALSE)</f>
        <v>1.6715</v>
      </c>
      <c r="J506" s="10">
        <f>VLOOKUP(B506,home!$B$2:$E$405,4,FALSE)</f>
        <v>1.8572</v>
      </c>
      <c r="K506" s="12">
        <f t="shared" si="782"/>
        <v>2.2336747793440006</v>
      </c>
      <c r="L506" s="12">
        <f t="shared" si="783"/>
        <v>2.7858076145199999</v>
      </c>
      <c r="M506" s="13">
        <f t="shared" si="784"/>
        <v>6.6079461377471478E-3</v>
      </c>
      <c r="N506" s="13">
        <f t="shared" si="785"/>
        <v>1.4760002631149401E-2</v>
      </c>
      <c r="O506" s="13">
        <f t="shared" si="786"/>
        <v>1.8408466666874027E-2</v>
      </c>
      <c r="P506" s="13">
        <f t="shared" si="787"/>
        <v>4.1118527720191235E-2</v>
      </c>
      <c r="Q506" s="13">
        <f t="shared" si="788"/>
        <v>1.6484522810124757E-2</v>
      </c>
      <c r="R506" s="13">
        <f t="shared" si="789"/>
        <v>2.5641223306107637E-2</v>
      </c>
      <c r="S506" s="13">
        <f t="shared" si="790"/>
        <v>6.3965916437257714E-2</v>
      </c>
      <c r="T506" s="13">
        <f t="shared" si="791"/>
        <v>4.5922709166174178E-2</v>
      </c>
      <c r="U506" s="13">
        <f t="shared" si="792"/>
        <v>5.7274153810380223E-2</v>
      </c>
      <c r="V506" s="13">
        <f t="shared" si="793"/>
        <v>4.4225950819829982E-2</v>
      </c>
      <c r="W506" s="13">
        <f t="shared" si="794"/>
        <v>1.2273687616832188E-2</v>
      </c>
      <c r="X506" s="13">
        <f t="shared" si="795"/>
        <v>3.4192132421210941E-2</v>
      </c>
      <c r="Y506" s="13">
        <f t="shared" si="796"/>
        <v>4.76263514278428E-2</v>
      </c>
      <c r="Z506" s="13">
        <f t="shared" si="797"/>
        <v>2.3810505043920783E-2</v>
      </c>
      <c r="AA506" s="13">
        <f t="shared" si="798"/>
        <v>5.318492460004897E-2</v>
      </c>
      <c r="AB506" s="13">
        <f t="shared" si="799"/>
        <v>5.9398912360220851E-2</v>
      </c>
      <c r="AC506" s="13">
        <f t="shared" si="800"/>
        <v>1.7199992505509618E-2</v>
      </c>
      <c r="AD506" s="13">
        <f t="shared" si="801"/>
        <v>6.8538566198162098E-3</v>
      </c>
      <c r="AE506" s="13">
        <f t="shared" si="802"/>
        <v>1.9093525960312305E-2</v>
      </c>
      <c r="AF506" s="13">
        <f t="shared" si="803"/>
        <v>2.6595445004136659E-2</v>
      </c>
      <c r="AG506" s="13">
        <f t="shared" si="804"/>
        <v>2.4696597734690601E-2</v>
      </c>
      <c r="AH506" s="13">
        <f t="shared" si="805"/>
        <v>1.6582871564230349E-2</v>
      </c>
      <c r="AI506" s="13">
        <f t="shared" si="806"/>
        <v>3.7040741982122122E-2</v>
      </c>
      <c r="AJ506" s="13">
        <f t="shared" si="807"/>
        <v>4.1368485586827354E-2</v>
      </c>
      <c r="AK506" s="13">
        <f t="shared" si="808"/>
        <v>3.0801247638317358E-2</v>
      </c>
      <c r="AL506" s="13">
        <f t="shared" si="809"/>
        <v>4.2811388221514653E-3</v>
      </c>
      <c r="AM506" s="13">
        <f t="shared" si="810"/>
        <v>3.061857334584678E-3</v>
      </c>
      <c r="AN506" s="13">
        <f t="shared" si="811"/>
        <v>8.529745477259907E-3</v>
      </c>
      <c r="AO506" s="13">
        <f t="shared" si="812"/>
        <v>1.1881114950234089E-2</v>
      </c>
      <c r="AP506" s="13">
        <f t="shared" si="813"/>
        <v>1.1032833499116513E-2</v>
      </c>
      <c r="AQ506" s="13">
        <f t="shared" si="814"/>
        <v>7.6838378928925305E-3</v>
      </c>
      <c r="AR506" s="13">
        <f t="shared" si="815"/>
        <v>9.2393379748480168E-3</v>
      </c>
      <c r="AS506" s="13">
        <f t="shared" si="816"/>
        <v>2.0637676212253292E-2</v>
      </c>
      <c r="AT506" s="13">
        <f t="shared" si="817"/>
        <v>2.3048928429788906E-2</v>
      </c>
      <c r="AU506" s="13">
        <f t="shared" si="818"/>
        <v>1.7161270041508133E-2</v>
      </c>
      <c r="AV506" s="13">
        <f t="shared" si="819"/>
        <v>9.5831740183071248E-3</v>
      </c>
      <c r="AW506" s="13">
        <f t="shared" si="820"/>
        <v>7.3999344317630044E-4</v>
      </c>
      <c r="AX506" s="13">
        <f t="shared" si="821"/>
        <v>1.1398655843685391E-3</v>
      </c>
      <c r="AY506" s="13">
        <f t="shared" si="822"/>
        <v>3.1754462244631657E-3</v>
      </c>
      <c r="AZ506" s="13">
        <f t="shared" si="823"/>
        <v>4.4230911358041358E-3</v>
      </c>
      <c r="BA506" s="13">
        <f t="shared" si="824"/>
        <v>4.1072936552796922E-3</v>
      </c>
      <c r="BB506" s="13">
        <f t="shared" si="825"/>
        <v>2.8605324849869632E-3</v>
      </c>
      <c r="BC506" s="13">
        <f t="shared" si="826"/>
        <v>1.5937786356517E-3</v>
      </c>
      <c r="BD506" s="13">
        <f t="shared" si="827"/>
        <v>4.2898363472425672E-3</v>
      </c>
      <c r="BE506" s="13">
        <f t="shared" si="828"/>
        <v>9.5820992563489145E-3</v>
      </c>
      <c r="BF506" s="13">
        <f t="shared" si="829"/>
        <v>1.070164672103874E-2</v>
      </c>
      <c r="BG506" s="13">
        <f t="shared" si="830"/>
        <v>7.9679994594112191E-3</v>
      </c>
      <c r="BH506" s="13">
        <f t="shared" si="831"/>
        <v>4.4494798585783691E-3</v>
      </c>
      <c r="BI506" s="13">
        <f t="shared" si="832"/>
        <v>1.9877381882611226E-3</v>
      </c>
      <c r="BJ506" s="14">
        <f t="shared" si="833"/>
        <v>0.3079882282669319</v>
      </c>
      <c r="BK506" s="14">
        <f t="shared" si="834"/>
        <v>0.18057491866715034</v>
      </c>
      <c r="BL506" s="14">
        <f t="shared" si="835"/>
        <v>0.45835021402271525</v>
      </c>
      <c r="BM506" s="14">
        <f t="shared" si="836"/>
        <v>0.84526772394723748</v>
      </c>
      <c r="BN506" s="14">
        <f t="shared" si="837"/>
        <v>0.1230206892721942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1.2436</v>
      </c>
      <c r="F507" s="10">
        <f>VLOOKUP(B507,home!$B$2:$E$405,3,FALSE)</f>
        <v>1.3785000000000001</v>
      </c>
      <c r="G507" s="10">
        <f>VLOOKUP(C507,away!$B$2:$E$405,4,FALSE)</f>
        <v>0.48249999999999998</v>
      </c>
      <c r="H507" s="10">
        <f>VLOOKUP(A507,away!$A$2:$E$405,3,FALSE)</f>
        <v>0.89739999999999998</v>
      </c>
      <c r="I507" s="10">
        <f>VLOOKUP(C507,away!$B$2:$E$405,3,FALSE)</f>
        <v>0.44569999999999999</v>
      </c>
      <c r="J507" s="10">
        <f>VLOOKUP(B507,home!$B$2:$E$405,4,FALSE)</f>
        <v>1.2735000000000001</v>
      </c>
      <c r="K507" s="12">
        <f t="shared" si="782"/>
        <v>0.82715100450000001</v>
      </c>
      <c r="L507" s="12">
        <f t="shared" si="783"/>
        <v>0.50936329773</v>
      </c>
      <c r="M507" s="13">
        <f t="shared" si="784"/>
        <v>0.26275997601733486</v>
      </c>
      <c r="N507" s="13">
        <f t="shared" si="785"/>
        <v>0.21734217810513443</v>
      </c>
      <c r="O507" s="13">
        <f t="shared" si="786"/>
        <v>0.13384028789564539</v>
      </c>
      <c r="P507" s="13">
        <f t="shared" si="787"/>
        <v>0.11070612857545227</v>
      </c>
      <c r="Q507" s="13">
        <f t="shared" si="788"/>
        <v>8.9887400469939926E-2</v>
      </c>
      <c r="R507" s="13">
        <f t="shared" si="789"/>
        <v>3.4086665205829272E-2</v>
      </c>
      <c r="S507" s="13">
        <f t="shared" si="790"/>
        <v>1.1660686579751424E-2</v>
      </c>
      <c r="T507" s="13">
        <f t="shared" si="791"/>
        <v>4.5785342727745745E-2</v>
      </c>
      <c r="U507" s="13">
        <f t="shared" si="792"/>
        <v>2.819481936505688E-2</v>
      </c>
      <c r="V507" s="13">
        <f t="shared" si="793"/>
        <v>5.4587607855080306E-4</v>
      </c>
      <c r="W507" s="13">
        <f t="shared" si="794"/>
        <v>2.478348453020153E-2</v>
      </c>
      <c r="X507" s="13">
        <f t="shared" si="795"/>
        <v>1.2623797409543891E-2</v>
      </c>
      <c r="Y507" s="13">
        <f t="shared" si="796"/>
        <v>3.2150495392003538E-3</v>
      </c>
      <c r="Z507" s="13">
        <f t="shared" si="797"/>
        <v>5.7874987326198826E-3</v>
      </c>
      <c r="AA507" s="13">
        <f t="shared" si="798"/>
        <v>4.787135390229012E-3</v>
      </c>
      <c r="AB507" s="13">
        <f t="shared" si="799"/>
        <v>1.9798419233527133E-3</v>
      </c>
      <c r="AC507" s="13">
        <f t="shared" si="800"/>
        <v>1.4374294235721535E-5</v>
      </c>
      <c r="AD507" s="13">
        <f t="shared" si="801"/>
        <v>5.1249210310416017E-3</v>
      </c>
      <c r="AE507" s="13">
        <f t="shared" si="802"/>
        <v>2.610446676977182E-3</v>
      </c>
      <c r="AF507" s="13">
        <f t="shared" si="803"/>
        <v>6.6483286396670869E-4</v>
      </c>
      <c r="AG507" s="13">
        <f t="shared" si="804"/>
        <v>1.1288048667645442E-4</v>
      </c>
      <c r="AH507" s="13">
        <f t="shared" si="805"/>
        <v>7.3698486001386458E-4</v>
      </c>
      <c r="AI507" s="13">
        <f t="shared" si="806"/>
        <v>6.095977672617599E-4</v>
      </c>
      <c r="AJ507" s="13">
        <f t="shared" si="807"/>
        <v>2.5211470276576096E-4</v>
      </c>
      <c r="AK507" s="13">
        <f t="shared" si="808"/>
        <v>6.9512309880639386E-5</v>
      </c>
      <c r="AL507" s="13">
        <f t="shared" si="809"/>
        <v>2.42247314824871E-7</v>
      </c>
      <c r="AM507" s="13">
        <f t="shared" si="810"/>
        <v>8.478167157618474E-4</v>
      </c>
      <c r="AN507" s="13">
        <f t="shared" si="811"/>
        <v>4.3184671821107264E-4</v>
      </c>
      <c r="AO507" s="13">
        <f t="shared" si="812"/>
        <v>1.0998343425093501E-4</v>
      </c>
      <c r="AP507" s="13">
        <f t="shared" si="813"/>
        <v>1.8673841588575629E-5</v>
      </c>
      <c r="AQ507" s="13">
        <f t="shared" si="814"/>
        <v>2.3779423832111258E-6</v>
      </c>
      <c r="AR507" s="13">
        <f t="shared" si="815"/>
        <v>7.5078607734748934E-5</v>
      </c>
      <c r="AS507" s="13">
        <f t="shared" si="816"/>
        <v>6.2101345804259055E-5</v>
      </c>
      <c r="AT507" s="13">
        <f t="shared" si="817"/>
        <v>2.5683595281397365E-5</v>
      </c>
      <c r="AU507" s="13">
        <f t="shared" si="818"/>
        <v>7.0814038787264319E-6</v>
      </c>
      <c r="AV507" s="13">
        <f t="shared" si="819"/>
        <v>1.4643475828896911E-6</v>
      </c>
      <c r="AW507" s="13">
        <f t="shared" si="820"/>
        <v>2.8351035196694485E-9</v>
      </c>
      <c r="AX507" s="13">
        <f t="shared" si="821"/>
        <v>1.1687874134571714E-4</v>
      </c>
      <c r="AY507" s="13">
        <f t="shared" si="822"/>
        <v>5.9533741126386173E-5</v>
      </c>
      <c r="AZ507" s="13">
        <f t="shared" si="823"/>
        <v>1.5162151353170094E-5</v>
      </c>
      <c r="BA507" s="13">
        <f t="shared" si="824"/>
        <v>2.5743478046440337E-6</v>
      </c>
      <c r="BB507" s="13">
        <f t="shared" si="825"/>
        <v>3.2781957181936765E-7</v>
      </c>
      <c r="BC507" s="13">
        <f t="shared" si="826"/>
        <v>3.3395851632469958E-8</v>
      </c>
      <c r="BD507" s="13">
        <f t="shared" si="827"/>
        <v>6.3737145374581306E-6</v>
      </c>
      <c r="BE507" s="13">
        <f t="shared" si="828"/>
        <v>5.2720243820547448E-6</v>
      </c>
      <c r="BF507" s="13">
        <f t="shared" si="829"/>
        <v>2.180380131682537E-6</v>
      </c>
      <c r="BG507" s="13">
        <f t="shared" si="830"/>
        <v>6.0116787203768438E-7</v>
      </c>
      <c r="BH507" s="13">
        <f t="shared" si="831"/>
        <v>1.2431415230727452E-7</v>
      </c>
      <c r="BI507" s="13">
        <f t="shared" si="832"/>
        <v>2.0565315190905626E-8</v>
      </c>
      <c r="BJ507" s="14">
        <f t="shared" si="833"/>
        <v>0.40375554268967695</v>
      </c>
      <c r="BK507" s="14">
        <f t="shared" si="834"/>
        <v>0.38574681753376627</v>
      </c>
      <c r="BL507" s="14">
        <f t="shared" si="835"/>
        <v>0.20474294088670808</v>
      </c>
      <c r="BM507" s="14">
        <f t="shared" si="836"/>
        <v>0.15135063266741208</v>
      </c>
      <c r="BN507" s="14">
        <f t="shared" si="837"/>
        <v>0.84862263626933609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1.2436</v>
      </c>
      <c r="F508" s="10">
        <f>VLOOKUP(B508,home!$B$2:$E$405,3,FALSE)</f>
        <v>1.7231000000000001</v>
      </c>
      <c r="G508" s="10">
        <f>VLOOKUP(C508,away!$B$2:$E$405,4,FALSE)</f>
        <v>1.2866</v>
      </c>
      <c r="H508" s="10">
        <f>VLOOKUP(A508,away!$A$2:$E$405,3,FALSE)</f>
        <v>0.89739999999999998</v>
      </c>
      <c r="I508" s="10">
        <f>VLOOKUP(C508,away!$B$2:$E$405,3,FALSE)</f>
        <v>2.2286999999999999</v>
      </c>
      <c r="J508" s="10">
        <f>VLOOKUP(B508,home!$B$2:$E$405,4,FALSE)</f>
        <v>0.63680000000000003</v>
      </c>
      <c r="K508" s="12">
        <f t="shared" si="782"/>
        <v>2.7569871560560002</v>
      </c>
      <c r="L508" s="12">
        <f t="shared" si="783"/>
        <v>1.2736225299840001</v>
      </c>
      <c r="M508" s="13">
        <f t="shared" si="784"/>
        <v>1.7763496495655978E-2</v>
      </c>
      <c r="N508" s="13">
        <f t="shared" si="785"/>
        <v>4.8973731685169296E-2</v>
      </c>
      <c r="O508" s="13">
        <f t="shared" si="786"/>
        <v>2.2623989348159287E-2</v>
      </c>
      <c r="P508" s="13">
        <f t="shared" si="787"/>
        <v>6.2374048051622909E-2</v>
      </c>
      <c r="Q508" s="13">
        <f t="shared" si="788"/>
        <v>6.7509974620072286E-2</v>
      </c>
      <c r="R508" s="13">
        <f t="shared" si="789"/>
        <v>1.4407211275966855E-2</v>
      </c>
      <c r="S508" s="13">
        <f t="shared" si="790"/>
        <v>5.4754449261968E-2</v>
      </c>
      <c r="T508" s="13">
        <f t="shared" si="791"/>
        <v>8.5982224674772095E-2</v>
      </c>
      <c r="U508" s="13">
        <f t="shared" si="792"/>
        <v>3.9720496442425791E-2</v>
      </c>
      <c r="V508" s="13">
        <f t="shared" si="793"/>
        <v>2.1362515039019189E-2</v>
      </c>
      <c r="W508" s="13">
        <f t="shared" si="794"/>
        <v>6.2041377644401936E-2</v>
      </c>
      <c r="X508" s="13">
        <f t="shared" si="795"/>
        <v>7.9017296359155983E-2</v>
      </c>
      <c r="Y508" s="13">
        <f t="shared" si="796"/>
        <v>5.0319104450721894E-2</v>
      </c>
      <c r="Z508" s="13">
        <f t="shared" si="797"/>
        <v>6.1164496251036385E-3</v>
      </c>
      <c r="AA508" s="13">
        <f t="shared" si="798"/>
        <v>1.6862973057074269E-2</v>
      </c>
      <c r="AB508" s="13">
        <f t="shared" si="799"/>
        <v>2.3245500065636079E-2</v>
      </c>
      <c r="AC508" s="13">
        <f t="shared" si="800"/>
        <v>4.6882188279808524E-3</v>
      </c>
      <c r="AD508" s="13">
        <f t="shared" si="801"/>
        <v>4.2761820327409009E-2</v>
      </c>
      <c r="AE508" s="13">
        <f t="shared" si="802"/>
        <v>5.4462417792115907E-2</v>
      </c>
      <c r="AF508" s="13">
        <f t="shared" si="803"/>
        <v>3.4682281168720151E-2</v>
      </c>
      <c r="AG508" s="13">
        <f t="shared" si="804"/>
        <v>1.4724044895907265E-2</v>
      </c>
      <c r="AH508" s="13">
        <f t="shared" si="805"/>
        <v>1.9475120115110458E-3</v>
      </c>
      <c r="AI508" s="13">
        <f t="shared" si="806"/>
        <v>5.3692656020007381E-3</v>
      </c>
      <c r="AJ508" s="13">
        <f t="shared" si="807"/>
        <v>7.4014981510846633E-3</v>
      </c>
      <c r="AK508" s="13">
        <f t="shared" si="808"/>
        <v>6.801945112704216E-3</v>
      </c>
      <c r="AL508" s="13">
        <f t="shared" si="809"/>
        <v>6.5848114198578439E-4</v>
      </c>
      <c r="AM508" s="13">
        <f t="shared" si="810"/>
        <v>2.3578757882448204E-2</v>
      </c>
      <c r="AN508" s="13">
        <f t="shared" si="811"/>
        <v>3.0030437268123867E-2</v>
      </c>
      <c r="AO508" s="13">
        <f t="shared" si="812"/>
        <v>1.9123720744976869E-2</v>
      </c>
      <c r="AP508" s="13">
        <f t="shared" si="813"/>
        <v>8.1188005326416467E-3</v>
      </c>
      <c r="AQ508" s="13">
        <f t="shared" si="814"/>
        <v>2.5850718187046249E-3</v>
      </c>
      <c r="AR508" s="13">
        <f t="shared" si="815"/>
        <v>4.9607903505498514E-4</v>
      </c>
      <c r="AS508" s="13">
        <f t="shared" si="816"/>
        <v>1.3676835280352481E-3</v>
      </c>
      <c r="AT508" s="13">
        <f t="shared" si="817"/>
        <v>1.8853429601712682E-3</v>
      </c>
      <c r="AU508" s="13">
        <f t="shared" si="818"/>
        <v>1.7326221086509282E-3</v>
      </c>
      <c r="AV508" s="13">
        <f t="shared" si="819"/>
        <v>1.1942042249623184E-3</v>
      </c>
      <c r="AW508" s="13">
        <f t="shared" si="820"/>
        <v>6.422680479937076E-5</v>
      </c>
      <c r="AX508" s="13">
        <f t="shared" si="821"/>
        <v>1.0834388772943982E-2</v>
      </c>
      <c r="AY508" s="13">
        <f t="shared" si="822"/>
        <v>1.3798921639827159E-2</v>
      </c>
      <c r="AZ508" s="13">
        <f t="shared" si="823"/>
        <v>8.78730874498382E-3</v>
      </c>
      <c r="BA508" s="13">
        <f t="shared" si="824"/>
        <v>3.7305714651789394E-3</v>
      </c>
      <c r="BB508" s="13">
        <f t="shared" si="825"/>
        <v>1.1878349669418296E-3</v>
      </c>
      <c r="BC508" s="13">
        <f t="shared" si="826"/>
        <v>3.0257067515998255E-4</v>
      </c>
      <c r="BD508" s="13">
        <f t="shared" si="827"/>
        <v>1.0530290594979206E-4</v>
      </c>
      <c r="BE508" s="13">
        <f t="shared" si="828"/>
        <v>2.9031875919894966E-4</v>
      </c>
      <c r="BF508" s="13">
        <f t="shared" si="829"/>
        <v>4.0020254513680956E-4</v>
      </c>
      <c r="BG508" s="13">
        <f t="shared" si="830"/>
        <v>3.6778442558770187E-4</v>
      </c>
      <c r="BH508" s="13">
        <f t="shared" si="831"/>
        <v>2.5349423438568197E-4</v>
      </c>
      <c r="BI508" s="13">
        <f t="shared" si="832"/>
        <v>1.3977606966711489E-4</v>
      </c>
      <c r="BJ508" s="14">
        <f t="shared" si="833"/>
        <v>0.66255265813037678</v>
      </c>
      <c r="BK508" s="14">
        <f t="shared" si="834"/>
        <v>0.17540013045805986</v>
      </c>
      <c r="BL508" s="14">
        <f t="shared" si="835"/>
        <v>0.14661320186336374</v>
      </c>
      <c r="BM508" s="14">
        <f t="shared" si="836"/>
        <v>0.74329529376522974</v>
      </c>
      <c r="BN508" s="14">
        <f t="shared" si="837"/>
        <v>0.23365245147664662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1.2436</v>
      </c>
      <c r="F509" s="10">
        <f>VLOOKUP(B509,home!$B$2:$E$405,3,FALSE)</f>
        <v>0.53610000000000002</v>
      </c>
      <c r="G509" s="10">
        <f>VLOOKUP(C509,away!$B$2:$E$405,4,FALSE)</f>
        <v>0.26800000000000002</v>
      </c>
      <c r="H509" s="10">
        <f>VLOOKUP(A509,away!$A$2:$E$405,3,FALSE)</f>
        <v>0.89739999999999998</v>
      </c>
      <c r="I509" s="10">
        <f>VLOOKUP(C509,away!$B$2:$E$405,3,FALSE)</f>
        <v>1.1143000000000001</v>
      </c>
      <c r="J509" s="10">
        <f>VLOOKUP(B509,home!$B$2:$E$405,4,FALSE)</f>
        <v>1.1143000000000001</v>
      </c>
      <c r="K509" s="12">
        <f t="shared" si="782"/>
        <v>0.17867398128</v>
      </c>
      <c r="L509" s="12">
        <f t="shared" si="783"/>
        <v>1.114269713326</v>
      </c>
      <c r="M509" s="13">
        <f t="shared" si="784"/>
        <v>0.27446166145814888</v>
      </c>
      <c r="N509" s="13">
        <f t="shared" si="785"/>
        <v>4.9039157761450985E-2</v>
      </c>
      <c r="O509" s="13">
        <f t="shared" si="786"/>
        <v>0.30582431683194916</v>
      </c>
      <c r="P509" s="13">
        <f t="shared" si="787"/>
        <v>5.464284826060048E-2</v>
      </c>
      <c r="Q509" s="13">
        <f t="shared" si="788"/>
        <v>4.3810107779282308E-3</v>
      </c>
      <c r="R509" s="13">
        <f t="shared" si="789"/>
        <v>0.17038538692222793</v>
      </c>
      <c r="S509" s="13">
        <f t="shared" si="790"/>
        <v>2.7197249063566423E-3</v>
      </c>
      <c r="T509" s="13">
        <f t="shared" si="791"/>
        <v>4.8816276236002057E-3</v>
      </c>
      <c r="U509" s="13">
        <f t="shared" si="792"/>
        <v>3.0443435433327708E-2</v>
      </c>
      <c r="V509" s="13">
        <f t="shared" si="793"/>
        <v>6.0163640819662132E-5</v>
      </c>
      <c r="W509" s="13">
        <f t="shared" si="794"/>
        <v>2.609242125743424E-4</v>
      </c>
      <c r="X509" s="13">
        <f t="shared" si="795"/>
        <v>2.9073994754502479E-4</v>
      </c>
      <c r="Y509" s="13">
        <f t="shared" si="796"/>
        <v>1.6198135900170554E-4</v>
      </c>
      <c r="Z509" s="13">
        <f t="shared" si="797"/>
        <v>6.3285092080256872E-2</v>
      </c>
      <c r="AA509" s="13">
        <f t="shared" si="798"/>
        <v>1.1307399357650891E-2</v>
      </c>
      <c r="AB509" s="13">
        <f t="shared" si="799"/>
        <v>1.0101690305771998E-3</v>
      </c>
      <c r="AC509" s="13">
        <f t="shared" si="800"/>
        <v>7.4862748558585096E-7</v>
      </c>
      <c r="AD509" s="13">
        <f t="shared" si="801"/>
        <v>1.1655091968251695E-5</v>
      </c>
      <c r="AE509" s="13">
        <f t="shared" si="802"/>
        <v>1.2986915986251981E-5</v>
      </c>
      <c r="AF509" s="13">
        <f t="shared" si="803"/>
        <v>7.2354635764949218E-6</v>
      </c>
      <c r="AG509" s="13">
        <f t="shared" si="804"/>
        <v>2.6874193083872385E-6</v>
      </c>
      <c r="AH509" s="13">
        <f t="shared" si="805"/>
        <v>1.7629165352519325E-2</v>
      </c>
      <c r="AI509" s="13">
        <f t="shared" si="806"/>
        <v>3.1498731601780623E-3</v>
      </c>
      <c r="AJ509" s="13">
        <f t="shared" si="807"/>
        <v>2.8140018902801482E-4</v>
      </c>
      <c r="AK509" s="13">
        <f t="shared" si="808"/>
        <v>1.6759630702193332E-5</v>
      </c>
      <c r="AL509" s="13">
        <f t="shared" si="809"/>
        <v>5.9617999659774276E-9</v>
      </c>
      <c r="AM509" s="13">
        <f t="shared" si="810"/>
        <v>4.1649233683041617E-7</v>
      </c>
      <c r="AN509" s="13">
        <f t="shared" si="811"/>
        <v>4.6408479676250366E-7</v>
      </c>
      <c r="AO509" s="13">
        <f t="shared" si="812"/>
        <v>2.58557816723755E-7</v>
      </c>
      <c r="AP509" s="13">
        <f t="shared" si="813"/>
        <v>9.6034381439658358E-8</v>
      </c>
      <c r="AQ509" s="13">
        <f t="shared" si="814"/>
        <v>2.6752050669051952E-8</v>
      </c>
      <c r="AR509" s="13">
        <f t="shared" si="815"/>
        <v>3.9287290047056705E-3</v>
      </c>
      <c r="AS509" s="13">
        <f t="shared" si="816"/>
        <v>7.0196165264097411E-4</v>
      </c>
      <c r="AT509" s="13">
        <f t="shared" si="817"/>
        <v>6.2711141591625634E-5</v>
      </c>
      <c r="AU509" s="13">
        <f t="shared" si="818"/>
        <v>3.7349497795965173E-6</v>
      </c>
      <c r="AV509" s="13">
        <f t="shared" si="819"/>
        <v>1.6683458675034202E-7</v>
      </c>
      <c r="AW509" s="13">
        <f t="shared" si="820"/>
        <v>3.2970576449975797E-11</v>
      </c>
      <c r="AX509" s="13">
        <f t="shared" si="821"/>
        <v>1.2402723999016879E-8</v>
      </c>
      <c r="AY509" s="13">
        <f t="shared" si="822"/>
        <v>1.3819979714846038E-8</v>
      </c>
      <c r="AZ509" s="13">
        <f t="shared" si="823"/>
        <v>7.6995924175163173E-9</v>
      </c>
      <c r="BA509" s="13">
        <f t="shared" si="824"/>
        <v>2.8598075452643177E-9</v>
      </c>
      <c r="BB509" s="13">
        <f t="shared" si="825"/>
        <v>7.9664923340730048E-10</v>
      </c>
      <c r="BC509" s="13">
        <f t="shared" si="826"/>
        <v>1.7753642258602601E-10</v>
      </c>
      <c r="BD509" s="13">
        <f t="shared" si="827"/>
        <v>7.2961062363482152E-4</v>
      </c>
      <c r="BE509" s="13">
        <f t="shared" si="828"/>
        <v>1.3036243490901722E-4</v>
      </c>
      <c r="BF509" s="13">
        <f t="shared" si="829"/>
        <v>1.1646187627274482E-5</v>
      </c>
      <c r="BG509" s="13">
        <f t="shared" si="830"/>
        <v>6.9362357003300302E-7</v>
      </c>
      <c r="BH509" s="13">
        <f t="shared" si="831"/>
        <v>3.0983121191860879E-8</v>
      </c>
      <c r="BI509" s="13">
        <f t="shared" si="832"/>
        <v>1.1071755231661041E-9</v>
      </c>
      <c r="BJ509" s="14">
        <f t="shared" si="833"/>
        <v>5.9051306250611654E-2</v>
      </c>
      <c r="BK509" s="14">
        <f t="shared" si="834"/>
        <v>0.33188516667519091</v>
      </c>
      <c r="BL509" s="14">
        <f t="shared" si="835"/>
        <v>0.54561755445150295</v>
      </c>
      <c r="BM509" s="14">
        <f t="shared" si="836"/>
        <v>0.14110472365824758</v>
      </c>
      <c r="BN509" s="14">
        <f t="shared" si="837"/>
        <v>0.85873438201230567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1.6042000000000001</v>
      </c>
      <c r="F510" s="10">
        <f>VLOOKUP(B510,home!$B$2:$E$405,3,FALSE)</f>
        <v>2.0259</v>
      </c>
      <c r="G510" s="10">
        <f>VLOOKUP(C510,away!$B$2:$E$405,4,FALSE)</f>
        <v>1.5584</v>
      </c>
      <c r="H510" s="10">
        <f>VLOOKUP(A510,away!$A$2:$E$405,3,FALSE)</f>
        <v>1.25</v>
      </c>
      <c r="I510" s="10">
        <f>VLOOKUP(C510,away!$B$2:$E$405,3,FALSE)</f>
        <v>0.6</v>
      </c>
      <c r="J510" s="10">
        <f>VLOOKUP(B510,home!$B$2:$E$405,4,FALSE)</f>
        <v>0.4</v>
      </c>
      <c r="K510" s="12">
        <f t="shared" si="782"/>
        <v>5.0647201787520002</v>
      </c>
      <c r="L510" s="12">
        <f t="shared" si="783"/>
        <v>0.30000000000000004</v>
      </c>
      <c r="M510" s="13">
        <f t="shared" si="784"/>
        <v>4.6787692764599298E-3</v>
      </c>
      <c r="N510" s="13">
        <f t="shared" si="785"/>
        <v>2.3696657166211506E-2</v>
      </c>
      <c r="O510" s="13">
        <f t="shared" si="786"/>
        <v>1.4036307829379791E-3</v>
      </c>
      <c r="P510" s="13">
        <f t="shared" si="787"/>
        <v>7.1089971498634521E-3</v>
      </c>
      <c r="Q510" s="13">
        <f t="shared" si="788"/>
        <v>6.0008468859339803E-2</v>
      </c>
      <c r="R510" s="13">
        <f t="shared" si="789"/>
        <v>2.1054461744069689E-4</v>
      </c>
      <c r="S510" s="13">
        <f t="shared" si="790"/>
        <v>2.7003810986702915E-3</v>
      </c>
      <c r="T510" s="13">
        <f t="shared" si="791"/>
        <v>1.8002540657801942E-2</v>
      </c>
      <c r="U510" s="13">
        <f t="shared" si="792"/>
        <v>1.0663495724795179E-3</v>
      </c>
      <c r="V510" s="13">
        <f t="shared" si="793"/>
        <v>4.5588915469186409E-4</v>
      </c>
      <c r="W510" s="13">
        <f t="shared" si="794"/>
        <v>0.10130870104263645</v>
      </c>
      <c r="X510" s="13">
        <f t="shared" si="795"/>
        <v>3.0392610312790936E-2</v>
      </c>
      <c r="Y510" s="13">
        <f t="shared" si="796"/>
        <v>4.5588915469186404E-3</v>
      </c>
      <c r="Z510" s="13">
        <f t="shared" si="797"/>
        <v>2.1054461744069689E-5</v>
      </c>
      <c r="AA510" s="13">
        <f t="shared" si="798"/>
        <v>1.066349572479518E-4</v>
      </c>
      <c r="AB510" s="13">
        <f t="shared" si="799"/>
        <v>2.7003810986702916E-4</v>
      </c>
      <c r="AC510" s="13">
        <f t="shared" si="800"/>
        <v>4.3292831269538926E-5</v>
      </c>
      <c r="AD510" s="13">
        <f t="shared" si="801"/>
        <v>0.12827505561344865</v>
      </c>
      <c r="AE510" s="13">
        <f t="shared" si="802"/>
        <v>3.8482516684034601E-2</v>
      </c>
      <c r="AF510" s="13">
        <f t="shared" si="803"/>
        <v>5.7723775026051905E-3</v>
      </c>
      <c r="AG510" s="13">
        <f t="shared" si="804"/>
        <v>5.7723775026051905E-4</v>
      </c>
      <c r="AH510" s="13">
        <f t="shared" si="805"/>
        <v>1.5790846308052266E-6</v>
      </c>
      <c r="AI510" s="13">
        <f t="shared" si="806"/>
        <v>7.9976217935963849E-6</v>
      </c>
      <c r="AJ510" s="13">
        <f t="shared" si="807"/>
        <v>2.0252858240027184E-5</v>
      </c>
      <c r="AK510" s="13">
        <f t="shared" si="808"/>
        <v>3.4191686601889803E-5</v>
      </c>
      <c r="AL510" s="13">
        <f t="shared" si="809"/>
        <v>2.6311929135136733E-6</v>
      </c>
      <c r="AM510" s="13">
        <f t="shared" si="810"/>
        <v>0.12993545251919367</v>
      </c>
      <c r="AN510" s="13">
        <f t="shared" si="811"/>
        <v>3.8980635755758108E-2</v>
      </c>
      <c r="AO510" s="13">
        <f t="shared" si="812"/>
        <v>5.8470953633637159E-3</v>
      </c>
      <c r="AP510" s="13">
        <f t="shared" si="813"/>
        <v>5.8470953633637168E-4</v>
      </c>
      <c r="AQ510" s="13">
        <f t="shared" si="814"/>
        <v>4.3853215225227873E-5</v>
      </c>
      <c r="AR510" s="13">
        <f t="shared" si="815"/>
        <v>9.4745077848313642E-8</v>
      </c>
      <c r="AS510" s="13">
        <f t="shared" si="816"/>
        <v>4.798573076157833E-7</v>
      </c>
      <c r="AT510" s="13">
        <f t="shared" si="817"/>
        <v>1.2151714944016316E-6</v>
      </c>
      <c r="AU510" s="13">
        <f t="shared" si="818"/>
        <v>2.0515011961133892E-6</v>
      </c>
      <c r="AV510" s="13">
        <f t="shared" si="819"/>
        <v>2.5975698761723368E-6</v>
      </c>
      <c r="AW510" s="13">
        <f t="shared" si="820"/>
        <v>1.1105213202718303E-7</v>
      </c>
      <c r="AX510" s="13">
        <f t="shared" si="821"/>
        <v>0.10968111805153877</v>
      </c>
      <c r="AY510" s="13">
        <f t="shared" si="822"/>
        <v>3.2904335415461637E-2</v>
      </c>
      <c r="AZ510" s="13">
        <f t="shared" si="823"/>
        <v>4.9356503123192457E-3</v>
      </c>
      <c r="BA510" s="13">
        <f t="shared" si="824"/>
        <v>4.9356503123192455E-4</v>
      </c>
      <c r="BB510" s="13">
        <f t="shared" si="825"/>
        <v>3.7017377342394339E-5</v>
      </c>
      <c r="BC510" s="13">
        <f t="shared" si="826"/>
        <v>2.2210426405436614E-6</v>
      </c>
      <c r="BD510" s="13">
        <f t="shared" si="827"/>
        <v>4.7372538924156806E-9</v>
      </c>
      <c r="BE510" s="13">
        <f t="shared" si="828"/>
        <v>2.3992865380789156E-8</v>
      </c>
      <c r="BF510" s="13">
        <f t="shared" si="829"/>
        <v>6.0758574720081566E-8</v>
      </c>
      <c r="BG510" s="13">
        <f t="shared" si="830"/>
        <v>1.0257505980566942E-7</v>
      </c>
      <c r="BH510" s="13">
        <f t="shared" si="831"/>
        <v>1.2987849380861678E-7</v>
      </c>
      <c r="BI510" s="13">
        <f t="shared" si="832"/>
        <v>1.3155964567568364E-7</v>
      </c>
      <c r="BJ510" s="14">
        <f t="shared" si="833"/>
        <v>0.73452071075645997</v>
      </c>
      <c r="BK510" s="14">
        <f t="shared" si="834"/>
        <v>4.7894296119330229E-2</v>
      </c>
      <c r="BL510" s="14">
        <f t="shared" si="835"/>
        <v>3.1281116380849289E-3</v>
      </c>
      <c r="BM510" s="14">
        <f t="shared" si="836"/>
        <v>0.65555288076003637</v>
      </c>
      <c r="BN510" s="14">
        <f t="shared" si="837"/>
        <v>9.710706785225337E-2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1.6042000000000001</v>
      </c>
      <c r="F511" s="10">
        <f>VLOOKUP(B511,home!$B$2:$E$405,3,FALSE)</f>
        <v>0.46750000000000003</v>
      </c>
      <c r="G511" s="10">
        <f>VLOOKUP(C511,away!$B$2:$E$405,4,FALSE)</f>
        <v>0.62339999999999995</v>
      </c>
      <c r="H511" s="10">
        <f>VLOOKUP(A511,away!$A$2:$E$405,3,FALSE)</f>
        <v>1.25</v>
      </c>
      <c r="I511" s="10">
        <f>VLOOKUP(C511,away!$B$2:$E$405,3,FALSE)</f>
        <v>0.6</v>
      </c>
      <c r="J511" s="10">
        <f>VLOOKUP(B511,home!$B$2:$E$405,4,FALSE)</f>
        <v>1</v>
      </c>
      <c r="K511" s="12">
        <f t="shared" si="782"/>
        <v>0.46752724590000005</v>
      </c>
      <c r="L511" s="12">
        <f t="shared" si="783"/>
        <v>0.75</v>
      </c>
      <c r="M511" s="13">
        <f t="shared" si="784"/>
        <v>0.29596110186846702</v>
      </c>
      <c r="N511" s="13">
        <f t="shared" si="785"/>
        <v>0.13836987885009372</v>
      </c>
      <c r="O511" s="13">
        <f t="shared" si="786"/>
        <v>0.2219708264013503</v>
      </c>
      <c r="P511" s="13">
        <f t="shared" si="787"/>
        <v>0.1037774091375703</v>
      </c>
      <c r="Q511" s="13">
        <f t="shared" si="788"/>
        <v>3.2345844187150495E-2</v>
      </c>
      <c r="R511" s="13">
        <f t="shared" si="789"/>
        <v>8.3239059900506354E-2</v>
      </c>
      <c r="S511" s="13">
        <f t="shared" si="790"/>
        <v>9.0972686776360761E-3</v>
      </c>
      <c r="T511" s="13">
        <f t="shared" si="791"/>
        <v>2.425938314036287E-2</v>
      </c>
      <c r="U511" s="13">
        <f t="shared" si="792"/>
        <v>3.891652842658886E-2</v>
      </c>
      <c r="V511" s="13">
        <f t="shared" si="793"/>
        <v>3.5443508083896096E-4</v>
      </c>
      <c r="W511" s="13">
        <f t="shared" si="794"/>
        <v>5.0408544830430006E-3</v>
      </c>
      <c r="X511" s="13">
        <f t="shared" si="795"/>
        <v>3.7806408622822504E-3</v>
      </c>
      <c r="Y511" s="13">
        <f t="shared" si="796"/>
        <v>1.4177403233558439E-3</v>
      </c>
      <c r="Z511" s="13">
        <f t="shared" si="797"/>
        <v>2.0809764975126589E-2</v>
      </c>
      <c r="AA511" s="13">
        <f t="shared" si="798"/>
        <v>9.7291321066472151E-3</v>
      </c>
      <c r="AB511" s="13">
        <f t="shared" si="799"/>
        <v>2.274317169409019E-3</v>
      </c>
      <c r="AC511" s="13">
        <f t="shared" si="800"/>
        <v>7.7675651810148381E-6</v>
      </c>
      <c r="AD511" s="13">
        <f t="shared" si="801"/>
        <v>5.8918420335994041E-4</v>
      </c>
      <c r="AE511" s="13">
        <f t="shared" si="802"/>
        <v>4.4188815251995531E-4</v>
      </c>
      <c r="AF511" s="13">
        <f t="shared" si="803"/>
        <v>1.6570805719498324E-4</v>
      </c>
      <c r="AG511" s="13">
        <f t="shared" si="804"/>
        <v>4.142701429874581E-5</v>
      </c>
      <c r="AH511" s="13">
        <f t="shared" si="805"/>
        <v>3.9018309328362351E-3</v>
      </c>
      <c r="AI511" s="13">
        <f t="shared" si="806"/>
        <v>1.8242122699963527E-3</v>
      </c>
      <c r="AJ511" s="13">
        <f t="shared" si="807"/>
        <v>4.2643446926419104E-4</v>
      </c>
      <c r="AK511" s="13">
        <f t="shared" si="808"/>
        <v>6.645657765730517E-5</v>
      </c>
      <c r="AL511" s="13">
        <f t="shared" si="809"/>
        <v>1.0894645069285817E-7</v>
      </c>
      <c r="AM511" s="13">
        <f t="shared" si="810"/>
        <v>5.5091933584931711E-5</v>
      </c>
      <c r="AN511" s="13">
        <f t="shared" si="811"/>
        <v>4.1318950188698787E-5</v>
      </c>
      <c r="AO511" s="13">
        <f t="shared" si="812"/>
        <v>1.5494606320762045E-5</v>
      </c>
      <c r="AP511" s="13">
        <f t="shared" si="813"/>
        <v>3.8736515801905112E-6</v>
      </c>
      <c r="AQ511" s="13">
        <f t="shared" si="814"/>
        <v>7.263096712857208E-7</v>
      </c>
      <c r="AR511" s="13">
        <f t="shared" si="815"/>
        <v>5.8527463992543555E-4</v>
      </c>
      <c r="AS511" s="13">
        <f t="shared" si="816"/>
        <v>2.7363184049945306E-4</v>
      </c>
      <c r="AT511" s="13">
        <f t="shared" si="817"/>
        <v>6.3965170389628691E-5</v>
      </c>
      <c r="AU511" s="13">
        <f t="shared" si="818"/>
        <v>9.968486648595782E-6</v>
      </c>
      <c r="AV511" s="13">
        <f t="shared" si="819"/>
        <v>1.1651347771522263E-6</v>
      </c>
      <c r="AW511" s="13">
        <f t="shared" si="820"/>
        <v>1.0611548758960859E-9</v>
      </c>
      <c r="AX511" s="13">
        <f t="shared" si="821"/>
        <v>4.2928299967114744E-6</v>
      </c>
      <c r="AY511" s="13">
        <f t="shared" si="822"/>
        <v>3.219622497533606E-6</v>
      </c>
      <c r="AZ511" s="13">
        <f t="shared" si="823"/>
        <v>1.2073584365751022E-6</v>
      </c>
      <c r="BA511" s="13">
        <f t="shared" si="824"/>
        <v>3.0183960914377555E-7</v>
      </c>
      <c r="BB511" s="13">
        <f t="shared" si="825"/>
        <v>5.6594926714457906E-8</v>
      </c>
      <c r="BC511" s="13">
        <f t="shared" si="826"/>
        <v>8.4892390071686905E-9</v>
      </c>
      <c r="BD511" s="13">
        <f t="shared" si="827"/>
        <v>7.3159329990679417E-5</v>
      </c>
      <c r="BE511" s="13">
        <f t="shared" si="828"/>
        <v>3.4203980062431619E-5</v>
      </c>
      <c r="BF511" s="13">
        <f t="shared" si="829"/>
        <v>7.995646298703583E-6</v>
      </c>
      <c r="BG511" s="13">
        <f t="shared" si="830"/>
        <v>1.2460608310744721E-6</v>
      </c>
      <c r="BH511" s="13">
        <f t="shared" si="831"/>
        <v>1.4564184714402824E-7</v>
      </c>
      <c r="BI511" s="13">
        <f t="shared" si="832"/>
        <v>1.3618306336607265E-8</v>
      </c>
      <c r="BJ511" s="14">
        <f t="shared" si="833"/>
        <v>0.20657814145971332</v>
      </c>
      <c r="BK511" s="14">
        <f t="shared" si="834"/>
        <v>0.40920131089864159</v>
      </c>
      <c r="BL511" s="14">
        <f t="shared" si="835"/>
        <v>0.36339956780383248</v>
      </c>
      <c r="BM511" s="14">
        <f t="shared" si="836"/>
        <v>0.12432144623083316</v>
      </c>
      <c r="BN511" s="14">
        <f t="shared" si="837"/>
        <v>0.87566412034513819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1.6042000000000001</v>
      </c>
      <c r="F512" s="10">
        <f>VLOOKUP(B512,home!$B$2:$E$405,3,FALSE)</f>
        <v>1.0909</v>
      </c>
      <c r="G512" s="10">
        <f>VLOOKUP(C512,away!$B$2:$E$405,4,FALSE)</f>
        <v>1.0909</v>
      </c>
      <c r="H512" s="10">
        <f>VLOOKUP(A512,away!$A$2:$E$405,3,FALSE)</f>
        <v>1.25</v>
      </c>
      <c r="I512" s="10">
        <f>VLOOKUP(C512,away!$B$2:$E$405,3,FALSE)</f>
        <v>0.8</v>
      </c>
      <c r="J512" s="10">
        <f>VLOOKUP(B512,home!$B$2:$E$405,4,FALSE)</f>
        <v>1.8</v>
      </c>
      <c r="K512" s="12">
        <f t="shared" si="782"/>
        <v>1.9090987598019999</v>
      </c>
      <c r="L512" s="12">
        <f t="shared" si="783"/>
        <v>1.8</v>
      </c>
      <c r="M512" s="13">
        <f t="shared" si="784"/>
        <v>2.4499593343296596E-2</v>
      </c>
      <c r="N512" s="13">
        <f t="shared" si="785"/>
        <v>4.6772143267340867E-2</v>
      </c>
      <c r="O512" s="13">
        <f t="shared" si="786"/>
        <v>4.4099268017933881E-2</v>
      </c>
      <c r="P512" s="13">
        <f t="shared" si="787"/>
        <v>8.4189857881213567E-2</v>
      </c>
      <c r="Q512" s="13">
        <f t="shared" si="788"/>
        <v>4.4646320352480957E-2</v>
      </c>
      <c r="R512" s="13">
        <f t="shared" si="789"/>
        <v>3.9689341216140497E-2</v>
      </c>
      <c r="S512" s="13">
        <f t="shared" si="790"/>
        <v>7.2327038971019164E-2</v>
      </c>
      <c r="T512" s="13">
        <f t="shared" si="791"/>
        <v>8.036337663446573E-2</v>
      </c>
      <c r="U512" s="13">
        <f t="shared" si="792"/>
        <v>7.5770872093092231E-2</v>
      </c>
      <c r="V512" s="13">
        <f t="shared" si="793"/>
        <v>2.7615892079944721E-2</v>
      </c>
      <c r="W512" s="13">
        <f t="shared" si="794"/>
        <v>2.8411411604881396E-2</v>
      </c>
      <c r="X512" s="13">
        <f t="shared" si="795"/>
        <v>5.1140540888786515E-2</v>
      </c>
      <c r="Y512" s="13">
        <f t="shared" si="796"/>
        <v>4.6026486799907874E-2</v>
      </c>
      <c r="Z512" s="13">
        <f t="shared" si="797"/>
        <v>2.3813604729684294E-2</v>
      </c>
      <c r="AA512" s="13">
        <f t="shared" si="798"/>
        <v>4.5462523255855328E-2</v>
      </c>
      <c r="AB512" s="13">
        <f t="shared" si="799"/>
        <v>4.3396223382611496E-2</v>
      </c>
      <c r="AC512" s="13">
        <f t="shared" si="800"/>
        <v>5.9311648485729359E-3</v>
      </c>
      <c r="AD512" s="13">
        <f t="shared" si="801"/>
        <v>1.3560047664775796E-2</v>
      </c>
      <c r="AE512" s="13">
        <f t="shared" si="802"/>
        <v>2.4408085796596434E-2</v>
      </c>
      <c r="AF512" s="13">
        <f t="shared" si="803"/>
        <v>2.1967277216936795E-2</v>
      </c>
      <c r="AG512" s="13">
        <f t="shared" si="804"/>
        <v>1.3180366330162075E-2</v>
      </c>
      <c r="AH512" s="13">
        <f t="shared" si="805"/>
        <v>1.0716122128357937E-2</v>
      </c>
      <c r="AI512" s="13">
        <f t="shared" si="806"/>
        <v>2.0458135465134905E-2</v>
      </c>
      <c r="AJ512" s="13">
        <f t="shared" si="807"/>
        <v>1.952830052217518E-2</v>
      </c>
      <c r="AK512" s="13">
        <f t="shared" si="808"/>
        <v>1.2427151435975128E-2</v>
      </c>
      <c r="AL512" s="13">
        <f t="shared" si="809"/>
        <v>8.1526892087461166E-4</v>
      </c>
      <c r="AM512" s="13">
        <f t="shared" si="810"/>
        <v>5.1774940359359005E-3</v>
      </c>
      <c r="AN512" s="13">
        <f t="shared" si="811"/>
        <v>9.3194892646846217E-3</v>
      </c>
      <c r="AO512" s="13">
        <f t="shared" si="812"/>
        <v>8.3875403382161606E-3</v>
      </c>
      <c r="AP512" s="13">
        <f t="shared" si="813"/>
        <v>5.0325242029296956E-3</v>
      </c>
      <c r="AQ512" s="13">
        <f t="shared" si="814"/>
        <v>2.2646358913183638E-3</v>
      </c>
      <c r="AR512" s="13">
        <f t="shared" si="815"/>
        <v>3.8578039662088607E-3</v>
      </c>
      <c r="AS512" s="13">
        <f t="shared" si="816"/>
        <v>7.3649287674485723E-3</v>
      </c>
      <c r="AT512" s="13">
        <f t="shared" si="817"/>
        <v>7.0301881879830707E-3</v>
      </c>
      <c r="AU512" s="13">
        <f t="shared" si="818"/>
        <v>4.4737745169510503E-3</v>
      </c>
      <c r="AV512" s="13">
        <f t="shared" si="819"/>
        <v>2.1352193454862588E-3</v>
      </c>
      <c r="AW512" s="13">
        <f t="shared" si="820"/>
        <v>7.7821444287341765E-5</v>
      </c>
      <c r="AX512" s="13">
        <f t="shared" si="821"/>
        <v>1.6473912404812465E-3</v>
      </c>
      <c r="AY512" s="13">
        <f t="shared" si="822"/>
        <v>2.9653042328662439E-3</v>
      </c>
      <c r="AZ512" s="13">
        <f t="shared" si="823"/>
        <v>2.6687738095796201E-3</v>
      </c>
      <c r="BA512" s="13">
        <f t="shared" si="824"/>
        <v>1.6012642857477718E-3</v>
      </c>
      <c r="BB512" s="13">
        <f t="shared" si="825"/>
        <v>7.2056892858649751E-4</v>
      </c>
      <c r="BC512" s="13">
        <f t="shared" si="826"/>
        <v>2.5940481429113932E-4</v>
      </c>
      <c r="BD512" s="13">
        <f t="shared" si="827"/>
        <v>1.1573411898626576E-3</v>
      </c>
      <c r="BE512" s="13">
        <f t="shared" si="828"/>
        <v>2.2094786302345707E-3</v>
      </c>
      <c r="BF512" s="13">
        <f t="shared" si="829"/>
        <v>2.1090564563949203E-3</v>
      </c>
      <c r="BG512" s="13">
        <f t="shared" si="830"/>
        <v>1.3421323550853145E-3</v>
      </c>
      <c r="BH512" s="13">
        <f t="shared" si="831"/>
        <v>6.4056580364587744E-4</v>
      </c>
      <c r="BI512" s="13">
        <f t="shared" si="832"/>
        <v>2.4458067626238343E-4</v>
      </c>
      <c r="BJ512" s="14">
        <f t="shared" si="833"/>
        <v>0.41052044760097178</v>
      </c>
      <c r="BK512" s="14">
        <f t="shared" si="834"/>
        <v>0.21834412027778785</v>
      </c>
      <c r="BL512" s="14">
        <f t="shared" si="835"/>
        <v>0.34411300741284012</v>
      </c>
      <c r="BM512" s="14">
        <f t="shared" si="836"/>
        <v>0.71000717315429873</v>
      </c>
      <c r="BN512" s="14">
        <f t="shared" si="837"/>
        <v>0.28389652407840632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1.1635</v>
      </c>
      <c r="F513" s="10">
        <f>VLOOKUP(B513,home!$B$2:$E$405,3,FALSE)</f>
        <v>0.70320000000000005</v>
      </c>
      <c r="G513" s="10">
        <f>VLOOKUP(C513,away!$B$2:$E$405,4,FALSE)</f>
        <v>1.3283</v>
      </c>
      <c r="H513" s="10">
        <f>VLOOKUP(A513,away!$A$2:$E$405,3,FALSE)</f>
        <v>1.0528999999999999</v>
      </c>
      <c r="I513" s="10">
        <f>VLOOKUP(C513,away!$B$2:$E$405,3,FALSE)</f>
        <v>1.0361</v>
      </c>
      <c r="J513" s="10">
        <f>VLOOKUP(B513,home!$B$2:$E$405,4,FALSE)</f>
        <v>0.77710000000000001</v>
      </c>
      <c r="K513" s="12">
        <f t="shared" si="782"/>
        <v>1.0867794615600002</v>
      </c>
      <c r="L513" s="12">
        <f t="shared" si="783"/>
        <v>0.84774592009899996</v>
      </c>
      <c r="M513" s="13">
        <f t="shared" si="784"/>
        <v>0.14449283149967587</v>
      </c>
      <c r="N513" s="13">
        <f t="shared" si="785"/>
        <v>0.15703184161649755</v>
      </c>
      <c r="O513" s="13">
        <f t="shared" si="786"/>
        <v>0.12249320838740251</v>
      </c>
      <c r="P513" s="13">
        <f t="shared" si="787"/>
        <v>0.13312310305601818</v>
      </c>
      <c r="Q513" s="13">
        <f t="shared" si="788"/>
        <v>8.5329490139876216E-2</v>
      </c>
      <c r="R513" s="13">
        <f t="shared" si="789"/>
        <v>5.1921558825128528E-2</v>
      </c>
      <c r="S513" s="13">
        <f t="shared" si="790"/>
        <v>3.0662006521934244E-2</v>
      </c>
      <c r="T513" s="13">
        <f t="shared" si="791"/>
        <v>7.2337727130207918E-2</v>
      </c>
      <c r="U513" s="13">
        <f t="shared" si="792"/>
        <v>5.6427283743329046E-2</v>
      </c>
      <c r="V513" s="13">
        <f t="shared" si="793"/>
        <v>3.1388111951137108E-3</v>
      </c>
      <c r="W513" s="13">
        <f t="shared" si="794"/>
        <v>3.0911445783134681E-2</v>
      </c>
      <c r="X513" s="13">
        <f t="shared" si="795"/>
        <v>2.6205052047013865E-2</v>
      </c>
      <c r="Y513" s="13">
        <f t="shared" si="796"/>
        <v>1.1107612979418974E-2</v>
      </c>
      <c r="Z513" s="13">
        <f t="shared" si="797"/>
        <v>1.467209655306098E-2</v>
      </c>
      <c r="AA513" s="13">
        <f t="shared" si="798"/>
        <v>1.5945333191891942E-2</v>
      </c>
      <c r="AB513" s="13">
        <f t="shared" si="799"/>
        <v>8.6645303103395615E-3</v>
      </c>
      <c r="AC513" s="13">
        <f t="shared" si="800"/>
        <v>1.8073919388582405E-4</v>
      </c>
      <c r="AD513" s="13">
        <f t="shared" si="801"/>
        <v>8.3984811010590597E-3</v>
      </c>
      <c r="AE513" s="13">
        <f t="shared" si="802"/>
        <v>7.1197780884513749E-3</v>
      </c>
      <c r="AF513" s="13">
        <f t="shared" si="803"/>
        <v>3.0178814132474545E-3</v>
      </c>
      <c r="AG513" s="13">
        <f t="shared" si="804"/>
        <v>8.5279888514104454E-4</v>
      </c>
      <c r="AH513" s="13">
        <f t="shared" si="805"/>
        <v>3.1095524980390113E-3</v>
      </c>
      <c r="AI513" s="13">
        <f t="shared" si="806"/>
        <v>3.3793977895113896E-3</v>
      </c>
      <c r="AJ513" s="13">
        <f t="shared" si="807"/>
        <v>1.8363300550411214E-3</v>
      </c>
      <c r="AK513" s="13">
        <f t="shared" si="808"/>
        <v>6.652285961546786E-4</v>
      </c>
      <c r="AL513" s="13">
        <f t="shared" si="809"/>
        <v>6.6606937061727366E-6</v>
      </c>
      <c r="AM513" s="13">
        <f t="shared" si="810"/>
        <v>1.8254593537861612E-3</v>
      </c>
      <c r="AN513" s="13">
        <f t="shared" si="811"/>
        <v>1.5475257194787753E-3</v>
      </c>
      <c r="AO513" s="13">
        <f t="shared" si="812"/>
        <v>6.5595430746820046E-4</v>
      </c>
      <c r="AP513" s="13">
        <f t="shared" si="813"/>
        <v>1.8536086264251065E-4</v>
      </c>
      <c r="AQ513" s="13">
        <f t="shared" si="814"/>
        <v>3.9284728762804882E-5</v>
      </c>
      <c r="AR513" s="13">
        <f t="shared" si="815"/>
        <v>5.2722208870924518E-4</v>
      </c>
      <c r="AS513" s="13">
        <f t="shared" si="816"/>
        <v>5.7297413768997202E-4</v>
      </c>
      <c r="AT513" s="13">
        <f t="shared" si="817"/>
        <v>3.113482624232566E-4</v>
      </c>
      <c r="AU513" s="13">
        <f t="shared" si="818"/>
        <v>1.1278896566466285E-4</v>
      </c>
      <c r="AV513" s="13">
        <f t="shared" si="819"/>
        <v>3.0644182843737899E-5</v>
      </c>
      <c r="AW513" s="13">
        <f t="shared" si="820"/>
        <v>1.7046063144304248E-7</v>
      </c>
      <c r="AX513" s="13">
        <f t="shared" si="821"/>
        <v>3.3064528893456482E-4</v>
      </c>
      <c r="AY513" s="13">
        <f t="shared" si="822"/>
        <v>2.8030319469423239E-4</v>
      </c>
      <c r="AZ513" s="13">
        <f t="shared" si="823"/>
        <v>1.1881294484637555E-4</v>
      </c>
      <c r="BA513" s="13">
        <f t="shared" si="824"/>
        <v>3.3574396416154128E-5</v>
      </c>
      <c r="BB513" s="13">
        <f t="shared" si="825"/>
        <v>7.1156393953952865E-6</v>
      </c>
      <c r="BC513" s="13">
        <f t="shared" si="826"/>
        <v>1.2064508532684141E-6</v>
      </c>
      <c r="BD513" s="13">
        <f t="shared" si="827"/>
        <v>7.4491729114889248E-5</v>
      </c>
      <c r="BE513" s="13">
        <f t="shared" si="828"/>
        <v>8.0956081258152702E-5</v>
      </c>
      <c r="BF513" s="13">
        <f t="shared" si="829"/>
        <v>4.399070319987141E-5</v>
      </c>
      <c r="BG513" s="13">
        <f t="shared" si="830"/>
        <v>1.5936064245734012E-5</v>
      </c>
      <c r="BH513" s="13">
        <f t="shared" si="831"/>
        <v>4.3297468300910934E-6</v>
      </c>
      <c r="BI513" s="13">
        <f t="shared" si="832"/>
        <v>9.4109598573950362E-7</v>
      </c>
      <c r="BJ513" s="14">
        <f t="shared" si="833"/>
        <v>0.40733735207132654</v>
      </c>
      <c r="BK513" s="14">
        <f t="shared" si="834"/>
        <v>0.31188445535502829</v>
      </c>
      <c r="BL513" s="14">
        <f t="shared" si="835"/>
        <v>0.26621804645480318</v>
      </c>
      <c r="BM513" s="14">
        <f t="shared" si="836"/>
        <v>0.30543978417555734</v>
      </c>
      <c r="BN513" s="14">
        <f t="shared" si="837"/>
        <v>0.69439203352459888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1.1635</v>
      </c>
      <c r="F514" s="10">
        <f>VLOOKUP(B514,home!$B$2:$E$405,3,FALSE)</f>
        <v>0.77349999999999997</v>
      </c>
      <c r="G514" s="10">
        <f>VLOOKUP(C514,away!$B$2:$E$405,4,FALSE)</f>
        <v>1.3752</v>
      </c>
      <c r="H514" s="10">
        <f>VLOOKUP(A514,away!$A$2:$E$405,3,FALSE)</f>
        <v>1.0528999999999999</v>
      </c>
      <c r="I514" s="10">
        <f>VLOOKUP(C514,away!$B$2:$E$405,3,FALSE)</f>
        <v>0.94979999999999998</v>
      </c>
      <c r="J514" s="10">
        <f>VLOOKUP(B514,home!$B$2:$E$405,4,FALSE)</f>
        <v>0.66479999999999995</v>
      </c>
      <c r="K514" s="12">
        <f t="shared" si="782"/>
        <v>1.2376349622</v>
      </c>
      <c r="L514" s="12">
        <f t="shared" si="783"/>
        <v>0.66482953041599979</v>
      </c>
      <c r="M514" s="13">
        <f t="shared" si="784"/>
        <v>0.14920046231131059</v>
      </c>
      <c r="N514" s="13">
        <f t="shared" si="785"/>
        <v>0.18465570853288141</v>
      </c>
      <c r="O514" s="13">
        <f t="shared" si="786"/>
        <v>9.9192873296278683E-2</v>
      </c>
      <c r="P514" s="13">
        <f t="shared" si="787"/>
        <v>0.12276456799254924</v>
      </c>
      <c r="Q514" s="13">
        <f t="shared" si="788"/>
        <v>0.11426818042505346</v>
      </c>
      <c r="R514" s="13">
        <f t="shared" si="789"/>
        <v>3.2973175687089365E-2</v>
      </c>
      <c r="S514" s="13">
        <f t="shared" si="790"/>
        <v>2.5253171003838674E-2</v>
      </c>
      <c r="T514" s="13">
        <f t="shared" si="791"/>
        <v>7.5968860733479027E-2</v>
      </c>
      <c r="U514" s="13">
        <f t="shared" si="792"/>
        <v>4.0808755045104804E-2</v>
      </c>
      <c r="V514" s="13">
        <f t="shared" si="793"/>
        <v>2.308746665542863E-3</v>
      </c>
      <c r="W514" s="13">
        <f t="shared" si="794"/>
        <v>4.7140765053674615E-2</v>
      </c>
      <c r="X514" s="13">
        <f t="shared" si="795"/>
        <v>3.134057269408546E-2</v>
      </c>
      <c r="Y514" s="13">
        <f t="shared" si="796"/>
        <v>1.0418069113588672E-2</v>
      </c>
      <c r="Z514" s="13">
        <f t="shared" si="797"/>
        <v>7.3071803027906284E-3</v>
      </c>
      <c r="AA514" s="13">
        <f t="shared" si="798"/>
        <v>9.0436218178328639E-3</v>
      </c>
      <c r="AB514" s="13">
        <f t="shared" si="799"/>
        <v>5.5963512733323362E-3</v>
      </c>
      <c r="AC514" s="13">
        <f t="shared" si="800"/>
        <v>1.1872964508993079E-4</v>
      </c>
      <c r="AD514" s="13">
        <f t="shared" si="801"/>
        <v>1.458576474382091E-2</v>
      </c>
      <c r="AE514" s="13">
        <f t="shared" si="802"/>
        <v>9.6970471253927E-3</v>
      </c>
      <c r="AF514" s="13">
        <f t="shared" si="803"/>
        <v>3.2234416433983247E-3</v>
      </c>
      <c r="AG514" s="13">
        <f t="shared" si="804"/>
        <v>7.1434639803462905E-4</v>
      </c>
      <c r="AH514" s="13">
        <f t="shared" si="805"/>
        <v>1.2145073123423337E-3</v>
      </c>
      <c r="AI514" s="13">
        <f t="shared" si="806"/>
        <v>1.5031167116024279E-3</v>
      </c>
      <c r="AJ514" s="13">
        <f t="shared" si="807"/>
        <v>9.301548972731297E-4</v>
      </c>
      <c r="AK514" s="13">
        <f t="shared" si="808"/>
        <v>3.837307403755916E-4</v>
      </c>
      <c r="AL514" s="13">
        <f t="shared" si="809"/>
        <v>3.9077073519950113E-6</v>
      </c>
      <c r="AM514" s="13">
        <f t="shared" si="810"/>
        <v>3.6103704794753803E-3</v>
      </c>
      <c r="AN514" s="13">
        <f t="shared" si="811"/>
        <v>2.4002809104974048E-3</v>
      </c>
      <c r="AO514" s="13">
        <f t="shared" si="812"/>
        <v>7.9788881529623912E-4</v>
      </c>
      <c r="AP514" s="13">
        <f t="shared" si="813"/>
        <v>1.7682001546585901E-4</v>
      </c>
      <c r="AQ514" s="13">
        <f t="shared" si="814"/>
        <v>2.938879196257921E-5</v>
      </c>
      <c r="AR514" s="13">
        <f t="shared" si="815"/>
        <v>1.6148806523027045E-4</v>
      </c>
      <c r="AS514" s="13">
        <f t="shared" si="816"/>
        <v>1.9986327550701691E-4</v>
      </c>
      <c r="AT514" s="13">
        <f t="shared" si="817"/>
        <v>1.2367888871364754E-4</v>
      </c>
      <c r="AU514" s="13">
        <f t="shared" si="818"/>
        <v>5.1023105586017728E-5</v>
      </c>
      <c r="AV514" s="13">
        <f t="shared" si="819"/>
        <v>1.5786994838319411E-5</v>
      </c>
      <c r="AW514" s="13">
        <f t="shared" si="820"/>
        <v>8.9314588625963135E-8</v>
      </c>
      <c r="AX514" s="13">
        <f t="shared" si="821"/>
        <v>7.4472012198225138E-4</v>
      </c>
      <c r="AY514" s="13">
        <f t="shared" si="822"/>
        <v>4.9511192898880614E-4</v>
      </c>
      <c r="AZ514" s="13">
        <f t="shared" si="823"/>
        <v>1.6458251562649395E-4</v>
      </c>
      <c r="BA514" s="13">
        <f t="shared" si="824"/>
        <v>3.6473105526215304E-5</v>
      </c>
      <c r="BB514" s="13">
        <f t="shared" si="825"/>
        <v>6.0620994049517312E-6</v>
      </c>
      <c r="BC514" s="13">
        <f t="shared" si="826"/>
        <v>8.0605254014583461E-7</v>
      </c>
      <c r="BD514" s="13">
        <f t="shared" si="827"/>
        <v>1.7893672429138165E-5</v>
      </c>
      <c r="BE514" s="13">
        <f t="shared" si="828"/>
        <v>2.2145834600455595E-5</v>
      </c>
      <c r="BF514" s="13">
        <f t="shared" si="829"/>
        <v>1.3704229584311158E-5</v>
      </c>
      <c r="BG514" s="13">
        <f t="shared" si="830"/>
        <v>5.6536112211863544E-6</v>
      </c>
      <c r="BH514" s="13">
        <f t="shared" si="831"/>
        <v>1.7492767275066169E-6</v>
      </c>
      <c r="BI514" s="13">
        <f t="shared" si="832"/>
        <v>4.3299320730499867E-7</v>
      </c>
      <c r="BJ514" s="14">
        <f t="shared" si="833"/>
        <v>0.5004752613001755</v>
      </c>
      <c r="BK514" s="14">
        <f t="shared" si="834"/>
        <v>0.30014469725467208</v>
      </c>
      <c r="BL514" s="14">
        <f t="shared" si="835"/>
        <v>0.19225970672887666</v>
      </c>
      <c r="BM514" s="14">
        <f t="shared" si="836"/>
        <v>0.29663685472695211</v>
      </c>
      <c r="BN514" s="14">
        <f t="shared" si="837"/>
        <v>0.70305496824516278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1.2963</v>
      </c>
      <c r="F515" s="10">
        <f>VLOOKUP(B515,home!$B$2:$E$405,3,FALSE)</f>
        <v>0.96430000000000005</v>
      </c>
      <c r="G515" s="10">
        <f>VLOOKUP(C515,away!$B$2:$E$405,4,FALSE)</f>
        <v>1.5428999999999999</v>
      </c>
      <c r="H515" s="10">
        <f>VLOOKUP(A515,away!$A$2:$E$405,3,FALSE)</f>
        <v>1.1852</v>
      </c>
      <c r="I515" s="10">
        <f>VLOOKUP(C515,away!$B$2:$E$405,3,FALSE)</f>
        <v>1.1812</v>
      </c>
      <c r="J515" s="10">
        <f>VLOOKUP(B515,home!$B$2:$E$405,4,FALSE)</f>
        <v>1.2656000000000001</v>
      </c>
      <c r="K515" s="12">
        <f t="shared" si="782"/>
        <v>1.9286590826609999</v>
      </c>
      <c r="L515" s="12">
        <f t="shared" si="783"/>
        <v>1.7717871485440002</v>
      </c>
      <c r="M515" s="13">
        <f t="shared" si="784"/>
        <v>2.4712496522467171E-2</v>
      </c>
      <c r="N515" s="13">
        <f t="shared" si="785"/>
        <v>4.766198087328468E-2</v>
      </c>
      <c r="O515" s="13">
        <f t="shared" si="786"/>
        <v>4.3785283746945632E-2</v>
      </c>
      <c r="P515" s="13">
        <f t="shared" si="787"/>
        <v>8.4446885185435749E-2</v>
      </c>
      <c r="Q515" s="13">
        <f t="shared" si="788"/>
        <v>4.5961856154437687E-2</v>
      </c>
      <c r="R515" s="13">
        <f t="shared" si="789"/>
        <v>3.8789101519095384E-2</v>
      </c>
      <c r="S515" s="13">
        <f t="shared" si="790"/>
        <v>7.2142411947724777E-2</v>
      </c>
      <c r="T515" s="13">
        <f t="shared" si="791"/>
        <v>8.1434626057660664E-2</v>
      </c>
      <c r="U515" s="13">
        <f t="shared" si="792"/>
        <v>7.4810952953062906E-2</v>
      </c>
      <c r="V515" s="13">
        <f t="shared" si="793"/>
        <v>2.7391458825570491E-2</v>
      </c>
      <c r="W515" s="13">
        <f t="shared" si="794"/>
        <v>2.9548250442738205E-2</v>
      </c>
      <c r="X515" s="13">
        <f t="shared" si="795"/>
        <v>5.2353210396403123E-2</v>
      </c>
      <c r="Y515" s="13">
        <f t="shared" si="796"/>
        <v>4.6379372682683606E-2</v>
      </c>
      <c r="Z515" s="13">
        <f t="shared" si="797"/>
        <v>2.2908677191700585E-2</v>
      </c>
      <c r="AA515" s="13">
        <f t="shared" si="798"/>
        <v>4.4183028337522225E-2</v>
      </c>
      <c r="AB515" s="13">
        <f t="shared" si="799"/>
        <v>4.2606999451315297E-2</v>
      </c>
      <c r="AC515" s="13">
        <f t="shared" si="800"/>
        <v>5.8500852402791053E-3</v>
      </c>
      <c r="AD515" s="13">
        <f t="shared" si="801"/>
        <v>1.4247125398282238E-2</v>
      </c>
      <c r="AE515" s="13">
        <f t="shared" si="802"/>
        <v>2.5242873684371295E-2</v>
      </c>
      <c r="AF515" s="13">
        <f t="shared" si="803"/>
        <v>2.2362499593144302E-2</v>
      </c>
      <c r="AG515" s="13">
        <f t="shared" si="804"/>
        <v>1.3207196462817835E-2</v>
      </c>
      <c r="AH515" s="13">
        <f t="shared" si="805"/>
        <v>1.0147324959599541E-2</v>
      </c>
      <c r="AI515" s="13">
        <f t="shared" si="806"/>
        <v>1.9570730448044318E-2</v>
      </c>
      <c r="AJ515" s="13">
        <f t="shared" si="807"/>
        <v>1.8872633516465433E-2</v>
      </c>
      <c r="AK515" s="13">
        <f t="shared" si="808"/>
        <v>1.2132958681754485E-2</v>
      </c>
      <c r="AL515" s="13">
        <f t="shared" si="809"/>
        <v>7.9963022135254704E-4</v>
      </c>
      <c r="AM515" s="13">
        <f t="shared" si="810"/>
        <v>5.4955695602414544E-3</v>
      </c>
      <c r="AN515" s="13">
        <f t="shared" si="811"/>
        <v>9.7369795207654132E-3</v>
      </c>
      <c r="AO515" s="13">
        <f t="shared" si="812"/>
        <v>8.6259275902641399E-3</v>
      </c>
      <c r="AP515" s="13">
        <f t="shared" si="813"/>
        <v>5.0944358829003722E-3</v>
      </c>
      <c r="AQ515" s="13">
        <f t="shared" si="814"/>
        <v>2.2565640066010725E-3</v>
      </c>
      <c r="AR515" s="13">
        <f t="shared" si="815"/>
        <v>3.5957799911036435E-3</v>
      </c>
      <c r="AS515" s="13">
        <f t="shared" si="816"/>
        <v>6.9350337390927316E-3</v>
      </c>
      <c r="AT515" s="13">
        <f t="shared" si="817"/>
        <v>6.6876579047308376E-3</v>
      </c>
      <c r="AU515" s="13">
        <f t="shared" si="818"/>
        <v>4.2994040532295863E-3</v>
      </c>
      <c r="AV515" s="13">
        <f t="shared" si="819"/>
        <v>2.07302116932269E-3</v>
      </c>
      <c r="AW515" s="13">
        <f t="shared" si="820"/>
        <v>7.5902086208773145E-5</v>
      </c>
      <c r="AX515" s="13">
        <f t="shared" si="821"/>
        <v>1.7665133577924983E-3</v>
      </c>
      <c r="AY515" s="13">
        <f t="shared" si="822"/>
        <v>3.1298856650680581E-3</v>
      </c>
      <c r="AZ515" s="13">
        <f t="shared" si="823"/>
        <v>2.7727455988898388E-3</v>
      </c>
      <c r="BA515" s="13">
        <f t="shared" si="824"/>
        <v>1.6375716727649843E-3</v>
      </c>
      <c r="BB515" s="13">
        <f t="shared" si="825"/>
        <v>7.2535711115617523E-4</v>
      </c>
      <c r="BC515" s="13">
        <f t="shared" si="826"/>
        <v>2.5703568153030243E-4</v>
      </c>
      <c r="BD515" s="13">
        <f t="shared" si="827"/>
        <v>1.0618261295381839E-3</v>
      </c>
      <c r="BE515" s="13">
        <f t="shared" si="828"/>
        <v>2.0479006089405938E-3</v>
      </c>
      <c r="BF515" s="13">
        <f t="shared" si="829"/>
        <v>1.9748510549101347E-3</v>
      </c>
      <c r="BG515" s="13">
        <f t="shared" si="830"/>
        <v>1.2696048079850293E-3</v>
      </c>
      <c r="BH515" s="13">
        <f t="shared" si="831"/>
        <v>6.1215871107760046E-4</v>
      </c>
      <c r="BI515" s="13">
        <f t="shared" si="832"/>
        <v>2.3612909162997313E-4</v>
      </c>
      <c r="BJ515" s="14">
        <f t="shared" si="833"/>
        <v>0.41989757739379785</v>
      </c>
      <c r="BK515" s="14">
        <f t="shared" si="834"/>
        <v>0.21847285360789789</v>
      </c>
      <c r="BL515" s="14">
        <f t="shared" si="835"/>
        <v>0.33569238087536629</v>
      </c>
      <c r="BM515" s="14">
        <f t="shared" si="836"/>
        <v>0.70855990148823722</v>
      </c>
      <c r="BN515" s="14">
        <f t="shared" si="837"/>
        <v>0.28535760400166632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1.1933</v>
      </c>
      <c r="F516" s="10">
        <f>VLOOKUP(B516,home!$B$2:$E$405,3,FALSE)</f>
        <v>1.3408</v>
      </c>
      <c r="G516" s="10">
        <f>VLOOKUP(C516,away!$B$2:$E$405,4,FALSE)</f>
        <v>1.2189000000000001</v>
      </c>
      <c r="H516" s="10">
        <f>VLOOKUP(A516,away!$A$2:$E$405,3,FALSE)</f>
        <v>1.1513</v>
      </c>
      <c r="I516" s="10">
        <f>VLOOKUP(C516,away!$B$2:$E$405,3,FALSE)</f>
        <v>0.63170000000000004</v>
      </c>
      <c r="J516" s="10">
        <f>VLOOKUP(B516,home!$B$2:$E$405,4,FALSE)</f>
        <v>0.78169999999999995</v>
      </c>
      <c r="K516" s="12">
        <f t="shared" si="782"/>
        <v>1.950211526496</v>
      </c>
      <c r="L516" s="12">
        <f t="shared" si="783"/>
        <v>0.56851181335700007</v>
      </c>
      <c r="M516" s="13">
        <f t="shared" si="784"/>
        <v>8.0562391919817705E-2</v>
      </c>
      <c r="N516" s="13">
        <f t="shared" si="785"/>
        <v>0.15711370532411667</v>
      </c>
      <c r="O516" s="13">
        <f t="shared" si="786"/>
        <v>4.5800671518712893E-2</v>
      </c>
      <c r="P516" s="13">
        <f t="shared" si="787"/>
        <v>8.9320997517050929E-2</v>
      </c>
      <c r="Q516" s="13">
        <f t="shared" si="788"/>
        <v>0.1532024795467942</v>
      </c>
      <c r="R516" s="13">
        <f t="shared" si="789"/>
        <v>1.3019111409035883E-2</v>
      </c>
      <c r="S516" s="13">
        <f t="shared" si="790"/>
        <v>2.4757955937373417E-2</v>
      </c>
      <c r="T516" s="13">
        <f t="shared" si="791"/>
        <v>8.7097419457936684E-2</v>
      </c>
      <c r="U516" s="13">
        <f t="shared" si="792"/>
        <v>2.5390021134637359E-2</v>
      </c>
      <c r="V516" s="13">
        <f t="shared" si="793"/>
        <v>3.0499554004889359E-3</v>
      </c>
      <c r="W516" s="13">
        <f t="shared" si="794"/>
        <v>9.9592413833308552E-2</v>
      </c>
      <c r="X516" s="13">
        <f t="shared" si="795"/>
        <v>5.6619463784975024E-2</v>
      </c>
      <c r="Y516" s="13">
        <f t="shared" si="796"/>
        <v>1.6094417013848571E-2</v>
      </c>
      <c r="Z516" s="13">
        <f t="shared" si="797"/>
        <v>2.4671728784826001E-3</v>
      </c>
      <c r="AA516" s="13">
        <f t="shared" si="798"/>
        <v>4.8115089854750817E-3</v>
      </c>
      <c r="AB516" s="13">
        <f t="shared" si="799"/>
        <v>4.6917301416562907E-3</v>
      </c>
      <c r="AC516" s="13">
        <f t="shared" si="800"/>
        <v>2.1134633377175555E-4</v>
      </c>
      <c r="AD516" s="13">
        <f t="shared" si="801"/>
        <v>4.8556568352319522E-2</v>
      </c>
      <c r="AE516" s="13">
        <f t="shared" si="802"/>
        <v>2.7604982724370293E-2</v>
      </c>
      <c r="AF516" s="13">
        <f t="shared" si="803"/>
        <v>7.8468793931602068E-3</v>
      </c>
      <c r="AG516" s="13">
        <f t="shared" si="804"/>
        <v>1.487014544333062E-3</v>
      </c>
      <c r="AH516" s="13">
        <f t="shared" si="805"/>
        <v>3.5065423175283811E-4</v>
      </c>
      <c r="AI516" s="13">
        <f t="shared" si="806"/>
        <v>6.8384992457898449E-4</v>
      </c>
      <c r="AJ516" s="13">
        <f t="shared" si="807"/>
        <v>6.6682600265367809E-4</v>
      </c>
      <c r="AK516" s="13">
        <f t="shared" si="808"/>
        <v>4.3348391884748499E-4</v>
      </c>
      <c r="AL516" s="13">
        <f t="shared" si="809"/>
        <v>9.3729418425676353E-6</v>
      </c>
      <c r="AM516" s="13">
        <f t="shared" si="810"/>
        <v>1.893911585755689E-2</v>
      </c>
      <c r="AN516" s="13">
        <f t="shared" si="811"/>
        <v>1.0767111099557983E-2</v>
      </c>
      <c r="AO516" s="13">
        <f t="shared" si="812"/>
        <v>3.0606149279129953E-3</v>
      </c>
      <c r="AP516" s="13">
        <f t="shared" si="813"/>
        <v>5.7999858088510713E-4</v>
      </c>
      <c r="AQ516" s="13">
        <f t="shared" si="814"/>
        <v>8.2434011240869716E-5</v>
      </c>
      <c r="AR516" s="13">
        <f t="shared" si="815"/>
        <v>3.9870214631022356E-5</v>
      </c>
      <c r="AS516" s="13">
        <f t="shared" si="816"/>
        <v>7.7755352137289248E-5</v>
      </c>
      <c r="AT516" s="13">
        <f t="shared" si="817"/>
        <v>7.5819691992448464E-5</v>
      </c>
      <c r="AU516" s="13">
        <f t="shared" si="818"/>
        <v>4.9288145753016474E-5</v>
      </c>
      <c r="AV516" s="13">
        <f t="shared" si="819"/>
        <v>2.4030577491786909E-5</v>
      </c>
      <c r="AW516" s="13">
        <f t="shared" si="820"/>
        <v>2.8866533513025442E-7</v>
      </c>
      <c r="AX516" s="13">
        <f t="shared" si="821"/>
        <v>6.1558803411751019E-3</v>
      </c>
      <c r="AY516" s="13">
        <f t="shared" si="822"/>
        <v>3.4996906955701654E-3</v>
      </c>
      <c r="AZ516" s="13">
        <f t="shared" si="823"/>
        <v>9.9480775176360764E-4</v>
      </c>
      <c r="BA516" s="13">
        <f t="shared" si="824"/>
        <v>1.8851998629890971E-4</v>
      </c>
      <c r="BB516" s="13">
        <f t="shared" si="825"/>
        <v>2.679395981620749E-5</v>
      </c>
      <c r="BC516" s="13">
        <f t="shared" si="826"/>
        <v>3.0465365364253426E-6</v>
      </c>
      <c r="BD516" s="13">
        <f t="shared" si="827"/>
        <v>3.77778133646922E-6</v>
      </c>
      <c r="BE516" s="13">
        <f t="shared" si="828"/>
        <v>7.3674727069637355E-6</v>
      </c>
      <c r="BF516" s="13">
        <f t="shared" si="829"/>
        <v>7.1840650971326838E-6</v>
      </c>
      <c r="BG516" s="13">
        <f t="shared" si="830"/>
        <v>4.6701488531752541E-6</v>
      </c>
      <c r="BH516" s="13">
        <f t="shared" si="831"/>
        <v>2.276944530978615E-6</v>
      </c>
      <c r="BI516" s="13">
        <f t="shared" si="832"/>
        <v>8.8810469390130499E-7</v>
      </c>
      <c r="BJ516" s="14">
        <f t="shared" si="833"/>
        <v>0.699513357723477</v>
      </c>
      <c r="BK516" s="14">
        <f t="shared" si="834"/>
        <v>0.20141171074591549</v>
      </c>
      <c r="BL516" s="14">
        <f t="shared" si="835"/>
        <v>9.6140785766574671E-2</v>
      </c>
      <c r="BM516" s="14">
        <f t="shared" si="836"/>
        <v>0.45701426784868637</v>
      </c>
      <c r="BN516" s="14">
        <f t="shared" si="837"/>
        <v>0.5390193572355283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1.3533999999999999</v>
      </c>
      <c r="F517" s="10">
        <f>VLOOKUP(B517,home!$B$2:$E$405,3,FALSE)</f>
        <v>1.0027999999999999</v>
      </c>
      <c r="G517" s="10">
        <f>VLOOKUP(C517,away!$B$2:$E$405,4,FALSE)</f>
        <v>0.85260000000000002</v>
      </c>
      <c r="H517" s="10">
        <f>VLOOKUP(A517,away!$A$2:$E$405,3,FALSE)</f>
        <v>1.2030000000000001</v>
      </c>
      <c r="I517" s="10">
        <f>VLOOKUP(C517,away!$B$2:$E$405,3,FALSE)</f>
        <v>1.087</v>
      </c>
      <c r="J517" s="10">
        <f>VLOOKUP(B517,home!$B$2:$E$405,4,FALSE)</f>
        <v>0.65310000000000001</v>
      </c>
      <c r="K517" s="12">
        <f t="shared" si="782"/>
        <v>1.157139784752</v>
      </c>
      <c r="L517" s="12">
        <f t="shared" si="783"/>
        <v>0.85403339909999998</v>
      </c>
      <c r="M517" s="13">
        <f t="shared" si="784"/>
        <v>0.13383157349163372</v>
      </c>
      <c r="N517" s="13">
        <f t="shared" si="785"/>
        <v>0.15486183814313051</v>
      </c>
      <c r="O517" s="13">
        <f t="shared" si="786"/>
        <v>0.1142966336159614</v>
      </c>
      <c r="P517" s="13">
        <f t="shared" si="787"/>
        <v>0.13225718202025177</v>
      </c>
      <c r="Q517" s="13">
        <f t="shared" si="788"/>
        <v>8.9598397027620583E-2</v>
      </c>
      <c r="R517" s="13">
        <f t="shared" si="789"/>
        <v>4.8806571256363417E-2</v>
      </c>
      <c r="S517" s="13">
        <f t="shared" si="790"/>
        <v>3.2675327913243693E-2</v>
      </c>
      <c r="T517" s="13">
        <f t="shared" si="791"/>
        <v>7.6520023567410139E-2</v>
      </c>
      <c r="U517" s="13">
        <f t="shared" si="792"/>
        <v>5.6476025358071509E-2</v>
      </c>
      <c r="V517" s="13">
        <f t="shared" si="793"/>
        <v>3.5878817918880862E-3</v>
      </c>
      <c r="W517" s="13">
        <f t="shared" si="794"/>
        <v>3.45592899502217E-2</v>
      </c>
      <c r="X517" s="13">
        <f t="shared" si="795"/>
        <v>2.9514787866670309E-2</v>
      </c>
      <c r="Y517" s="13">
        <f t="shared" si="796"/>
        <v>1.260330730274394E-2</v>
      </c>
      <c r="Z517" s="13">
        <f t="shared" si="797"/>
        <v>1.3894147316162802E-2</v>
      </c>
      <c r="AA517" s="13">
        <f t="shared" si="798"/>
        <v>1.60774706347372E-2</v>
      </c>
      <c r="AB517" s="13">
        <f t="shared" si="799"/>
        <v>9.3019404548182055E-3</v>
      </c>
      <c r="AC517" s="13">
        <f t="shared" si="800"/>
        <v>2.216046271988994E-4</v>
      </c>
      <c r="AD517" s="13">
        <f t="shared" si="801"/>
        <v>9.9974823335453704E-3</v>
      </c>
      <c r="AE517" s="13">
        <f t="shared" si="802"/>
        <v>8.5381838197599522E-3</v>
      </c>
      <c r="AF517" s="13">
        <f t="shared" si="803"/>
        <v>3.6459470748651068E-3</v>
      </c>
      <c r="AG517" s="13">
        <f t="shared" si="804"/>
        <v>1.0379201910952498E-3</v>
      </c>
      <c r="AH517" s="13">
        <f t="shared" si="805"/>
        <v>2.9665164650046648E-3</v>
      </c>
      <c r="AI517" s="13">
        <f t="shared" si="806"/>
        <v>3.4326742237787613E-3</v>
      </c>
      <c r="AJ517" s="13">
        <f t="shared" si="807"/>
        <v>1.986041956213548E-3</v>
      </c>
      <c r="AK517" s="13">
        <f t="shared" si="808"/>
        <v>7.6604272057379528E-4</v>
      </c>
      <c r="AL517" s="13">
        <f t="shared" si="809"/>
        <v>8.7599070238256085E-6</v>
      </c>
      <c r="AM517" s="13">
        <f t="shared" si="810"/>
        <v>2.3136969111001225E-3</v>
      </c>
      <c r="AN517" s="13">
        <f t="shared" si="811"/>
        <v>1.9759744374740081E-3</v>
      </c>
      <c r="AO517" s="13">
        <f t="shared" si="812"/>
        <v>8.437740826853187E-4</v>
      </c>
      <c r="AP517" s="13">
        <f t="shared" si="813"/>
        <v>2.4020374930274236E-4</v>
      </c>
      <c r="AQ517" s="13">
        <f t="shared" si="814"/>
        <v>5.1285506123396328E-5</v>
      </c>
      <c r="AR517" s="13">
        <f t="shared" si="815"/>
        <v>5.0670082801881021E-4</v>
      </c>
      <c r="AS517" s="13">
        <f t="shared" si="816"/>
        <v>5.8632368706734608E-4</v>
      </c>
      <c r="AT517" s="13">
        <f t="shared" si="817"/>
        <v>3.3922923252405402E-4</v>
      </c>
      <c r="AU517" s="13">
        <f t="shared" si="818"/>
        <v>1.3084521370149E-4</v>
      </c>
      <c r="AV517" s="13">
        <f t="shared" si="819"/>
        <v>3.7851550604592885E-5</v>
      </c>
      <c r="AW517" s="13">
        <f t="shared" si="820"/>
        <v>2.4046821345500313E-7</v>
      </c>
      <c r="AX517" s="13">
        <f t="shared" si="821"/>
        <v>4.4621179094862681E-4</v>
      </c>
      <c r="AY517" s="13">
        <f t="shared" si="822"/>
        <v>3.8107977254235435E-4</v>
      </c>
      <c r="AZ517" s="13">
        <f t="shared" si="823"/>
        <v>1.6272742673630085E-4</v>
      </c>
      <c r="BA517" s="13">
        <f t="shared" si="824"/>
        <v>4.6324885794133077E-5</v>
      </c>
      <c r="BB517" s="13">
        <f t="shared" si="825"/>
        <v>9.8907499194206937E-6</v>
      </c>
      <c r="BC517" s="13">
        <f t="shared" si="826"/>
        <v>1.6894061546661816E-6</v>
      </c>
      <c r="BD517" s="13">
        <f t="shared" si="827"/>
        <v>7.2123238413281468E-5</v>
      </c>
      <c r="BE517" s="13">
        <f t="shared" si="828"/>
        <v>8.3456668573161685E-5</v>
      </c>
      <c r="BF517" s="13">
        <f t="shared" si="829"/>
        <v>4.828551575443367E-5</v>
      </c>
      <c r="BG517" s="13">
        <f t="shared" si="830"/>
        <v>1.8624363768908228E-5</v>
      </c>
      <c r="BH517" s="13">
        <f t="shared" si="831"/>
        <v>5.3877480706743511E-6</v>
      </c>
      <c r="BI517" s="13">
        <f t="shared" si="832"/>
        <v>1.2468755285596243E-6</v>
      </c>
      <c r="BJ517" s="14">
        <f t="shared" si="833"/>
        <v>0.42735003599584404</v>
      </c>
      <c r="BK517" s="14">
        <f t="shared" si="834"/>
        <v>0.30296340952378231</v>
      </c>
      <c r="BL517" s="14">
        <f t="shared" si="835"/>
        <v>0.25593999160754777</v>
      </c>
      <c r="BM517" s="14">
        <f t="shared" si="836"/>
        <v>0.32611454958404656</v>
      </c>
      <c r="BN517" s="14">
        <f t="shared" si="837"/>
        <v>0.67365219555496147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1.2907</v>
      </c>
      <c r="F518" s="10">
        <f>VLOOKUP(B518,home!$B$2:$E$405,3,FALSE)</f>
        <v>1.1068</v>
      </c>
      <c r="G518" s="10">
        <f>VLOOKUP(C518,away!$B$2:$E$405,4,FALSE)</f>
        <v>0.67149999999999999</v>
      </c>
      <c r="H518" s="10">
        <f>VLOOKUP(A518,away!$A$2:$E$405,3,FALSE)</f>
        <v>1.1246</v>
      </c>
      <c r="I518" s="10">
        <f>VLOOKUP(C518,away!$B$2:$E$405,3,FALSE)</f>
        <v>1.2448999999999999</v>
      </c>
      <c r="J518" s="10">
        <f>VLOOKUP(B518,home!$B$2:$E$405,4,FALSE)</f>
        <v>0.5716</v>
      </c>
      <c r="K518" s="12">
        <f t="shared" si="782"/>
        <v>0.95926914933999996</v>
      </c>
      <c r="L518" s="12">
        <f t="shared" si="783"/>
        <v>0.80024831106399996</v>
      </c>
      <c r="M518" s="13">
        <f t="shared" si="784"/>
        <v>0.17212790231520256</v>
      </c>
      <c r="N518" s="13">
        <f t="shared" si="785"/>
        <v>0.16511698643158293</v>
      </c>
      <c r="O518" s="13">
        <f t="shared" si="786"/>
        <v>0.13774506311473</v>
      </c>
      <c r="P518" s="13">
        <f t="shared" si="787"/>
        <v>0.13213458951985163</v>
      </c>
      <c r="Q518" s="13">
        <f t="shared" si="788"/>
        <v>7.9195815557904434E-2</v>
      </c>
      <c r="R518" s="13">
        <f t="shared" si="789"/>
        <v>5.5115127057483379E-2</v>
      </c>
      <c r="S518" s="13">
        <f t="shared" si="790"/>
        <v>2.5358395577852862E-2</v>
      </c>
      <c r="T518" s="13">
        <f t="shared" si="791"/>
        <v>6.3376317643549077E-2</v>
      </c>
      <c r="U518" s="13">
        <f t="shared" si="792"/>
        <v>5.287024104819809E-2</v>
      </c>
      <c r="V518" s="13">
        <f t="shared" si="793"/>
        <v>2.1629401712284935E-3</v>
      </c>
      <c r="W518" s="13">
        <f t="shared" si="794"/>
        <v>2.5323367540506181E-2</v>
      </c>
      <c r="X518" s="13">
        <f t="shared" si="795"/>
        <v>2.0264982104742986E-2</v>
      </c>
      <c r="Y518" s="13">
        <f t="shared" si="796"/>
        <v>8.1085088515313788E-3</v>
      </c>
      <c r="Z518" s="13">
        <f t="shared" si="797"/>
        <v>1.4701929113942948E-2</v>
      </c>
      <c r="AA518" s="13">
        <f t="shared" si="798"/>
        <v>1.4103107034789029E-2</v>
      </c>
      <c r="AB518" s="13">
        <f t="shared" si="799"/>
        <v>6.7643377441565207E-3</v>
      </c>
      <c r="AC518" s="13">
        <f t="shared" si="800"/>
        <v>1.0377428929198093E-4</v>
      </c>
      <c r="AD518" s="13">
        <f t="shared" si="801"/>
        <v>6.0729813097513815E-3</v>
      </c>
      <c r="AE518" s="13">
        <f t="shared" si="802"/>
        <v>4.8598930362517816E-3</v>
      </c>
      <c r="AF518" s="13">
        <f t="shared" si="803"/>
        <v>1.9445605971060913E-3</v>
      </c>
      <c r="AG518" s="13">
        <f t="shared" si="804"/>
        <v>5.187104445319177E-4</v>
      </c>
      <c r="AH518" s="13">
        <f t="shared" si="805"/>
        <v>2.9412984857038731E-3</v>
      </c>
      <c r="AI518" s="13">
        <f t="shared" si="806"/>
        <v>2.8214968963361838E-3</v>
      </c>
      <c r="AJ518" s="13">
        <f t="shared" si="807"/>
        <v>1.3532874638069305E-3</v>
      </c>
      <c r="AK518" s="13">
        <f t="shared" si="808"/>
        <v>4.3272230473952015E-4</v>
      </c>
      <c r="AL518" s="13">
        <f t="shared" si="809"/>
        <v>3.1865079243690212E-6</v>
      </c>
      <c r="AM518" s="13">
        <f t="shared" si="810"/>
        <v>1.1651247229925855E-3</v>
      </c>
      <c r="AN518" s="13">
        <f t="shared" si="811"/>
        <v>9.3238909175372728E-4</v>
      </c>
      <c r="AO518" s="13">
        <f t="shared" si="812"/>
        <v>3.7307139796520858E-4</v>
      </c>
      <c r="AP518" s="13">
        <f t="shared" si="813"/>
        <v>9.9516585375981196E-5</v>
      </c>
      <c r="AQ518" s="13">
        <f t="shared" si="814"/>
        <v>1.9909494842496323E-5</v>
      </c>
      <c r="AR518" s="13">
        <f t="shared" si="815"/>
        <v>4.7075382910392519E-4</v>
      </c>
      <c r="AS518" s="13">
        <f t="shared" si="816"/>
        <v>4.5157962519306992E-4</v>
      </c>
      <c r="AT518" s="13">
        <f t="shared" si="817"/>
        <v>2.165932014591161E-4</v>
      </c>
      <c r="AU518" s="13">
        <f t="shared" si="818"/>
        <v>6.9257058705504519E-5</v>
      </c>
      <c r="AV518" s="13">
        <f t="shared" si="819"/>
        <v>1.6609039947554938E-5</v>
      </c>
      <c r="AW518" s="13">
        <f t="shared" si="820"/>
        <v>6.7948167051774231E-8</v>
      </c>
      <c r="AX518" s="13">
        <f t="shared" si="821"/>
        <v>1.8627803365001675E-4</v>
      </c>
      <c r="AY518" s="13">
        <f t="shared" si="822"/>
        <v>1.4906868181674884E-4</v>
      </c>
      <c r="AZ518" s="13">
        <f t="shared" si="823"/>
        <v>5.9645980428195026E-5</v>
      </c>
      <c r="BA518" s="13">
        <f t="shared" si="824"/>
        <v>1.5910531699806493E-5</v>
      </c>
      <c r="BB518" s="13">
        <f t="shared" si="825"/>
        <v>3.1830940302250937E-6</v>
      </c>
      <c r="BC518" s="13">
        <f t="shared" si="826"/>
        <v>5.0945312432910655E-7</v>
      </c>
      <c r="BD518" s="13">
        <f t="shared" si="827"/>
        <v>6.2786659444554469E-5</v>
      </c>
      <c r="BE518" s="13">
        <f t="shared" si="828"/>
        <v>6.0229305395278031E-5</v>
      </c>
      <c r="BF518" s="13">
        <f t="shared" si="829"/>
        <v>2.8888057275933713E-5</v>
      </c>
      <c r="BG518" s="13">
        <f t="shared" si="830"/>
        <v>9.2371407097233782E-6</v>
      </c>
      <c r="BH518" s="13">
        <f t="shared" si="831"/>
        <v>2.215226027737557E-6</v>
      </c>
      <c r="BI518" s="13">
        <f t="shared" si="832"/>
        <v>4.2499959744472674E-7</v>
      </c>
      <c r="BJ518" s="14">
        <f t="shared" si="833"/>
        <v>0.37778673058513745</v>
      </c>
      <c r="BK518" s="14">
        <f t="shared" si="834"/>
        <v>0.33203985706316858</v>
      </c>
      <c r="BL518" s="14">
        <f t="shared" si="835"/>
        <v>0.27553525529280332</v>
      </c>
      <c r="BM518" s="14">
        <f t="shared" si="836"/>
        <v>0.25847928732464781</v>
      </c>
      <c r="BN518" s="14">
        <f t="shared" si="837"/>
        <v>0.74143548399675485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1.2907</v>
      </c>
      <c r="F519" s="10">
        <f>VLOOKUP(B519,home!$B$2:$E$405,3,FALSE)</f>
        <v>1.8078000000000001</v>
      </c>
      <c r="G519" s="10">
        <f>VLOOKUP(C519,away!$B$2:$E$405,4,FALSE)</f>
        <v>1.5495000000000001</v>
      </c>
      <c r="H519" s="10">
        <f>VLOOKUP(A519,away!$A$2:$E$405,3,FALSE)</f>
        <v>1.1246</v>
      </c>
      <c r="I519" s="10">
        <f>VLOOKUP(C519,away!$B$2:$E$405,3,FALSE)</f>
        <v>0.82989999999999997</v>
      </c>
      <c r="J519" s="10">
        <f>VLOOKUP(B519,home!$B$2:$E$405,4,FALSE)</f>
        <v>0.53349999999999997</v>
      </c>
      <c r="K519" s="12">
        <f t="shared" si="782"/>
        <v>3.6154908992700001</v>
      </c>
      <c r="L519" s="12">
        <f t="shared" si="783"/>
        <v>0.49791850558999995</v>
      </c>
      <c r="M519" s="13">
        <f t="shared" si="784"/>
        <v>1.635192903412298E-2</v>
      </c>
      <c r="N519" s="13">
        <f t="shared" si="785"/>
        <v>5.9120250608380512E-2</v>
      </c>
      <c r="O519" s="13">
        <f t="shared" si="786"/>
        <v>8.1419280681842444E-3</v>
      </c>
      <c r="P519" s="13">
        <f t="shared" si="787"/>
        <v>2.9437066833031111E-2</v>
      </c>
      <c r="Q519" s="13">
        <f t="shared" si="788"/>
        <v>0.10687436401858073</v>
      </c>
      <c r="R519" s="13">
        <f t="shared" si="789"/>
        <v>2.0270083281657874E-3</v>
      </c>
      <c r="S519" s="13">
        <f t="shared" si="790"/>
        <v>1.3248297829633049E-2</v>
      </c>
      <c r="T519" s="13">
        <f t="shared" si="791"/>
        <v>5.3214723618013375E-2</v>
      </c>
      <c r="U519" s="13">
        <f t="shared" si="792"/>
        <v>7.3286301632279017E-3</v>
      </c>
      <c r="V519" s="13">
        <f t="shared" si="793"/>
        <v>2.649983156394177E-3</v>
      </c>
      <c r="W519" s="13">
        <f t="shared" si="794"/>
        <v>0.12880109682481591</v>
      </c>
      <c r="X519" s="13">
        <f t="shared" si="795"/>
        <v>6.4132449649365222E-2</v>
      </c>
      <c r="Y519" s="13">
        <f t="shared" si="796"/>
        <v>1.5966366744618925E-2</v>
      </c>
      <c r="Z519" s="13">
        <f t="shared" si="797"/>
        <v>3.3642831919293114E-4</v>
      </c>
      <c r="AA519" s="13">
        <f t="shared" si="798"/>
        <v>1.2163535262987453E-3</v>
      </c>
      <c r="AB519" s="13">
        <f t="shared" si="799"/>
        <v>2.1988575523140433E-3</v>
      </c>
      <c r="AC519" s="13">
        <f t="shared" si="800"/>
        <v>2.9815951346778662E-4</v>
      </c>
      <c r="AD519" s="13">
        <f t="shared" si="801"/>
        <v>0.11641979834652903</v>
      </c>
      <c r="AE519" s="13">
        <f t="shared" si="802"/>
        <v>5.7967572013792878E-2</v>
      </c>
      <c r="AF519" s="13">
        <f t="shared" si="803"/>
        <v>1.4431563414894228E-2</v>
      </c>
      <c r="AG519" s="13">
        <f t="shared" si="804"/>
        <v>2.3952474962904845E-3</v>
      </c>
      <c r="AH519" s="13">
        <f t="shared" si="805"/>
        <v>4.1878471482674925E-5</v>
      </c>
      <c r="AI519" s="13">
        <f t="shared" si="806"/>
        <v>1.5141123252094941E-4</v>
      </c>
      <c r="AJ519" s="13">
        <f t="shared" si="807"/>
        <v>2.7371296661337328E-4</v>
      </c>
      <c r="AK519" s="13">
        <f t="shared" si="808"/>
        <v>3.2986891326761483E-4</v>
      </c>
      <c r="AL519" s="13">
        <f t="shared" si="809"/>
        <v>2.147010669270806E-5</v>
      </c>
      <c r="AM519" s="13">
        <f t="shared" si="810"/>
        <v>8.4182944283344857E-2</v>
      </c>
      <c r="AN519" s="13">
        <f t="shared" si="811"/>
        <v>4.1916245813729297E-2</v>
      </c>
      <c r="AO519" s="13">
        <f t="shared" si="812"/>
        <v>1.0435437237757592E-2</v>
      </c>
      <c r="AP519" s="13">
        <f t="shared" si="813"/>
        <v>1.7319991048674998E-3</v>
      </c>
      <c r="AQ519" s="13">
        <f t="shared" si="814"/>
        <v>2.1559860149471071E-4</v>
      </c>
      <c r="AR519" s="13">
        <f t="shared" si="815"/>
        <v>4.1704131874093858E-6</v>
      </c>
      <c r="AS519" s="13">
        <f t="shared" si="816"/>
        <v>1.5078090925274229E-5</v>
      </c>
      <c r="AT519" s="13">
        <f t="shared" si="817"/>
        <v>2.7257350259347279E-5</v>
      </c>
      <c r="AU519" s="13">
        <f t="shared" si="818"/>
        <v>3.2849567266961618E-5</v>
      </c>
      <c r="AV519" s="13">
        <f t="shared" si="819"/>
        <v>2.9691827874664361E-5</v>
      </c>
      <c r="AW519" s="13">
        <f t="shared" si="820"/>
        <v>1.0736364367957095E-6</v>
      </c>
      <c r="AX519" s="13">
        <f t="shared" si="821"/>
        <v>5.0727111488364458E-2</v>
      </c>
      <c r="AY519" s="13">
        <f t="shared" si="822"/>
        <v>2.5257967545183748E-2</v>
      </c>
      <c r="AZ519" s="13">
        <f t="shared" si="823"/>
        <v>6.288204727169306E-3</v>
      </c>
      <c r="BA519" s="13">
        <f t="shared" si="824"/>
        <v>1.0436711668653717E-3</v>
      </c>
      <c r="BB519" s="13">
        <f t="shared" si="825"/>
        <v>1.2991579693324431E-4</v>
      </c>
      <c r="BC519" s="13">
        <f t="shared" si="826"/>
        <v>1.2937495892306981E-5</v>
      </c>
      <c r="BD519" s="13">
        <f t="shared" si="827"/>
        <v>3.4608765032795178E-7</v>
      </c>
      <c r="BE519" s="13">
        <f t="shared" si="828"/>
        <v>1.2512767501104477E-6</v>
      </c>
      <c r="BF519" s="13">
        <f t="shared" si="829"/>
        <v>2.2619898512462331E-6</v>
      </c>
      <c r="BG519" s="13">
        <f t="shared" si="830"/>
        <v>2.7260679071406191E-6</v>
      </c>
      <c r="BH519" s="13">
        <f t="shared" si="831"/>
        <v>2.4640184272647313E-6</v>
      </c>
      <c r="BI519" s="13">
        <f t="shared" si="832"/>
        <v>1.7817272398818427E-6</v>
      </c>
      <c r="BJ519" s="14">
        <f t="shared" si="833"/>
        <v>0.84126546599688368</v>
      </c>
      <c r="BK519" s="14">
        <f t="shared" si="834"/>
        <v>8.7264874018525562E-2</v>
      </c>
      <c r="BL519" s="14">
        <f t="shared" si="835"/>
        <v>2.1829527639414963E-2</v>
      </c>
      <c r="BM519" s="14">
        <f t="shared" si="836"/>
        <v>0.70348685517480491</v>
      </c>
      <c r="BN519" s="14">
        <f t="shared" si="837"/>
        <v>0.22195254689046537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1.2907</v>
      </c>
      <c r="F520" s="10">
        <f>VLOOKUP(B520,home!$B$2:$E$405,3,FALSE)</f>
        <v>1.0329999999999999</v>
      </c>
      <c r="G520" s="10">
        <f>VLOOKUP(C520,away!$B$2:$E$405,4,FALSE)</f>
        <v>2.0661</v>
      </c>
      <c r="H520" s="10">
        <f>VLOOKUP(A520,away!$A$2:$E$405,3,FALSE)</f>
        <v>1.1246</v>
      </c>
      <c r="I520" s="10">
        <f>VLOOKUP(C520,away!$B$2:$E$405,3,FALSE)</f>
        <v>0.41499999999999998</v>
      </c>
      <c r="J520" s="10">
        <f>VLOOKUP(B520,home!$B$2:$E$405,4,FALSE)</f>
        <v>1.1856</v>
      </c>
      <c r="K520" s="12">
        <f t="shared" si="782"/>
        <v>2.7547168739099996</v>
      </c>
      <c r="L520" s="12">
        <f t="shared" si="783"/>
        <v>0.55333019039999998</v>
      </c>
      <c r="M520" s="13">
        <f t="shared" si="784"/>
        <v>3.6587557173652765E-2</v>
      </c>
      <c r="N520" s="13">
        <f t="shared" si="785"/>
        <v>0.10078836112140814</v>
      </c>
      <c r="O520" s="13">
        <f t="shared" si="786"/>
        <v>2.0244999977168172E-2</v>
      </c>
      <c r="P520" s="13">
        <f t="shared" si="787"/>
        <v>5.576924304941272E-2</v>
      </c>
      <c r="Q520" s="13">
        <f t="shared" si="788"/>
        <v>0.13882169953743881</v>
      </c>
      <c r="R520" s="13">
        <f t="shared" si="789"/>
        <v>5.6010848460072288E-3</v>
      </c>
      <c r="S520" s="13">
        <f t="shared" si="790"/>
        <v>2.1251818313140727E-2</v>
      </c>
      <c r="T520" s="13">
        <f t="shared" si="791"/>
        <v>7.6814237436702612E-2</v>
      </c>
      <c r="U520" s="13">
        <f t="shared" si="792"/>
        <v>1.5429402937497706E-2</v>
      </c>
      <c r="V520" s="13">
        <f t="shared" si="793"/>
        <v>3.5992740954171637E-3</v>
      </c>
      <c r="W520" s="13">
        <f t="shared" si="794"/>
        <v>0.12747149272688224</v>
      </c>
      <c r="X520" s="13">
        <f t="shared" si="795"/>
        <v>7.053382534113796E-2</v>
      </c>
      <c r="Y520" s="13">
        <f t="shared" si="796"/>
        <v>1.9514247502826102E-2</v>
      </c>
      <c r="Z520" s="13">
        <f t="shared" si="797"/>
        <v>1.0330831147625781E-3</v>
      </c>
      <c r="AA520" s="13">
        <f t="shared" si="798"/>
        <v>2.845851488387975E-3</v>
      </c>
      <c r="AB520" s="13">
        <f t="shared" si="799"/>
        <v>3.9197575578521215E-3</v>
      </c>
      <c r="AC520" s="13">
        <f t="shared" si="800"/>
        <v>3.4289114820523357E-4</v>
      </c>
      <c r="AD520" s="13">
        <f t="shared" si="801"/>
        <v>8.7786967989309558E-2</v>
      </c>
      <c r="AE520" s="13">
        <f t="shared" si="802"/>
        <v>4.8575179712163366E-2</v>
      </c>
      <c r="AF520" s="13">
        <f t="shared" si="803"/>
        <v>1.3439056719422783E-2</v>
      </c>
      <c r="AG520" s="13">
        <f t="shared" si="804"/>
        <v>2.4787452711182026E-3</v>
      </c>
      <c r="AH520" s="13">
        <f t="shared" si="805"/>
        <v>1.4290901914765057E-4</v>
      </c>
      <c r="AI520" s="13">
        <f t="shared" si="806"/>
        <v>3.9367388647996033E-4</v>
      </c>
      <c r="AJ520" s="13">
        <f t="shared" si="807"/>
        <v>5.4223004895203827E-4</v>
      </c>
      <c r="AK520" s="13">
        <f t="shared" si="808"/>
        <v>4.9789675512974167E-4</v>
      </c>
      <c r="AL520" s="13">
        <f t="shared" si="809"/>
        <v>2.0906320356933211E-5</v>
      </c>
      <c r="AM520" s="13">
        <f t="shared" si="810"/>
        <v>4.8365648405909588E-2</v>
      </c>
      <c r="AN520" s="13">
        <f t="shared" si="811"/>
        <v>2.676217344126141E-2</v>
      </c>
      <c r="AO520" s="13">
        <f t="shared" si="812"/>
        <v>7.4041592628854977E-3</v>
      </c>
      <c r="AP520" s="13">
        <f t="shared" si="813"/>
        <v>1.3656482848947854E-3</v>
      </c>
      <c r="AQ520" s="13">
        <f t="shared" si="814"/>
        <v>1.8891360637506621E-4</v>
      </c>
      <c r="AR520" s="13">
        <f t="shared" si="815"/>
        <v>1.5815174954969349E-5</v>
      </c>
      <c r="AS520" s="13">
        <f t="shared" si="816"/>
        <v>4.3566329312292892E-5</v>
      </c>
      <c r="AT520" s="13">
        <f t="shared" si="817"/>
        <v>6.0006451245446541E-5</v>
      </c>
      <c r="AU520" s="13">
        <f t="shared" si="818"/>
        <v>5.5100261263096428E-5</v>
      </c>
      <c r="AV520" s="13">
        <f t="shared" si="819"/>
        <v>3.7946404864575309E-5</v>
      </c>
      <c r="AW520" s="13">
        <f t="shared" si="820"/>
        <v>8.8518987154941501E-7</v>
      </c>
      <c r="AX520" s="13">
        <f t="shared" si="821"/>
        <v>2.2205611296892903E-2</v>
      </c>
      <c r="AY520" s="13">
        <f t="shared" si="822"/>
        <v>1.228703512685814E-2</v>
      </c>
      <c r="AZ520" s="13">
        <f t="shared" si="823"/>
        <v>3.3993937430979505E-3</v>
      </c>
      <c r="BA520" s="13">
        <f t="shared" si="824"/>
        <v>6.269957290376525E-4</v>
      </c>
      <c r="BB520" s="13">
        <f t="shared" si="825"/>
        <v>8.673391653209776E-5</v>
      </c>
      <c r="BC520" s="13">
        <f t="shared" si="826"/>
        <v>9.5984989097686738E-6</v>
      </c>
      <c r="BD520" s="13">
        <f t="shared" si="827"/>
        <v>1.4585022948404165E-6</v>
      </c>
      <c r="BE520" s="13">
        <f t="shared" si="828"/>
        <v>4.0177608822333526E-6</v>
      </c>
      <c r="BF520" s="13">
        <f t="shared" si="829"/>
        <v>5.5338968488118727E-6</v>
      </c>
      <c r="BG520" s="13">
        <f t="shared" si="830"/>
        <v>5.08143967596648E-6</v>
      </c>
      <c r="BH520" s="13">
        <f t="shared" si="831"/>
        <v>3.499481904785156E-6</v>
      </c>
      <c r="BI520" s="13">
        <f t="shared" si="832"/>
        <v>1.9280163706108741E-6</v>
      </c>
      <c r="BJ520" s="14">
        <f t="shared" si="833"/>
        <v>0.80892572467106494</v>
      </c>
      <c r="BK520" s="14">
        <f t="shared" si="834"/>
        <v>0.1298587252270437</v>
      </c>
      <c r="BL520" s="14">
        <f t="shared" si="835"/>
        <v>4.9851760236240231E-2</v>
      </c>
      <c r="BM520" s="14">
        <f t="shared" si="836"/>
        <v>0.61957019760703669</v>
      </c>
      <c r="BN520" s="14">
        <f t="shared" si="837"/>
        <v>0.35781294570508787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1.2907</v>
      </c>
      <c r="F521" s="10">
        <f>VLOOKUP(B521,home!$B$2:$E$405,3,FALSE)</f>
        <v>0.66410000000000002</v>
      </c>
      <c r="G521" s="10">
        <f>VLOOKUP(C521,away!$B$2:$E$405,4,FALSE)</f>
        <v>0.82320000000000004</v>
      </c>
      <c r="H521" s="10">
        <f>VLOOKUP(A521,away!$A$2:$E$405,3,FALSE)</f>
        <v>1.1246</v>
      </c>
      <c r="I521" s="10">
        <f>VLOOKUP(C521,away!$B$2:$E$405,3,FALSE)</f>
        <v>0.94479999999999997</v>
      </c>
      <c r="J521" s="10">
        <f>VLOOKUP(B521,home!$B$2:$E$405,4,FALSE)</f>
        <v>1.2068000000000001</v>
      </c>
      <c r="K521" s="12">
        <f t="shared" si="782"/>
        <v>0.70560906578400007</v>
      </c>
      <c r="L521" s="12">
        <f t="shared" si="783"/>
        <v>1.2822516461440001</v>
      </c>
      <c r="M521" s="13">
        <f t="shared" si="784"/>
        <v>0.13698816935881081</v>
      </c>
      <c r="N521" s="13">
        <f t="shared" si="785"/>
        <v>9.6660094204730887E-2</v>
      </c>
      <c r="O521" s="13">
        <f t="shared" si="786"/>
        <v>0.17565330566258824</v>
      </c>
      <c r="P521" s="13">
        <f t="shared" si="787"/>
        <v>0.1239425649104503</v>
      </c>
      <c r="Q521" s="13">
        <f t="shared" si="788"/>
        <v>3.4102119385196798E-2</v>
      </c>
      <c r="R521" s="13">
        <f t="shared" si="789"/>
        <v>0.11261587016824451</v>
      </c>
      <c r="S521" s="13">
        <f t="shared" si="790"/>
        <v>2.803482860688573E-2</v>
      </c>
      <c r="T521" s="13">
        <f t="shared" si="791"/>
        <v>4.3727498718667809E-2</v>
      </c>
      <c r="U521" s="13">
        <f t="shared" si="792"/>
        <v>7.9462778941867249E-2</v>
      </c>
      <c r="V521" s="13">
        <f t="shared" si="793"/>
        <v>2.8183362926935511E-3</v>
      </c>
      <c r="W521" s="13">
        <f t="shared" si="794"/>
        <v>8.0209215335477167E-3</v>
      </c>
      <c r="X521" s="13">
        <f t="shared" si="795"/>
        <v>1.0284839839983418E-2</v>
      </c>
      <c r="Y521" s="13">
        <f t="shared" si="796"/>
        <v>6.5938764075730667E-3</v>
      </c>
      <c r="Z521" s="13">
        <f t="shared" si="797"/>
        <v>4.8133961635056857E-2</v>
      </c>
      <c r="AA521" s="13">
        <f t="shared" si="798"/>
        <v>3.3963759701795368E-2</v>
      </c>
      <c r="AB521" s="13">
        <f t="shared" si="799"/>
        <v>1.1982568376848048E-2</v>
      </c>
      <c r="AC521" s="13">
        <f t="shared" si="800"/>
        <v>1.5937134869549463E-4</v>
      </c>
      <c r="AD521" s="13">
        <f t="shared" si="801"/>
        <v>1.4149087375033432E-3</v>
      </c>
      <c r="AE521" s="13">
        <f t="shared" si="802"/>
        <v>1.8142690578071908E-3</v>
      </c>
      <c r="AF521" s="13">
        <f t="shared" si="803"/>
        <v>1.1631747429606974E-3</v>
      </c>
      <c r="AG521" s="13">
        <f t="shared" si="804"/>
        <v>4.9716090963815957E-4</v>
      </c>
      <c r="AH521" s="13">
        <f t="shared" si="805"/>
        <v>1.5429962885495946E-2</v>
      </c>
      <c r="AI521" s="13">
        <f t="shared" si="806"/>
        <v>1.0887521696716588E-2</v>
      </c>
      <c r="AJ521" s="13">
        <f t="shared" si="807"/>
        <v>3.8411670065616114E-3</v>
      </c>
      <c r="AK521" s="13">
        <f t="shared" si="808"/>
        <v>9.0345408767342086E-4</v>
      </c>
      <c r="AL521" s="13">
        <f t="shared" si="809"/>
        <v>5.7677663182194739E-6</v>
      </c>
      <c r="AM521" s="13">
        <f t="shared" si="810"/>
        <v>1.9967448648787069E-4</v>
      </c>
      <c r="AN521" s="13">
        <f t="shared" si="811"/>
        <v>2.5603293899203008E-4</v>
      </c>
      <c r="AO521" s="13">
        <f t="shared" si="812"/>
        <v>1.6414932874480849E-4</v>
      </c>
      <c r="AP521" s="13">
        <f t="shared" si="813"/>
        <v>7.016024899882112E-5</v>
      </c>
      <c r="AQ521" s="13">
        <f t="shared" si="814"/>
        <v>2.2490773693152825E-5</v>
      </c>
      <c r="AR521" s="13">
        <f t="shared" si="815"/>
        <v>3.957019061973599E-3</v>
      </c>
      <c r="AS521" s="13">
        <f t="shared" si="816"/>
        <v>2.7921085236086714E-3</v>
      </c>
      <c r="AT521" s="13">
        <f t="shared" si="817"/>
        <v>9.8506854345552903E-4</v>
      </c>
      <c r="AU521" s="13">
        <f t="shared" si="818"/>
        <v>2.3169109822695385E-4</v>
      </c>
      <c r="AV521" s="13">
        <f t="shared" si="819"/>
        <v>4.0870834842597471E-5</v>
      </c>
      <c r="AW521" s="13">
        <f t="shared" si="820"/>
        <v>1.4495812842619655E-7</v>
      </c>
      <c r="AX521" s="13">
        <f t="shared" si="821"/>
        <v>2.3482021311934385E-5</v>
      </c>
      <c r="AY521" s="13">
        <f t="shared" si="822"/>
        <v>3.0109860482016359E-5</v>
      </c>
      <c r="AZ521" s="13">
        <f t="shared" si="823"/>
        <v>1.9304209084115828E-5</v>
      </c>
      <c r="BA521" s="13">
        <f t="shared" si="824"/>
        <v>8.2509512918718297E-6</v>
      </c>
      <c r="BB521" s="13">
        <f t="shared" si="825"/>
        <v>2.6449489690641538E-6</v>
      </c>
      <c r="BC521" s="13">
        <f t="shared" si="826"/>
        <v>6.7829803390987717E-7</v>
      </c>
      <c r="BD521" s="13">
        <f t="shared" si="827"/>
        <v>8.4564903433980625E-4</v>
      </c>
      <c r="BE521" s="13">
        <f t="shared" si="828"/>
        <v>5.966976251016525E-4</v>
      </c>
      <c r="BF521" s="13">
        <f t="shared" si="829"/>
        <v>2.1051762690175424E-4</v>
      </c>
      <c r="BG521" s="13">
        <f t="shared" si="830"/>
        <v>4.9514382016403829E-5</v>
      </c>
      <c r="BH521" s="13">
        <f t="shared" si="831"/>
        <v>8.7344492093666982E-6</v>
      </c>
      <c r="BI521" s="13">
        <f t="shared" si="832"/>
        <v>1.2326213093518075E-6</v>
      </c>
      <c r="BJ521" s="14">
        <f t="shared" si="833"/>
        <v>0.20507584160369868</v>
      </c>
      <c r="BK521" s="14">
        <f t="shared" si="834"/>
        <v>0.29197914814433612</v>
      </c>
      <c r="BL521" s="14">
        <f t="shared" si="835"/>
        <v>0.45445949232877669</v>
      </c>
      <c r="BM521" s="14">
        <f t="shared" si="836"/>
        <v>0.31965635511949314</v>
      </c>
      <c r="BN521" s="14">
        <f t="shared" si="837"/>
        <v>0.67996212369002151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1.2907</v>
      </c>
      <c r="F522" s="10">
        <f>VLOOKUP(B522,home!$B$2:$E$405,3,FALSE)</f>
        <v>0.87809999999999999</v>
      </c>
      <c r="G522" s="10">
        <f>VLOOKUP(C522,away!$B$2:$E$405,4,FALSE)</f>
        <v>0.66410000000000002</v>
      </c>
      <c r="H522" s="10">
        <f>VLOOKUP(A522,away!$A$2:$E$405,3,FALSE)</f>
        <v>1.1246</v>
      </c>
      <c r="I522" s="10">
        <f>VLOOKUP(C522,away!$B$2:$E$405,3,FALSE)</f>
        <v>0.82569999999999999</v>
      </c>
      <c r="J522" s="10">
        <f>VLOOKUP(B522,home!$B$2:$E$405,4,FALSE)</f>
        <v>1.482</v>
      </c>
      <c r="K522" s="12">
        <f t="shared" si="782"/>
        <v>0.75266681324700002</v>
      </c>
      <c r="L522" s="12">
        <f t="shared" si="783"/>
        <v>1.3761588500399999</v>
      </c>
      <c r="M522" s="13">
        <f t="shared" si="784"/>
        <v>0.11897693082381773</v>
      </c>
      <c r="N522" s="13">
        <f t="shared" si="785"/>
        <v>8.9549987373071654E-2</v>
      </c>
      <c r="O522" s="13">
        <f t="shared" si="786"/>
        <v>0.16373115630379362</v>
      </c>
      <c r="P522" s="13">
        <f t="shared" si="787"/>
        <v>0.1232350076444228</v>
      </c>
      <c r="Q522" s="13">
        <f t="shared" si="788"/>
        <v>3.3700651811199467E-2</v>
      </c>
      <c r="R522" s="13">
        <f t="shared" si="789"/>
        <v>0.11266003988737407</v>
      </c>
      <c r="S522" s="13">
        <f t="shared" si="790"/>
        <v>3.1911369296476928E-2</v>
      </c>
      <c r="T522" s="13">
        <f t="shared" si="791"/>
        <v>4.6377450242098696E-2</v>
      </c>
      <c r="U522" s="13">
        <f t="shared" si="792"/>
        <v>8.4795473202309748E-2</v>
      </c>
      <c r="V522" s="13">
        <f t="shared" si="793"/>
        <v>3.6726053735004825E-3</v>
      </c>
      <c r="W522" s="13">
        <f t="shared" si="794"/>
        <v>8.4551207343607476E-3</v>
      </c>
      <c r="X522" s="13">
        <f t="shared" si="795"/>
        <v>1.1635589226747248E-2</v>
      </c>
      <c r="Y522" s="13">
        <f t="shared" si="796"/>
        <v>8.006209544909151E-3</v>
      </c>
      <c r="Z522" s="13">
        <f t="shared" si="797"/>
        <v>5.1679370312289724E-2</v>
      </c>
      <c r="AA522" s="13">
        <f t="shared" si="798"/>
        <v>3.8897346963562729E-2</v>
      </c>
      <c r="AB522" s="13">
        <f t="shared" si="799"/>
        <v>1.4638371091413815E-2</v>
      </c>
      <c r="AC522" s="13">
        <f t="shared" si="800"/>
        <v>2.3775278752803208E-4</v>
      </c>
      <c r="AD522" s="13">
        <f t="shared" si="801"/>
        <v>1.5909721946874844E-3</v>
      </c>
      <c r="AE522" s="13">
        <f t="shared" si="802"/>
        <v>2.1894304658867433E-3</v>
      </c>
      <c r="AF522" s="13">
        <f t="shared" si="803"/>
        <v>1.506502056088621E-3</v>
      </c>
      <c r="AG522" s="13">
        <f t="shared" si="804"/>
        <v>6.9106204569660394E-4</v>
      </c>
      <c r="AH522" s="13">
        <f t="shared" si="805"/>
        <v>1.7779755704937988E-2</v>
      </c>
      <c r="AI522" s="13">
        <f t="shared" si="806"/>
        <v>1.3382232066745842E-2</v>
      </c>
      <c r="AJ522" s="13">
        <f t="shared" si="807"/>
        <v>5.0361809819047037E-3</v>
      </c>
      <c r="AK522" s="13">
        <f t="shared" si="808"/>
        <v>1.263522096861787E-3</v>
      </c>
      <c r="AL522" s="13">
        <f t="shared" si="809"/>
        <v>9.8504697963294451E-6</v>
      </c>
      <c r="AM522" s="13">
        <f t="shared" si="810"/>
        <v>2.3949439434800299E-4</v>
      </c>
      <c r="AN522" s="13">
        <f t="shared" si="811"/>
        <v>3.2958233031697405E-4</v>
      </c>
      <c r="AO522" s="13">
        <f t="shared" si="812"/>
        <v>2.267788203412552E-4</v>
      </c>
      <c r="AP522" s="13">
        <f t="shared" si="813"/>
        <v>1.0402789353808315E-4</v>
      </c>
      <c r="AQ522" s="13">
        <f t="shared" si="814"/>
        <v>3.5789726585863015E-5</v>
      </c>
      <c r="AR522" s="13">
        <f t="shared" si="815"/>
        <v>4.8935536329799143E-3</v>
      </c>
      <c r="AS522" s="13">
        <f t="shared" si="816"/>
        <v>3.6832154183882712E-3</v>
      </c>
      <c r="AT522" s="13">
        <f t="shared" si="817"/>
        <v>1.3861170057302579E-3</v>
      </c>
      <c r="AU522" s="13">
        <f t="shared" si="818"/>
        <v>3.4776142316348904E-4</v>
      </c>
      <c r="AV522" s="13">
        <f t="shared" si="819"/>
        <v>6.5437120535676171E-5</v>
      </c>
      <c r="AW522" s="13">
        <f t="shared" si="820"/>
        <v>2.8341692242502492E-7</v>
      </c>
      <c r="AX522" s="13">
        <f t="shared" si="821"/>
        <v>3.0043247097405278E-5</v>
      </c>
      <c r="AY522" s="13">
        <f t="shared" si="822"/>
        <v>4.1344280377032812E-5</v>
      </c>
      <c r="AZ522" s="13">
        <f t="shared" si="823"/>
        <v>2.8448148669694403E-5</v>
      </c>
      <c r="BA522" s="13">
        <f t="shared" si="824"/>
        <v>1.3049723853017865E-5</v>
      </c>
      <c r="BB522" s="13">
        <f t="shared" si="825"/>
        <v>4.4896232427271562E-6</v>
      </c>
      <c r="BC522" s="13">
        <f t="shared" si="826"/>
        <v>1.2356869517648507E-6</v>
      </c>
      <c r="BD522" s="13">
        <f t="shared" si="827"/>
        <v>1.1223845233617835E-3</v>
      </c>
      <c r="BE522" s="13">
        <f t="shared" si="828"/>
        <v>8.4478158243646664E-4</v>
      </c>
      <c r="BF522" s="13">
        <f t="shared" si="829"/>
        <v>3.1791953077110659E-4</v>
      </c>
      <c r="BG522" s="13">
        <f t="shared" si="830"/>
        <v>7.9762493364823468E-5</v>
      </c>
      <c r="BH522" s="13">
        <f t="shared" si="831"/>
        <v>1.5008645424384161E-5</v>
      </c>
      <c r="BI522" s="13">
        <f t="shared" si="832"/>
        <v>2.2593018645450798E-6</v>
      </c>
      <c r="BJ522" s="14">
        <f t="shared" si="833"/>
        <v>0.20475725957006824</v>
      </c>
      <c r="BK522" s="14">
        <f t="shared" si="834"/>
        <v>0.27808486067591937</v>
      </c>
      <c r="BL522" s="14">
        <f t="shared" si="835"/>
        <v>0.46494227897692508</v>
      </c>
      <c r="BM522" s="14">
        <f t="shared" si="836"/>
        <v>0.35756893482806845</v>
      </c>
      <c r="BN522" s="14">
        <f t="shared" si="837"/>
        <v>0.64185377384367936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1.2907</v>
      </c>
      <c r="F523" s="10">
        <f>VLOOKUP(B523,home!$B$2:$E$405,3,FALSE)</f>
        <v>0.61980000000000002</v>
      </c>
      <c r="G523" s="10">
        <f>VLOOKUP(C523,away!$B$2:$E$405,4,FALSE)</f>
        <v>0.94079999999999997</v>
      </c>
      <c r="H523" s="10">
        <f>VLOOKUP(A523,away!$A$2:$E$405,3,FALSE)</f>
        <v>1.1246</v>
      </c>
      <c r="I523" s="10">
        <f>VLOOKUP(C523,away!$B$2:$E$405,3,FALSE)</f>
        <v>0.76219999999999999</v>
      </c>
      <c r="J523" s="10">
        <f>VLOOKUP(B523,home!$B$2:$E$405,4,FALSE)</f>
        <v>1.0669999999999999</v>
      </c>
      <c r="K523" s="12">
        <f t="shared" si="782"/>
        <v>0.75261728908799996</v>
      </c>
      <c r="L523" s="12">
        <f t="shared" si="783"/>
        <v>0.91460051803999998</v>
      </c>
      <c r="M523" s="13">
        <f t="shared" si="784"/>
        <v>0.18877153453144074</v>
      </c>
      <c r="N523" s="13">
        <f t="shared" si="785"/>
        <v>0.14207272057603471</v>
      </c>
      <c r="O523" s="13">
        <f t="shared" si="786"/>
        <v>0.17265054327366144</v>
      </c>
      <c r="P523" s="13">
        <f t="shared" si="787"/>
        <v>0.12993978383819352</v>
      </c>
      <c r="Q523" s="13">
        <f t="shared" si="788"/>
        <v>5.346319290664607E-2</v>
      </c>
      <c r="R523" s="13">
        <f t="shared" si="789"/>
        <v>7.8953138158989078E-2</v>
      </c>
      <c r="S523" s="13">
        <f t="shared" si="790"/>
        <v>2.2360822919920011E-2</v>
      </c>
      <c r="T523" s="13">
        <f t="shared" si="791"/>
        <v>4.8897463928490946E-2</v>
      </c>
      <c r="U523" s="13">
        <f t="shared" si="792"/>
        <v>5.9421496806208687E-2</v>
      </c>
      <c r="V523" s="13">
        <f t="shared" si="793"/>
        <v>1.7102157694782669E-3</v>
      </c>
      <c r="W523" s="13">
        <f t="shared" si="794"/>
        <v>1.3412441103796253E-2</v>
      </c>
      <c r="X523" s="13">
        <f t="shared" si="795"/>
        <v>1.2267025581713041E-2</v>
      </c>
      <c r="Y523" s="13">
        <f t="shared" si="796"/>
        <v>5.6097139759223391E-3</v>
      </c>
      <c r="Z523" s="13">
        <f t="shared" si="797"/>
        <v>2.4070193687031709E-2</v>
      </c>
      <c r="AA523" s="13">
        <f t="shared" si="798"/>
        <v>1.8115643920556895E-2</v>
      </c>
      <c r="AB523" s="13">
        <f t="shared" si="799"/>
        <v>6.8170734087865184E-3</v>
      </c>
      <c r="AC523" s="13">
        <f t="shared" si="800"/>
        <v>7.3576065094464448E-5</v>
      </c>
      <c r="AD523" s="13">
        <f t="shared" si="801"/>
        <v>2.523608765897899E-3</v>
      </c>
      <c r="AE523" s="13">
        <f t="shared" si="802"/>
        <v>2.3080938846205034E-3</v>
      </c>
      <c r="AF523" s="13">
        <f t="shared" si="803"/>
        <v>1.055491931279434E-3</v>
      </c>
      <c r="AG523" s="13">
        <f t="shared" si="804"/>
        <v>3.2178448904507021E-4</v>
      </c>
      <c r="AH523" s="13">
        <f t="shared" si="805"/>
        <v>5.503652903870582E-3</v>
      </c>
      <c r="AI523" s="13">
        <f t="shared" si="806"/>
        <v>4.1421443285923768E-3</v>
      </c>
      <c r="AJ523" s="13">
        <f t="shared" si="807"/>
        <v>1.5587247177982139E-3</v>
      </c>
      <c r="AK523" s="13">
        <f t="shared" si="808"/>
        <v>3.9104105718124987E-4</v>
      </c>
      <c r="AL523" s="13">
        <f t="shared" si="809"/>
        <v>2.0258261962578333E-6</v>
      </c>
      <c r="AM523" s="13">
        <f t="shared" si="810"/>
        <v>3.7986231762175807E-4</v>
      </c>
      <c r="AN523" s="13">
        <f t="shared" si="811"/>
        <v>3.4742227248073492E-4</v>
      </c>
      <c r="AO523" s="13">
        <f t="shared" si="812"/>
        <v>1.5887629519475705E-4</v>
      </c>
      <c r="AP523" s="13">
        <f t="shared" si="813"/>
        <v>4.8436113963133603E-5</v>
      </c>
      <c r="AQ523" s="13">
        <f t="shared" si="814"/>
        <v>1.1074923730631614E-5</v>
      </c>
      <c r="AR523" s="13">
        <f t="shared" si="815"/>
        <v>1.0067287593984774E-3</v>
      </c>
      <c r="AS523" s="13">
        <f t="shared" si="816"/>
        <v>7.5768146974540746E-4</v>
      </c>
      <c r="AT523" s="13">
        <f t="shared" si="817"/>
        <v>2.8512208687599995E-4</v>
      </c>
      <c r="AU523" s="13">
        <f t="shared" si="818"/>
        <v>7.1529270694576115E-5</v>
      </c>
      <c r="AV523" s="13">
        <f t="shared" si="819"/>
        <v>1.3458541450148396E-5</v>
      </c>
      <c r="AW523" s="13">
        <f t="shared" si="820"/>
        <v>3.8735156566799454E-8</v>
      </c>
      <c r="AX523" s="13">
        <f t="shared" si="821"/>
        <v>4.7648491285862051E-5</v>
      </c>
      <c r="AY523" s="13">
        <f t="shared" si="822"/>
        <v>4.3579334813873855E-5</v>
      </c>
      <c r="AZ523" s="13">
        <f t="shared" si="823"/>
        <v>1.9928841098303812E-5</v>
      </c>
      <c r="BA523" s="13">
        <f t="shared" si="824"/>
        <v>6.0756427974818381E-6</v>
      </c>
      <c r="BB523" s="13">
        <f t="shared" si="825"/>
        <v>1.3891965125007204E-6</v>
      </c>
      <c r="BC523" s="13">
        <f t="shared" si="826"/>
        <v>2.5411196999850418E-7</v>
      </c>
      <c r="BD523" s="13">
        <f t="shared" si="827"/>
        <v>1.5345910747860224E-4</v>
      </c>
      <c r="BE523" s="13">
        <f t="shared" si="828"/>
        <v>1.1549597745640965E-4</v>
      </c>
      <c r="BF523" s="13">
        <f t="shared" si="829"/>
        <v>4.3462134726905886E-5</v>
      </c>
      <c r="BG523" s="13">
        <f t="shared" si="830"/>
        <v>1.0903451338713779E-5</v>
      </c>
      <c r="BH523" s="13">
        <f t="shared" si="831"/>
        <v>2.0515314970614213E-6</v>
      </c>
      <c r="BI523" s="13">
        <f t="shared" si="832"/>
        <v>3.0880361475940272E-7</v>
      </c>
      <c r="BJ523" s="14">
        <f t="shared" si="833"/>
        <v>0.28299608468491538</v>
      </c>
      <c r="BK523" s="14">
        <f t="shared" si="834"/>
        <v>0.34290153828513714</v>
      </c>
      <c r="BL523" s="14">
        <f t="shared" si="835"/>
        <v>0.35001365970992204</v>
      </c>
      <c r="BM523" s="14">
        <f t="shared" si="836"/>
        <v>0.23408702248238344</v>
      </c>
      <c r="BN523" s="14">
        <f t="shared" si="837"/>
        <v>0.76585091328496546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1.2907</v>
      </c>
      <c r="F524" s="10">
        <f>VLOOKUP(B524,home!$B$2:$E$405,3,FALSE)</f>
        <v>0.82640000000000002</v>
      </c>
      <c r="G524" s="10">
        <f>VLOOKUP(C524,away!$B$2:$E$405,4,FALSE)</f>
        <v>0.41320000000000001</v>
      </c>
      <c r="H524" s="10">
        <f>VLOOKUP(A524,away!$A$2:$E$405,3,FALSE)</f>
        <v>1.1246</v>
      </c>
      <c r="I524" s="10">
        <f>VLOOKUP(C524,away!$B$2:$E$405,3,FALSE)</f>
        <v>2.0154999999999998</v>
      </c>
      <c r="J524" s="10">
        <f>VLOOKUP(B524,home!$B$2:$E$405,4,FALSE)</f>
        <v>0.94850000000000001</v>
      </c>
      <c r="K524" s="12">
        <f t="shared" si="782"/>
        <v>0.44073336713600003</v>
      </c>
      <c r="L524" s="12">
        <f t="shared" si="783"/>
        <v>2.1498997880499999</v>
      </c>
      <c r="M524" s="13">
        <f t="shared" si="784"/>
        <v>7.4972555791942633E-2</v>
      </c>
      <c r="N524" s="13">
        <f t="shared" si="785"/>
        <v>3.3042906956974497E-2</v>
      </c>
      <c r="O524" s="13">
        <f t="shared" si="786"/>
        <v>0.16118348180666422</v>
      </c>
      <c r="P524" s="13">
        <f t="shared" si="787"/>
        <v>7.1038938663355325E-2</v>
      </c>
      <c r="Q524" s="13">
        <f t="shared" si="788"/>
        <v>7.2815558215544645E-3</v>
      </c>
      <c r="R524" s="13">
        <f t="shared" si="789"/>
        <v>0.17326416668665429</v>
      </c>
      <c r="S524" s="13">
        <f t="shared" si="790"/>
        <v>1.6827927076478025E-2</v>
      </c>
      <c r="T524" s="13">
        <f t="shared" si="791"/>
        <v>1.5654615317434183E-2</v>
      </c>
      <c r="U524" s="13">
        <f t="shared" si="792"/>
        <v>7.63632995878223E-2</v>
      </c>
      <c r="V524" s="13">
        <f t="shared" si="793"/>
        <v>1.7716676704633326E-3</v>
      </c>
      <c r="W524" s="13">
        <f t="shared" si="794"/>
        <v>1.0697415384074811E-3</v>
      </c>
      <c r="X524" s="13">
        <f t="shared" si="795"/>
        <v>2.2998371066905239E-3</v>
      </c>
      <c r="Y524" s="13">
        <f t="shared" si="796"/>
        <v>2.4722096541117422E-3</v>
      </c>
      <c r="Z524" s="13">
        <f t="shared" si="797"/>
        <v>0.12416686507876597</v>
      </c>
      <c r="AA524" s="13">
        <f t="shared" si="798"/>
        <v>5.4724480532885936E-2</v>
      </c>
      <c r="AB524" s="13">
        <f t="shared" si="799"/>
        <v>1.2059452285013652E-2</v>
      </c>
      <c r="AC524" s="13">
        <f t="shared" si="800"/>
        <v>1.0491955159828991E-4</v>
      </c>
      <c r="AD524" s="13">
        <f t="shared" si="801"/>
        <v>1.1786769754689342E-4</v>
      </c>
      <c r="AE524" s="13">
        <f t="shared" si="802"/>
        <v>2.5340373797400761E-4</v>
      </c>
      <c r="AF524" s="13">
        <f t="shared" si="803"/>
        <v>2.7239632128069844E-4</v>
      </c>
      <c r="AG524" s="13">
        <f t="shared" si="804"/>
        <v>1.9520826446232443E-4</v>
      </c>
      <c r="AH524" s="13">
        <f t="shared" si="805"/>
        <v>6.6736579228917986E-2</v>
      </c>
      <c r="AI524" s="13">
        <f t="shared" si="806"/>
        <v>2.9413037274699461E-2</v>
      </c>
      <c r="AJ524" s="13">
        <f t="shared" si="807"/>
        <v>6.4816534778874852E-3</v>
      </c>
      <c r="AK524" s="13">
        <f t="shared" si="808"/>
        <v>9.5222698730603903E-4</v>
      </c>
      <c r="AL524" s="13">
        <f t="shared" si="809"/>
        <v>3.9765877056461209E-6</v>
      </c>
      <c r="AM524" s="13">
        <f t="shared" si="810"/>
        <v>1.0389645443282007E-5</v>
      </c>
      <c r="AN524" s="13">
        <f t="shared" si="811"/>
        <v>2.2336696536426631E-5</v>
      </c>
      <c r="AO524" s="13">
        <f t="shared" si="812"/>
        <v>2.4010829574700399E-5</v>
      </c>
      <c r="AP524" s="13">
        <f t="shared" si="813"/>
        <v>1.7206959137851018E-5</v>
      </c>
      <c r="AQ524" s="13">
        <f t="shared" si="814"/>
        <v>9.2483094508627295E-6</v>
      </c>
      <c r="AR524" s="13">
        <f t="shared" si="815"/>
        <v>2.869539150788657E-2</v>
      </c>
      <c r="AS524" s="13">
        <f t="shared" si="816"/>
        <v>1.264701652055663E-2</v>
      </c>
      <c r="AT524" s="13">
        <f t="shared" si="817"/>
        <v>2.7869810876647713E-3</v>
      </c>
      <c r="AU524" s="13">
        <f t="shared" si="818"/>
        <v>4.0943851963694885E-4</v>
      </c>
      <c r="AV524" s="13">
        <f t="shared" si="819"/>
        <v>4.5113304348692922E-5</v>
      </c>
      <c r="AW524" s="13">
        <f t="shared" si="820"/>
        <v>1.0466517719082143E-7</v>
      </c>
      <c r="AX524" s="13">
        <f t="shared" si="821"/>
        <v>7.6317723659447913E-7</v>
      </c>
      <c r="AY524" s="13">
        <f t="shared" si="822"/>
        <v>1.6407545791990552E-6</v>
      </c>
      <c r="AZ524" s="13">
        <f t="shared" si="823"/>
        <v>1.7637289610310584E-6</v>
      </c>
      <c r="BA524" s="13">
        <f t="shared" si="824"/>
        <v>1.263946839832773E-6</v>
      </c>
      <c r="BB524" s="13">
        <f t="shared" si="825"/>
        <v>6.7933976076573655E-7</v>
      </c>
      <c r="BC524" s="13">
        <f t="shared" si="826"/>
        <v>2.9210248153683908E-7</v>
      </c>
      <c r="BD524" s="13">
        <f t="shared" si="827"/>
        <v>1.0282036020136172E-2</v>
      </c>
      <c r="BE524" s="13">
        <f t="shared" si="828"/>
        <v>4.5316363561682524E-3</v>
      </c>
      <c r="BF524" s="13">
        <f t="shared" si="829"/>
        <v>9.9862167494497393E-4</v>
      </c>
      <c r="BG524" s="13">
        <f t="shared" si="830"/>
        <v>1.4670863109783017E-4</v>
      </c>
      <c r="BH524" s="13">
        <f t="shared" si="831"/>
        <v>1.6164847242914992E-5</v>
      </c>
      <c r="BI524" s="13">
        <f t="shared" si="832"/>
        <v>1.4248775109218034E-6</v>
      </c>
      <c r="BJ524" s="14">
        <f t="shared" si="833"/>
        <v>6.2749337906438898E-2</v>
      </c>
      <c r="BK524" s="14">
        <f t="shared" si="834"/>
        <v>0.16472162609612248</v>
      </c>
      <c r="BL524" s="14">
        <f t="shared" si="835"/>
        <v>0.641738911215046</v>
      </c>
      <c r="BM524" s="14">
        <f t="shared" si="836"/>
        <v>0.47259159847982601</v>
      </c>
      <c r="BN524" s="14">
        <f t="shared" si="837"/>
        <v>0.52078360572714544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1.2907</v>
      </c>
      <c r="F525" s="10">
        <f>VLOOKUP(B525,home!$B$2:$E$405,3,FALSE)</f>
        <v>0.56820000000000004</v>
      </c>
      <c r="G525" s="10">
        <f>VLOOKUP(C525,away!$B$2:$E$405,4,FALSE)</f>
        <v>1.0329999999999999</v>
      </c>
      <c r="H525" s="10">
        <f>VLOOKUP(A525,away!$A$2:$E$405,3,FALSE)</f>
        <v>1.1246</v>
      </c>
      <c r="I525" s="10">
        <f>VLOOKUP(C525,away!$B$2:$E$405,3,FALSE)</f>
        <v>1.0078</v>
      </c>
      <c r="J525" s="10">
        <f>VLOOKUP(B525,home!$B$2:$E$405,4,FALSE)</f>
        <v>0.71140000000000003</v>
      </c>
      <c r="K525" s="12">
        <f t="shared" si="782"/>
        <v>0.75757713942000005</v>
      </c>
      <c r="L525" s="12">
        <f t="shared" si="783"/>
        <v>0.80628075543200006</v>
      </c>
      <c r="M525" s="13">
        <f t="shared" si="784"/>
        <v>0.20932695008908148</v>
      </c>
      <c r="N525" s="13">
        <f t="shared" si="785"/>
        <v>0.15858131205199949</v>
      </c>
      <c r="O525" s="13">
        <f t="shared" si="786"/>
        <v>0.1687762914501012</v>
      </c>
      <c r="P525" s="13">
        <f t="shared" si="787"/>
        <v>0.12786106007868389</v>
      </c>
      <c r="Q525" s="13">
        <f t="shared" si="788"/>
        <v>6.0068788374912065E-2</v>
      </c>
      <c r="R525" s="13">
        <f t="shared" si="789"/>
        <v>6.8040537884699492E-2</v>
      </c>
      <c r="S525" s="13">
        <f t="shared" si="790"/>
        <v>1.9525018968517351E-2</v>
      </c>
      <c r="T525" s="13">
        <f t="shared" si="791"/>
        <v>4.8432308068809042E-2</v>
      </c>
      <c r="U525" s="13">
        <f t="shared" si="792"/>
        <v>5.1545956055288784E-2</v>
      </c>
      <c r="V525" s="13">
        <f t="shared" si="793"/>
        <v>1.325141057145628E-3</v>
      </c>
      <c r="W525" s="13">
        <f t="shared" si="794"/>
        <v>1.5168913621830413E-2</v>
      </c>
      <c r="X525" s="13">
        <f t="shared" si="795"/>
        <v>1.2230403134092183E-2</v>
      </c>
      <c r="Y525" s="13">
        <f t="shared" si="796"/>
        <v>4.9305693390968722E-3</v>
      </c>
      <c r="Z525" s="13">
        <f t="shared" si="797"/>
        <v>1.8286592095225044E-2</v>
      </c>
      <c r="AA525" s="13">
        <f t="shared" si="798"/>
        <v>1.3853504129240975E-2</v>
      </c>
      <c r="AB525" s="13">
        <f t="shared" si="799"/>
        <v>5.2475490145867673E-3</v>
      </c>
      <c r="AC525" s="13">
        <f t="shared" si="800"/>
        <v>5.058890537276827E-5</v>
      </c>
      <c r="AD525" s="13">
        <f t="shared" si="801"/>
        <v>2.8729055474338381E-3</v>
      </c>
      <c r="AE525" s="13">
        <f t="shared" si="802"/>
        <v>2.3163684550697389E-3</v>
      </c>
      <c r="AF525" s="13">
        <f t="shared" si="803"/>
        <v>9.3382165390624181E-4</v>
      </c>
      <c r="AG525" s="13">
        <f t="shared" si="804"/>
        <v>2.5097414285009482E-4</v>
      </c>
      <c r="AH525" s="13">
        <f t="shared" si="805"/>
        <v>3.6860318222037211E-3</v>
      </c>
      <c r="AI525" s="13">
        <f t="shared" si="806"/>
        <v>2.7924534436761855E-3</v>
      </c>
      <c r="AJ525" s="13">
        <f t="shared" si="807"/>
        <v>1.0577494459118662E-3</v>
      </c>
      <c r="AK525" s="13">
        <f t="shared" si="808"/>
        <v>2.6710893315233395E-4</v>
      </c>
      <c r="AL525" s="13">
        <f t="shared" si="809"/>
        <v>1.2360283406278456E-6</v>
      </c>
      <c r="AM525" s="13">
        <f t="shared" si="810"/>
        <v>4.3528951328975543E-4</v>
      </c>
      <c r="AN525" s="13">
        <f t="shared" si="811"/>
        <v>3.5096555760689166E-4</v>
      </c>
      <c r="AO525" s="13">
        <f t="shared" si="812"/>
        <v>1.4148838745894885E-4</v>
      </c>
      <c r="AP525" s="13">
        <f t="shared" si="813"/>
        <v>3.802645464175227E-5</v>
      </c>
      <c r="AQ525" s="13">
        <f t="shared" si="814"/>
        <v>7.6649996437381748E-6</v>
      </c>
      <c r="AR525" s="13">
        <f t="shared" si="815"/>
        <v>5.9439530443056176E-4</v>
      </c>
      <c r="AS525" s="13">
        <f t="shared" si="816"/>
        <v>4.503002944151851E-4</v>
      </c>
      <c r="AT525" s="13">
        <f t="shared" si="817"/>
        <v>1.7056860446151986E-4</v>
      </c>
      <c r="AU525" s="13">
        <f t="shared" si="818"/>
        <v>4.3072958480939891E-5</v>
      </c>
      <c r="AV525" s="13">
        <f t="shared" si="819"/>
        <v>8.1577721680867157E-6</v>
      </c>
      <c r="AW525" s="13">
        <f t="shared" si="820"/>
        <v>2.0971963005548809E-8</v>
      </c>
      <c r="AX525" s="13">
        <f t="shared" si="821"/>
        <v>5.4960897382929483E-5</v>
      </c>
      <c r="AY525" s="13">
        <f t="shared" si="822"/>
        <v>4.4313913861129024E-5</v>
      </c>
      <c r="AZ525" s="13">
        <f t="shared" si="823"/>
        <v>1.7864727972049839E-5</v>
      </c>
      <c r="BA525" s="13">
        <f t="shared" si="824"/>
        <v>4.8013287882971763E-6</v>
      </c>
      <c r="BB525" s="13">
        <f t="shared" si="825"/>
        <v>9.6780475062641384E-7</v>
      </c>
      <c r="BC525" s="13">
        <f t="shared" si="826"/>
        <v>1.5606446908914873E-7</v>
      </c>
      <c r="BD525" s="13">
        <f t="shared" si="827"/>
        <v>7.9874915846917823E-5</v>
      </c>
      <c r="BE525" s="13">
        <f t="shared" si="828"/>
        <v>6.0511410258721239E-5</v>
      </c>
      <c r="BF525" s="13">
        <f t="shared" si="829"/>
        <v>2.2921030543036036E-5</v>
      </c>
      <c r="BG525" s="13">
        <f t="shared" si="830"/>
        <v>5.7881495837838982E-6</v>
      </c>
      <c r="BH525" s="13">
        <f t="shared" si="831"/>
        <v>1.0962424510545169E-6</v>
      </c>
      <c r="BI525" s="13">
        <f t="shared" si="832"/>
        <v>1.6609764403613013E-7</v>
      </c>
      <c r="BJ525" s="14">
        <f t="shared" si="833"/>
        <v>0.30688286403986503</v>
      </c>
      <c r="BK525" s="14">
        <f t="shared" si="834"/>
        <v>0.35813430904100285</v>
      </c>
      <c r="BL525" s="14">
        <f t="shared" si="835"/>
        <v>0.31670403495914512</v>
      </c>
      <c r="BM525" s="14">
        <f t="shared" si="836"/>
        <v>0.20730856726386254</v>
      </c>
      <c r="BN525" s="14">
        <f t="shared" si="837"/>
        <v>0.79265493992947755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1.2907</v>
      </c>
      <c r="F526" s="10">
        <f>VLOOKUP(B526,home!$B$2:$E$405,3,FALSE)</f>
        <v>0.61980000000000002</v>
      </c>
      <c r="G526" s="10">
        <f>VLOOKUP(C526,away!$B$2:$E$405,4,FALSE)</f>
        <v>0.71940000000000004</v>
      </c>
      <c r="H526" s="10">
        <f>VLOOKUP(A526,away!$A$2:$E$405,3,FALSE)</f>
        <v>1.1246</v>
      </c>
      <c r="I526" s="10">
        <f>VLOOKUP(C526,away!$B$2:$E$405,3,FALSE)</f>
        <v>0.82569999999999999</v>
      </c>
      <c r="J526" s="10">
        <f>VLOOKUP(B526,home!$B$2:$E$405,4,FALSE)</f>
        <v>1.0669999999999999</v>
      </c>
      <c r="K526" s="12">
        <f t="shared" si="782"/>
        <v>0.57550263368400001</v>
      </c>
      <c r="L526" s="12">
        <f t="shared" si="783"/>
        <v>0.99079722873999998</v>
      </c>
      <c r="M526" s="13">
        <f t="shared" si="784"/>
        <v>0.20881640408711624</v>
      </c>
      <c r="N526" s="13">
        <f t="shared" si="785"/>
        <v>0.12017439050855776</v>
      </c>
      <c r="O526" s="13">
        <f t="shared" si="786"/>
        <v>0.2068947144849668</v>
      </c>
      <c r="P526" s="13">
        <f t="shared" si="787"/>
        <v>0.1190684530813976</v>
      </c>
      <c r="Q526" s="13">
        <f t="shared" si="788"/>
        <v>3.4580339119522241E-2</v>
      </c>
      <c r="R526" s="13">
        <f t="shared" si="789"/>
        <v>0.1024953548763293</v>
      </c>
      <c r="S526" s="13">
        <f t="shared" si="790"/>
        <v>1.6973398930481467E-2</v>
      </c>
      <c r="T526" s="13">
        <f t="shared" si="791"/>
        <v>3.4262104168512046E-2</v>
      </c>
      <c r="U526" s="13">
        <f t="shared" si="792"/>
        <v>5.8986346671703715E-2</v>
      </c>
      <c r="V526" s="13">
        <f t="shared" si="793"/>
        <v>1.0753712163888004E-3</v>
      </c>
      <c r="W526" s="13">
        <f t="shared" si="794"/>
        <v>6.6336920789903013E-3</v>
      </c>
      <c r="X526" s="13">
        <f t="shared" si="795"/>
        <v>6.5726437281780807E-3</v>
      </c>
      <c r="Y526" s="13">
        <f t="shared" si="796"/>
        <v>3.2560785956870916E-3</v>
      </c>
      <c r="Z526" s="13">
        <f t="shared" si="797"/>
        <v>3.3850704523396641E-2</v>
      </c>
      <c r="AA526" s="13">
        <f t="shared" si="798"/>
        <v>1.9481169605273657E-2</v>
      </c>
      <c r="AB526" s="13">
        <f t="shared" si="799"/>
        <v>5.605732207539839E-3</v>
      </c>
      <c r="AC526" s="13">
        <f t="shared" si="800"/>
        <v>3.8323972852923307E-5</v>
      </c>
      <c r="AD526" s="13">
        <f t="shared" si="801"/>
        <v>9.5442681562690171E-4</v>
      </c>
      <c r="AE526" s="13">
        <f t="shared" si="802"/>
        <v>9.4564344395827718E-4</v>
      </c>
      <c r="AF526" s="13">
        <f t="shared" si="803"/>
        <v>4.6847045182500516E-4</v>
      </c>
      <c r="AG526" s="13">
        <f t="shared" si="804"/>
        <v>1.5471974180493027E-4</v>
      </c>
      <c r="AH526" s="13">
        <f t="shared" si="805"/>
        <v>8.3847960581694917E-3</v>
      </c>
      <c r="AI526" s="13">
        <f t="shared" si="806"/>
        <v>4.8254722143797639E-3</v>
      </c>
      <c r="AJ526" s="13">
        <f t="shared" si="807"/>
        <v>1.3885359840722586E-3</v>
      </c>
      <c r="AK526" s="13">
        <f t="shared" si="808"/>
        <v>2.6636870526619653E-4</v>
      </c>
      <c r="AL526" s="13">
        <f t="shared" si="809"/>
        <v>8.7410300612730463E-7</v>
      </c>
      <c r="AM526" s="13">
        <f t="shared" si="810"/>
        <v>1.0985502921038312E-4</v>
      </c>
      <c r="AN526" s="13">
        <f t="shared" si="811"/>
        <v>1.0884405850479934E-4</v>
      </c>
      <c r="AO526" s="13">
        <f t="shared" si="812"/>
        <v>5.3921195765684798E-5</v>
      </c>
      <c r="AP526" s="13">
        <f t="shared" si="813"/>
        <v>1.7808323778329176E-5</v>
      </c>
      <c r="AQ526" s="13">
        <f t="shared" si="814"/>
        <v>4.4111094620182974E-6</v>
      </c>
      <c r="AR526" s="13">
        <f t="shared" si="815"/>
        <v>1.6615265395968823E-3</v>
      </c>
      <c r="AS526" s="13">
        <f t="shared" si="816"/>
        <v>9.5621289947386856E-4</v>
      </c>
      <c r="AT526" s="13">
        <f t="shared" si="817"/>
        <v>2.7515152100491262E-4</v>
      </c>
      <c r="AU526" s="13">
        <f t="shared" si="818"/>
        <v>5.2783475000161897E-5</v>
      </c>
      <c r="AV526" s="13">
        <f t="shared" si="819"/>
        <v>7.5942572193966835E-6</v>
      </c>
      <c r="AW526" s="13">
        <f t="shared" si="820"/>
        <v>1.384497614175799E-8</v>
      </c>
      <c r="AX526" s="13">
        <f t="shared" si="821"/>
        <v>1.0536976439001369E-5</v>
      </c>
      <c r="AY526" s="13">
        <f t="shared" si="822"/>
        <v>1.0440007055061232E-5</v>
      </c>
      <c r="AZ526" s="13">
        <f t="shared" si="823"/>
        <v>5.171965029090358E-6</v>
      </c>
      <c r="BA526" s="13">
        <f t="shared" si="824"/>
        <v>1.7081228726543067E-6</v>
      </c>
      <c r="BB526" s="13">
        <f t="shared" si="825"/>
        <v>4.2310085214332368E-7</v>
      </c>
      <c r="BC526" s="13">
        <f t="shared" si="826"/>
        <v>8.3841430356227555E-8</v>
      </c>
      <c r="BD526" s="13">
        <f t="shared" si="827"/>
        <v>2.7437264848509206E-4</v>
      </c>
      <c r="BE526" s="13">
        <f t="shared" si="828"/>
        <v>1.5790218181402482E-4</v>
      </c>
      <c r="BF526" s="13">
        <f t="shared" si="829"/>
        <v>4.5436560749210537E-5</v>
      </c>
      <c r="BG526" s="13">
        <f t="shared" si="830"/>
        <v>8.7162867922379098E-6</v>
      </c>
      <c r="BH526" s="13">
        <f t="shared" si="831"/>
        <v>1.2540615012194948E-6</v>
      </c>
      <c r="BI526" s="13">
        <f t="shared" si="832"/>
        <v>1.4434313935070606E-7</v>
      </c>
      <c r="BJ526" s="14">
        <f t="shared" si="833"/>
        <v>0.20832571238306211</v>
      </c>
      <c r="BK526" s="14">
        <f t="shared" si="834"/>
        <v>0.34598326539829821</v>
      </c>
      <c r="BL526" s="14">
        <f t="shared" si="835"/>
        <v>0.41176958558247739</v>
      </c>
      <c r="BM526" s="14">
        <f t="shared" si="836"/>
        <v>0.20788918556726543</v>
      </c>
      <c r="BN526" s="14">
        <f t="shared" si="837"/>
        <v>0.79202965615789001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1.8543000000000001</v>
      </c>
      <c r="F529" s="10">
        <f>VLOOKUP(B529,home!$B$2:$E$405,3,FALSE)</f>
        <v>0.65910000000000002</v>
      </c>
      <c r="G529" s="10">
        <f>VLOOKUP(C529,away!$B$2:$E$405,4,FALSE)</f>
        <v>0.83889999999999998</v>
      </c>
      <c r="H529" s="10">
        <f>VLOOKUP(A529,away!$A$2:$E$405,3,FALSE)</f>
        <v>1.2583</v>
      </c>
      <c r="I529" s="10">
        <f>VLOOKUP(C529,away!$B$2:$E$405,3,FALSE)</f>
        <v>0.79469999999999996</v>
      </c>
      <c r="J529" s="10">
        <f>VLOOKUP(B529,home!$B$2:$E$405,4,FALSE)</f>
        <v>1.5011000000000001</v>
      </c>
      <c r="K529" s="12">
        <f t="shared" si="782"/>
        <v>1.0252776831570001</v>
      </c>
      <c r="L529" s="12">
        <f t="shared" si="783"/>
        <v>1.5010564831109998</v>
      </c>
      <c r="M529" s="13">
        <f t="shared" si="784"/>
        <v>7.9951572906534388E-2</v>
      </c>
      <c r="N529" s="13">
        <f t="shared" si="785"/>
        <v>8.1972563434369553E-2</v>
      </c>
      <c r="O529" s="13">
        <f t="shared" si="786"/>
        <v>0.12001182684627519</v>
      </c>
      <c r="P529" s="13">
        <f t="shared" si="787"/>
        <v>0.12304544778038809</v>
      </c>
      <c r="Q529" s="13">
        <f t="shared" si="788"/>
        <v>4.2022319960215319E-2</v>
      </c>
      <c r="R529" s="13">
        <f t="shared" si="789"/>
        <v>9.0072265368798074E-2</v>
      </c>
      <c r="S529" s="13">
        <f t="shared" si="790"/>
        <v>4.7341727213970862E-2</v>
      </c>
      <c r="T529" s="13">
        <f t="shared" si="791"/>
        <v>6.3077875811645964E-2</v>
      </c>
      <c r="U529" s="13">
        <f t="shared" si="792"/>
        <v>9.2349083554023784E-2</v>
      </c>
      <c r="V529" s="13">
        <f t="shared" si="793"/>
        <v>8.0954338454490779E-3</v>
      </c>
      <c r="W529" s="13">
        <f t="shared" si="794"/>
        <v>1.4361515616563909E-2</v>
      </c>
      <c r="X529" s="13">
        <f t="shared" si="795"/>
        <v>2.1557446123543121E-2</v>
      </c>
      <c r="Y529" s="13">
        <f t="shared" si="796"/>
        <v>1.6179472131530252E-2</v>
      </c>
      <c r="Z529" s="13">
        <f t="shared" si="797"/>
        <v>4.5067852626776254E-2</v>
      </c>
      <c r="AA529" s="13">
        <f t="shared" si="798"/>
        <v>4.6207063526042279E-2</v>
      </c>
      <c r="AB529" s="13">
        <f t="shared" si="799"/>
        <v>2.3687535518734475E-2</v>
      </c>
      <c r="AC529" s="13">
        <f t="shared" si="800"/>
        <v>7.7867939794494946E-4</v>
      </c>
      <c r="AD529" s="13">
        <f t="shared" si="801"/>
        <v>3.6811353644934288E-3</v>
      </c>
      <c r="AE529" s="13">
        <f t="shared" si="802"/>
        <v>5.525592104082034E-3</v>
      </c>
      <c r="AF529" s="13">
        <f t="shared" si="803"/>
        <v>4.1471129254296449E-3</v>
      </c>
      <c r="AG529" s="13">
        <f t="shared" si="804"/>
        <v>2.0750169143031977E-3</v>
      </c>
      <c r="AH529" s="13">
        <f t="shared" si="805"/>
        <v>1.6912348091328404E-2</v>
      </c>
      <c r="AI529" s="13">
        <f t="shared" si="806"/>
        <v>1.73398530678219E-2</v>
      </c>
      <c r="AJ529" s="13">
        <f t="shared" si="807"/>
        <v>8.8890821898296186E-3</v>
      </c>
      <c r="AK529" s="13">
        <f t="shared" si="808"/>
        <v>3.0379258643268882E-3</v>
      </c>
      <c r="AL529" s="13">
        <f t="shared" si="809"/>
        <v>4.7935494807341592E-5</v>
      </c>
      <c r="AM529" s="13">
        <f t="shared" si="810"/>
        <v>7.5483718757902464E-4</v>
      </c>
      <c r="AN529" s="13">
        <f t="shared" si="811"/>
        <v>1.1330532541087687E-3</v>
      </c>
      <c r="AO529" s="13">
        <f t="shared" si="812"/>
        <v>8.503884663949913E-4</v>
      </c>
      <c r="AP529" s="13">
        <f t="shared" si="813"/>
        <v>4.2549370688167417E-4</v>
      </c>
      <c r="AQ529" s="13">
        <f t="shared" si="814"/>
        <v>1.5967252180941715E-4</v>
      </c>
      <c r="AR529" s="13">
        <f t="shared" si="815"/>
        <v>5.0772779494236853E-3</v>
      </c>
      <c r="AS529" s="13">
        <f t="shared" si="816"/>
        <v>5.2056197727292398E-3</v>
      </c>
      <c r="AT529" s="13">
        <f t="shared" si="817"/>
        <v>2.6686028899900521E-3</v>
      </c>
      <c r="AU529" s="13">
        <f t="shared" si="818"/>
        <v>9.1201966277169194E-4</v>
      </c>
      <c r="AV529" s="13">
        <f t="shared" si="819"/>
        <v>2.3376835171004713E-4</v>
      </c>
      <c r="AW529" s="13">
        <f t="shared" si="820"/>
        <v>2.049242021250034E-6</v>
      </c>
      <c r="AX529" s="13">
        <f t="shared" si="821"/>
        <v>1.2898628714029466E-4</v>
      </c>
      <c r="AY529" s="13">
        <f t="shared" si="822"/>
        <v>1.9361570254435625E-4</v>
      </c>
      <c r="AZ529" s="13">
        <f t="shared" si="823"/>
        <v>1.4531405276814845E-4</v>
      </c>
      <c r="BA529" s="13">
        <f t="shared" si="824"/>
        <v>7.270820033158774E-5</v>
      </c>
      <c r="BB529" s="13">
        <f t="shared" si="825"/>
        <v>2.7284778870765787E-5</v>
      </c>
      <c r="BC529" s="13">
        <f t="shared" si="826"/>
        <v>8.1911988428425956E-6</v>
      </c>
      <c r="BD529" s="13">
        <f t="shared" si="827"/>
        <v>1.2702134970898249E-3</v>
      </c>
      <c r="BE529" s="13">
        <f t="shared" si="828"/>
        <v>1.3023215514110064E-3</v>
      </c>
      <c r="BF529" s="13">
        <f t="shared" si="829"/>
        <v>6.6762061147805337E-4</v>
      </c>
      <c r="BG529" s="13">
        <f t="shared" si="830"/>
        <v>2.281655045880261E-4</v>
      </c>
      <c r="BH529" s="13">
        <f t="shared" si="831"/>
        <v>5.8483249980089799E-5</v>
      </c>
      <c r="BI529" s="13">
        <f t="shared" si="832"/>
        <v>1.1992314208615633E-5</v>
      </c>
      <c r="BJ529" s="14">
        <f t="shared" si="833"/>
        <v>0.25849959574344827</v>
      </c>
      <c r="BK529" s="14">
        <f t="shared" si="834"/>
        <v>0.25945441234163907</v>
      </c>
      <c r="BL529" s="14">
        <f t="shared" si="835"/>
        <v>0.43614306938256109</v>
      </c>
      <c r="BM529" s="14">
        <f t="shared" si="836"/>
        <v>0.4618973673373209</v>
      </c>
      <c r="BN529" s="14">
        <f t="shared" si="837"/>
        <v>0.53707599629658065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1.8543000000000001</v>
      </c>
      <c r="F530" s="10">
        <f>VLOOKUP(B530,home!$B$2:$E$405,3,FALSE)</f>
        <v>1.1983999999999999</v>
      </c>
      <c r="G530" s="10">
        <f>VLOOKUP(C530,away!$B$2:$E$405,4,FALSE)</f>
        <v>1.1863999999999999</v>
      </c>
      <c r="H530" s="10">
        <f>VLOOKUP(A530,away!$A$2:$E$405,3,FALSE)</f>
        <v>1.2583</v>
      </c>
      <c r="I530" s="10">
        <f>VLOOKUP(C530,away!$B$2:$E$405,3,FALSE)</f>
        <v>0.79469999999999996</v>
      </c>
      <c r="J530" s="10">
        <f>VLOOKUP(B530,home!$B$2:$E$405,4,FALSE)</f>
        <v>0.70640000000000003</v>
      </c>
      <c r="K530" s="12">
        <f t="shared" si="782"/>
        <v>2.6364099175679998</v>
      </c>
      <c r="L530" s="12">
        <f t="shared" si="783"/>
        <v>0.70637952146399996</v>
      </c>
      <c r="M530" s="13">
        <f t="shared" si="784"/>
        <v>3.5338246227408013E-2</v>
      </c>
      <c r="N530" s="13">
        <f t="shared" si="785"/>
        <v>9.3166102823398433E-2</v>
      </c>
      <c r="O530" s="13">
        <f t="shared" si="786"/>
        <v>2.4962213459493468E-2</v>
      </c>
      <c r="P530" s="13">
        <f t="shared" si="787"/>
        <v>6.5810627129057997E-2</v>
      </c>
      <c r="Q530" s="13">
        <f t="shared" si="788"/>
        <v>0.12281201873238386</v>
      </c>
      <c r="R530" s="13">
        <f t="shared" si="789"/>
        <v>8.8163981990996062E-3</v>
      </c>
      <c r="S530" s="13">
        <f t="shared" si="790"/>
        <v>3.0639881045941609E-2</v>
      </c>
      <c r="T530" s="13">
        <f t="shared" si="791"/>
        <v>8.6751895022209091E-2</v>
      </c>
      <c r="U530" s="13">
        <f t="shared" si="792"/>
        <v>2.3243639649334857E-2</v>
      </c>
      <c r="V530" s="13">
        <f t="shared" si="793"/>
        <v>6.3400926193773301E-3</v>
      </c>
      <c r="W530" s="13">
        <f t="shared" si="794"/>
        <v>0.1079276080608679</v>
      </c>
      <c r="X530" s="13">
        <f t="shared" si="795"/>
        <v>7.6237852134790007E-2</v>
      </c>
      <c r="Y530" s="13">
        <f t="shared" si="796"/>
        <v>2.6926428754208073E-2</v>
      </c>
      <c r="Z530" s="13">
        <f t="shared" si="797"/>
        <v>2.0759077136386843E-3</v>
      </c>
      <c r="AA530" s="13">
        <f t="shared" si="798"/>
        <v>5.4729436841929376E-3</v>
      </c>
      <c r="AB530" s="13">
        <f t="shared" si="799"/>
        <v>7.2144615036487062E-3</v>
      </c>
      <c r="AC530" s="13">
        <f t="shared" si="800"/>
        <v>7.3794952332326439E-4</v>
      </c>
      <c r="AD530" s="13">
        <f t="shared" si="801"/>
        <v>7.1135354067766055E-2</v>
      </c>
      <c r="AE530" s="13">
        <f t="shared" si="802"/>
        <v>5.0248557365560782E-2</v>
      </c>
      <c r="AF530" s="13">
        <f t="shared" si="803"/>
        <v>1.7747275953070584E-2</v>
      </c>
      <c r="AG530" s="13">
        <f t="shared" si="804"/>
        <v>4.1787707650065183E-3</v>
      </c>
      <c r="AH530" s="13">
        <f t="shared" si="805"/>
        <v>3.6659467434087999E-4</v>
      </c>
      <c r="AI530" s="13">
        <f t="shared" si="806"/>
        <v>9.6649383515990707E-4</v>
      </c>
      <c r="AJ530" s="13">
        <f t="shared" si="807"/>
        <v>1.2740369661419556E-3</v>
      </c>
      <c r="AK530" s="13">
        <f t="shared" si="808"/>
        <v>1.1196278976282992E-3</v>
      </c>
      <c r="AL530" s="13">
        <f t="shared" si="809"/>
        <v>5.4971512289511362E-5</v>
      </c>
      <c r="AM530" s="13">
        <f t="shared" si="810"/>
        <v>3.7508390590793916E-2</v>
      </c>
      <c r="AN530" s="13">
        <f t="shared" si="811"/>
        <v>2.64951589964098E-2</v>
      </c>
      <c r="AO530" s="13">
        <f t="shared" si="812"/>
        <v>9.3578188664982728E-3</v>
      </c>
      <c r="AP530" s="13">
        <f t="shared" si="813"/>
        <v>2.2033905376212808E-3</v>
      </c>
      <c r="AQ530" s="13">
        <f t="shared" si="814"/>
        <v>3.8910748839080645E-4</v>
      </c>
      <c r="AR530" s="13">
        <f t="shared" si="815"/>
        <v>5.1790994126432349E-5</v>
      </c>
      <c r="AS530" s="13">
        <f t="shared" si="816"/>
        <v>1.3654229055563226E-4</v>
      </c>
      <c r="AT530" s="13">
        <f t="shared" si="817"/>
        <v>1.7999072449416021E-4</v>
      </c>
      <c r="AU530" s="13">
        <f t="shared" si="818"/>
        <v>1.5817644370888449E-4</v>
      </c>
      <c r="AV530" s="13">
        <f t="shared" si="819"/>
        <v>1.0425448622993489E-4</v>
      </c>
      <c r="AW530" s="13">
        <f t="shared" si="820"/>
        <v>2.8437159956672291E-6</v>
      </c>
      <c r="AX530" s="13">
        <f t="shared" si="821"/>
        <v>1.6481248824263894E-2</v>
      </c>
      <c r="AY530" s="13">
        <f t="shared" si="822"/>
        <v>1.164201665761264E-2</v>
      </c>
      <c r="AZ530" s="13">
        <f t="shared" si="823"/>
        <v>4.1118410777401656E-3</v>
      </c>
      <c r="BA530" s="13">
        <f t="shared" si="824"/>
        <v>9.6817344427670561E-4</v>
      </c>
      <c r="BB530" s="13">
        <f t="shared" si="825"/>
        <v>1.7097447356558297E-4</v>
      </c>
      <c r="BC530" s="13">
        <f t="shared" si="826"/>
        <v>2.4154573363963166E-5</v>
      </c>
      <c r="BD530" s="13">
        <f t="shared" si="827"/>
        <v>6.09734960786235E-6</v>
      </c>
      <c r="BE530" s="13">
        <f t="shared" si="828"/>
        <v>1.6075112977047654E-5</v>
      </c>
      <c r="BF530" s="13">
        <f t="shared" si="829"/>
        <v>2.119029363935725E-5</v>
      </c>
      <c r="BG530" s="13">
        <f t="shared" si="830"/>
        <v>1.8622100102326516E-5</v>
      </c>
      <c r="BH530" s="13">
        <f t="shared" si="831"/>
        <v>1.2273872348929425E-5</v>
      </c>
      <c r="BI530" s="13">
        <f t="shared" si="832"/>
        <v>6.4717917575362355E-6</v>
      </c>
      <c r="BJ530" s="14">
        <f t="shared" si="833"/>
        <v>0.7664841392097983</v>
      </c>
      <c r="BK530" s="14">
        <f t="shared" si="834"/>
        <v>0.15056378471501033</v>
      </c>
      <c r="BL530" s="14">
        <f t="shared" si="835"/>
        <v>7.4147895328588745E-2</v>
      </c>
      <c r="BM530" s="14">
        <f t="shared" si="836"/>
        <v>0.63072694745457769</v>
      </c>
      <c r="BN530" s="14">
        <f t="shared" si="837"/>
        <v>0.35090560657084136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1.5146999999999999</v>
      </c>
      <c r="F531" s="10">
        <f>VLOOKUP(B531,home!$B$2:$E$405,3,FALSE)</f>
        <v>1.3204</v>
      </c>
      <c r="G531" s="10">
        <f>VLOOKUP(C531,away!$B$2:$E$405,4,FALSE)</f>
        <v>1.1553</v>
      </c>
      <c r="H531" s="10">
        <f>VLOOKUP(A531,away!$A$2:$E$405,3,FALSE)</f>
        <v>1.0882000000000001</v>
      </c>
      <c r="I531" s="10">
        <f>VLOOKUP(C531,away!$B$2:$E$405,3,FALSE)</f>
        <v>0.68920000000000003</v>
      </c>
      <c r="J531" s="10">
        <f>VLOOKUP(B531,home!$B$2:$E$405,4,FALSE)</f>
        <v>0.45950000000000002</v>
      </c>
      <c r="K531" s="12">
        <f t="shared" si="782"/>
        <v>2.3106114143639997</v>
      </c>
      <c r="L531" s="12">
        <f t="shared" si="783"/>
        <v>0.34461922868000006</v>
      </c>
      <c r="M531" s="13">
        <f t="shared" si="784"/>
        <v>7.0282626596761336E-2</v>
      </c>
      <c r="N531" s="13">
        <f t="shared" si="785"/>
        <v>0.16239583924595954</v>
      </c>
      <c r="O531" s="13">
        <f t="shared" si="786"/>
        <v>2.422074456738035E-2</v>
      </c>
      <c r="P531" s="13">
        <f t="shared" si="787"/>
        <v>5.5964728861783858E-2</v>
      </c>
      <c r="Q531" s="13">
        <f t="shared" si="788"/>
        <v>0.18761683990346775</v>
      </c>
      <c r="R531" s="13">
        <f t="shared" si="789"/>
        <v>4.1734671554329583E-3</v>
      </c>
      <c r="S531" s="13">
        <f t="shared" si="790"/>
        <v>1.1140914292171998E-2</v>
      </c>
      <c r="T531" s="13">
        <f t="shared" si="791"/>
        <v>6.4656370654912101E-2</v>
      </c>
      <c r="U531" s="13">
        <f t="shared" si="792"/>
        <v>9.6432608468166453E-3</v>
      </c>
      <c r="V531" s="13">
        <f t="shared" si="793"/>
        <v>9.856999720271153E-4</v>
      </c>
      <c r="W531" s="13">
        <f t="shared" si="794"/>
        <v>0.14450320393595187</v>
      </c>
      <c r="X531" s="13">
        <f t="shared" si="795"/>
        <v>4.9798582682196481E-2</v>
      </c>
      <c r="Y531" s="13">
        <f t="shared" si="796"/>
        <v>8.5807745766478798E-3</v>
      </c>
      <c r="Z531" s="13">
        <f t="shared" si="797"/>
        <v>4.7941901067554001E-4</v>
      </c>
      <c r="AA531" s="13">
        <f t="shared" si="798"/>
        <v>1.1077510383299988E-3</v>
      </c>
      <c r="AB531" s="13">
        <f t="shared" si="799"/>
        <v>1.2797910967194343E-3</v>
      </c>
      <c r="AC531" s="13">
        <f t="shared" si="800"/>
        <v>4.905589256615398E-5</v>
      </c>
      <c r="AD531" s="13">
        <f t="shared" si="801"/>
        <v>8.3472688106644821E-2</v>
      </c>
      <c r="AE531" s="13">
        <f t="shared" si="802"/>
        <v>2.8766293391158149E-2</v>
      </c>
      <c r="AF531" s="13">
        <f t="shared" si="803"/>
        <v>4.9567089202217519E-3</v>
      </c>
      <c r="AG531" s="13">
        <f t="shared" si="804"/>
        <v>5.6939240162603207E-4</v>
      </c>
      <c r="AH531" s="13">
        <f t="shared" si="805"/>
        <v>4.1304252418383317E-5</v>
      </c>
      <c r="AI531" s="13">
        <f t="shared" si="806"/>
        <v>9.5438077099688318E-5</v>
      </c>
      <c r="AJ531" s="13">
        <f t="shared" si="807"/>
        <v>1.1026015515574568E-4</v>
      </c>
      <c r="AK531" s="13">
        <f t="shared" si="808"/>
        <v>8.4922791017470517E-5</v>
      </c>
      <c r="AL531" s="13">
        <f t="shared" si="809"/>
        <v>1.5624912496734229E-6</v>
      </c>
      <c r="AM531" s="13">
        <f t="shared" si="810"/>
        <v>3.8574589185371898E-2</v>
      </c>
      <c r="AN531" s="13">
        <f t="shared" si="811"/>
        <v>1.3293545171710735E-2</v>
      </c>
      <c r="AO531" s="13">
        <f t="shared" si="812"/>
        <v>2.2906056417488461E-3</v>
      </c>
      <c r="AP531" s="13">
        <f t="shared" si="813"/>
        <v>2.6312891648984794E-4</v>
      </c>
      <c r="AQ531" s="13">
        <f t="shared" si="814"/>
        <v>2.2669821061033882E-5</v>
      </c>
      <c r="AR531" s="13">
        <f t="shared" si="815"/>
        <v>2.8468479219254564E-6</v>
      </c>
      <c r="AS531" s="13">
        <f t="shared" si="816"/>
        <v>6.5779593033593917E-6</v>
      </c>
      <c r="AT531" s="13">
        <f t="shared" si="817"/>
        <v>7.5995539247820403E-6</v>
      </c>
      <c r="AU531" s="13">
        <f t="shared" si="818"/>
        <v>5.8532053475587039E-6</v>
      </c>
      <c r="AV531" s="13">
        <f t="shared" si="819"/>
        <v>3.381120771671386E-6</v>
      </c>
      <c r="AW531" s="13">
        <f t="shared" si="820"/>
        <v>3.4560619099679057E-8</v>
      </c>
      <c r="AX531" s="13">
        <f t="shared" si="821"/>
        <v>1.4855147679353755E-2</v>
      </c>
      <c r="AY531" s="13">
        <f t="shared" si="822"/>
        <v>5.1193695351863834E-3</v>
      </c>
      <c r="AZ531" s="13">
        <f t="shared" si="823"/>
        <v>8.8211659027191084E-4</v>
      </c>
      <c r="BA531" s="13">
        <f t="shared" si="824"/>
        <v>1.0133144631511252E-4</v>
      </c>
      <c r="BB531" s="13">
        <f t="shared" si="825"/>
        <v>8.7301912175357251E-6</v>
      </c>
      <c r="BC531" s="13">
        <f t="shared" si="826"/>
        <v>6.0171835272321438E-7</v>
      </c>
      <c r="BD531" s="13">
        <f t="shared" si="827"/>
        <v>1.6351308917053531E-7</v>
      </c>
      <c r="BE531" s="13">
        <f t="shared" si="828"/>
        <v>3.7781521023535734E-7</v>
      </c>
      <c r="BF531" s="13">
        <f t="shared" si="829"/>
        <v>4.3649206864507567E-7</v>
      </c>
      <c r="BG531" s="13">
        <f t="shared" si="830"/>
        <v>3.3618785203022207E-7</v>
      </c>
      <c r="BH531" s="13">
        <f t="shared" si="831"/>
        <v>1.9419987206788661E-7</v>
      </c>
      <c r="BI531" s="13">
        <f t="shared" si="832"/>
        <v>8.9744088213617409E-8</v>
      </c>
      <c r="BJ531" s="14">
        <f t="shared" si="833"/>
        <v>0.81072852971586618</v>
      </c>
      <c r="BK531" s="14">
        <f t="shared" si="834"/>
        <v>0.14354395764174652</v>
      </c>
      <c r="BL531" s="14">
        <f t="shared" si="835"/>
        <v>4.0784796619820339E-2</v>
      </c>
      <c r="BM531" s="14">
        <f t="shared" si="836"/>
        <v>0.48576312168275543</v>
      </c>
      <c r="BN531" s="14">
        <f t="shared" si="837"/>
        <v>0.50465424633078582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1.5146999999999999</v>
      </c>
      <c r="F532" s="10">
        <f>VLOOKUP(B532,home!$B$2:$E$405,3,FALSE)</f>
        <v>1.1003000000000001</v>
      </c>
      <c r="G532" s="10">
        <f>VLOOKUP(C532,away!$B$2:$E$405,4,FALSE)</f>
        <v>1.3204</v>
      </c>
      <c r="H532" s="10">
        <f>VLOOKUP(A532,away!$A$2:$E$405,3,FALSE)</f>
        <v>1.0882000000000001</v>
      </c>
      <c r="I532" s="10">
        <f>VLOOKUP(C532,away!$B$2:$E$405,3,FALSE)</f>
        <v>0.61260000000000003</v>
      </c>
      <c r="J532" s="10">
        <f>VLOOKUP(B532,home!$B$2:$E$405,4,FALSE)</f>
        <v>1.5316000000000001</v>
      </c>
      <c r="K532" s="12">
        <f t="shared" si="782"/>
        <v>2.2006108709640002</v>
      </c>
      <c r="L532" s="12">
        <f t="shared" si="783"/>
        <v>1.0210125297120001</v>
      </c>
      <c r="M532" s="13">
        <f t="shared" si="784"/>
        <v>3.9890247812959842E-2</v>
      </c>
      <c r="N532" s="13">
        <f t="shared" si="785"/>
        <v>8.7782912982647357E-2</v>
      </c>
      <c r="O532" s="13">
        <f t="shared" si="786"/>
        <v>4.072844283034871E-2</v>
      </c>
      <c r="P532" s="13">
        <f t="shared" si="787"/>
        <v>8.9627454049901162E-2</v>
      </c>
      <c r="Q532" s="13">
        <f t="shared" si="788"/>
        <v>9.6588016297250348E-2</v>
      </c>
      <c r="R532" s="13">
        <f t="shared" si="789"/>
        <v>2.079212522272245E-2</v>
      </c>
      <c r="S532" s="13">
        <f t="shared" si="790"/>
        <v>5.0344889790690253E-2</v>
      </c>
      <c r="T532" s="13">
        <f t="shared" si="791"/>
        <v>9.8617574859519469E-2</v>
      </c>
      <c r="U532" s="13">
        <f t="shared" si="792"/>
        <v>4.5755376795567806E-2</v>
      </c>
      <c r="V532" s="13">
        <f t="shared" si="793"/>
        <v>1.2568608853193445E-2</v>
      </c>
      <c r="W532" s="13">
        <f t="shared" si="794"/>
        <v>7.0850879556192362E-2</v>
      </c>
      <c r="X532" s="13">
        <f t="shared" si="795"/>
        <v>7.23396357679882E-2</v>
      </c>
      <c r="Y532" s="13">
        <f t="shared" si="796"/>
        <v>3.6929837256959155E-2</v>
      </c>
      <c r="Z532" s="13">
        <f t="shared" si="797"/>
        <v>7.0763401239135109E-3</v>
      </c>
      <c r="AA532" s="13">
        <f t="shared" si="798"/>
        <v>1.5572271003322813E-2</v>
      </c>
      <c r="AB532" s="13">
        <f t="shared" si="799"/>
        <v>1.7134254427754833E-2</v>
      </c>
      <c r="AC532" s="13">
        <f t="shared" si="800"/>
        <v>1.7649871745325329E-3</v>
      </c>
      <c r="AD532" s="13">
        <f t="shared" si="801"/>
        <v>3.89788039421795E-2</v>
      </c>
      <c r="AE532" s="13">
        <f t="shared" si="802"/>
        <v>3.9797847218152778E-2</v>
      </c>
      <c r="AF532" s="13">
        <f t="shared" si="803"/>
        <v>2.0317050332648922E-2</v>
      </c>
      <c r="AG532" s="13">
        <f t="shared" si="804"/>
        <v>6.9146543188079706E-3</v>
      </c>
      <c r="AH532" s="13">
        <f t="shared" si="805"/>
        <v>1.8062579827548655E-3</v>
      </c>
      <c r="AI532" s="13">
        <f t="shared" si="806"/>
        <v>3.9748709526158622E-3</v>
      </c>
      <c r="AJ532" s="13">
        <f t="shared" si="807"/>
        <v>4.3735721145027502E-3</v>
      </c>
      <c r="AK532" s="13">
        <f t="shared" si="808"/>
        <v>3.2081767800399199E-3</v>
      </c>
      <c r="AL532" s="13">
        <f t="shared" si="809"/>
        <v>1.5862654714587671E-4</v>
      </c>
      <c r="AM532" s="13">
        <f t="shared" si="810"/>
        <v>1.7155435938466922E-2</v>
      </c>
      <c r="AN532" s="13">
        <f t="shared" si="811"/>
        <v>1.7515915045846275E-2</v>
      </c>
      <c r="AO532" s="13">
        <f t="shared" si="812"/>
        <v>8.9419843655899924E-3</v>
      </c>
      <c r="AP532" s="13">
        <f t="shared" si="813"/>
        <v>3.0432926925853978E-3</v>
      </c>
      <c r="AQ532" s="13">
        <f t="shared" si="814"/>
        <v>7.7680999267766527E-4</v>
      </c>
      <c r="AR532" s="13">
        <f t="shared" si="815"/>
        <v>3.68842406457008E-4</v>
      </c>
      <c r="AS532" s="13">
        <f t="shared" si="816"/>
        <v>8.1167860932181417E-4</v>
      </c>
      <c r="AT532" s="13">
        <f t="shared" si="817"/>
        <v>8.9309438570126312E-4</v>
      </c>
      <c r="AU532" s="13">
        <f t="shared" si="818"/>
        <v>6.551177379903717E-4</v>
      </c>
      <c r="AV532" s="13">
        <f t="shared" si="819"/>
        <v>3.6041480399573949E-4</v>
      </c>
      <c r="AW532" s="13">
        <f t="shared" si="820"/>
        <v>9.9002849797570202E-6</v>
      </c>
      <c r="AX532" s="13">
        <f t="shared" si="821"/>
        <v>6.292073137052801E-3</v>
      </c>
      <c r="AY532" s="13">
        <f t="shared" si="822"/>
        <v>6.4242855107952005E-3</v>
      </c>
      <c r="AZ532" s="13">
        <f t="shared" si="823"/>
        <v>3.2796380004845777E-3</v>
      </c>
      <c r="BA532" s="13">
        <f t="shared" si="824"/>
        <v>1.1161838304714548E-3</v>
      </c>
      <c r="BB532" s="13">
        <f t="shared" si="825"/>
        <v>2.8490941909332257E-4</v>
      </c>
      <c r="BC532" s="13">
        <f t="shared" si="826"/>
        <v>5.817921734544996E-5</v>
      </c>
      <c r="BD532" s="13">
        <f t="shared" si="827"/>
        <v>6.2765453080288565E-5</v>
      </c>
      <c r="BE532" s="13">
        <f t="shared" si="828"/>
        <v>1.3812233836946389E-4</v>
      </c>
      <c r="BF532" s="13">
        <f t="shared" si="829"/>
        <v>1.5197675966940519E-4</v>
      </c>
      <c r="BG532" s="13">
        <f t="shared" si="830"/>
        <v>1.1148056982079208E-4</v>
      </c>
      <c r="BH532" s="13">
        <f t="shared" si="831"/>
        <v>6.1331338462224095E-5</v>
      </c>
      <c r="BI532" s="13">
        <f t="shared" si="832"/>
        <v>2.6993282030148561E-5</v>
      </c>
      <c r="BJ532" s="14">
        <f t="shared" si="833"/>
        <v>0.63400591968275521</v>
      </c>
      <c r="BK532" s="14">
        <f t="shared" si="834"/>
        <v>0.20077909973921829</v>
      </c>
      <c r="BL532" s="14">
        <f t="shared" si="835"/>
        <v>0.15698716579452857</v>
      </c>
      <c r="BM532" s="14">
        <f t="shared" si="836"/>
        <v>0.61702494091877014</v>
      </c>
      <c r="BN532" s="14">
        <f t="shared" si="837"/>
        <v>0.37540919919582982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1.5146999999999999</v>
      </c>
      <c r="F533" s="10">
        <f>VLOOKUP(B533,home!$B$2:$E$405,3,FALSE)</f>
        <v>0.82520000000000004</v>
      </c>
      <c r="G533" s="10">
        <f>VLOOKUP(C533,away!$B$2:$E$405,4,FALSE)</f>
        <v>1.6505000000000001</v>
      </c>
      <c r="H533" s="10">
        <f>VLOOKUP(A533,away!$A$2:$E$405,3,FALSE)</f>
        <v>1.0882000000000001</v>
      </c>
      <c r="I533" s="10">
        <f>VLOOKUP(C533,away!$B$2:$E$405,3,FALSE)</f>
        <v>1.3784000000000001</v>
      </c>
      <c r="J533" s="10">
        <f>VLOOKUP(B533,home!$B$2:$E$405,4,FALSE)</f>
        <v>2.2974000000000001</v>
      </c>
      <c r="K533" s="12">
        <f t="shared" si="782"/>
        <v>2.0630101912200001</v>
      </c>
      <c r="L533" s="12">
        <f t="shared" si="783"/>
        <v>3.4460422893120004</v>
      </c>
      <c r="M533" s="13">
        <f t="shared" si="784"/>
        <v>4.0499429655949382E-3</v>
      </c>
      <c r="N533" s="13">
        <f t="shared" si="785"/>
        <v>8.3550736118821068E-3</v>
      </c>
      <c r="O533" s="13">
        <f t="shared" si="786"/>
        <v>1.3956274728741815E-2</v>
      </c>
      <c r="P533" s="13">
        <f t="shared" si="787"/>
        <v>2.8791936996860501E-2</v>
      </c>
      <c r="Q533" s="13">
        <f t="shared" si="788"/>
        <v>8.6183010048530434E-3</v>
      </c>
      <c r="R533" s="13">
        <f t="shared" si="789"/>
        <v>2.4046956458250338E-2</v>
      </c>
      <c r="S533" s="13">
        <f t="shared" si="790"/>
        <v>5.1172056191500476E-2</v>
      </c>
      <c r="T533" s="13">
        <f t="shared" si="791"/>
        <v>2.9699029724743697E-2</v>
      </c>
      <c r="U533" s="13">
        <f t="shared" si="792"/>
        <v>4.9609116241194039E-2</v>
      </c>
      <c r="V533" s="13">
        <f t="shared" si="793"/>
        <v>4.0421491539286182E-2</v>
      </c>
      <c r="W533" s="13">
        <f t="shared" si="794"/>
        <v>5.9265476013377972E-3</v>
      </c>
      <c r="X533" s="13">
        <f t="shared" si="795"/>
        <v>2.042313366383065E-2</v>
      </c>
      <c r="Y533" s="13">
        <f t="shared" si="796"/>
        <v>3.5189491142915988E-2</v>
      </c>
      <c r="Z533" s="13">
        <f t="shared" si="797"/>
        <v>2.7622276294791658E-2</v>
      </c>
      <c r="AA533" s="13">
        <f t="shared" si="798"/>
        <v>5.6985037500849808E-2</v>
      </c>
      <c r="AB533" s="13">
        <f t="shared" si="799"/>
        <v>5.8780356555653536E-2</v>
      </c>
      <c r="AC533" s="13">
        <f t="shared" si="800"/>
        <v>1.7960330670164351E-2</v>
      </c>
      <c r="AD533" s="13">
        <f t="shared" si="801"/>
        <v>3.0566320250775812E-3</v>
      </c>
      <c r="AE533" s="13">
        <f t="shared" si="802"/>
        <v>1.0533283221282724E-2</v>
      </c>
      <c r="AF533" s="13">
        <f t="shared" si="803"/>
        <v>1.8149069712920407E-2</v>
      </c>
      <c r="AG533" s="13">
        <f t="shared" si="804"/>
        <v>2.0847487247465105E-2</v>
      </c>
      <c r="AH533" s="13">
        <f t="shared" si="805"/>
        <v>2.3796883059728116E-2</v>
      </c>
      <c r="AI533" s="13">
        <f t="shared" si="806"/>
        <v>4.9093212271489682E-2</v>
      </c>
      <c r="AJ533" s="13">
        <f t="shared" si="807"/>
        <v>5.0639898617905001E-2</v>
      </c>
      <c r="AK533" s="13">
        <f t="shared" si="808"/>
        <v>3.482354231036186E-2</v>
      </c>
      <c r="AL533" s="13">
        <f t="shared" si="809"/>
        <v>5.1073579405056073E-3</v>
      </c>
      <c r="AM533" s="13">
        <f t="shared" si="810"/>
        <v>1.2611726037088954E-3</v>
      </c>
      <c r="AN533" s="13">
        <f t="shared" si="811"/>
        <v>4.3460541265025786E-3</v>
      </c>
      <c r="AO533" s="13">
        <f t="shared" si="812"/>
        <v>7.4883431557834085E-3</v>
      </c>
      <c r="AP533" s="13">
        <f t="shared" si="813"/>
        <v>8.6017157305699008E-3</v>
      </c>
      <c r="AQ533" s="13">
        <f t="shared" si="814"/>
        <v>7.4104690420460388E-3</v>
      </c>
      <c r="AR533" s="13">
        <f t="shared" si="815"/>
        <v>1.6401013075527087E-2</v>
      </c>
      <c r="AS533" s="13">
        <f t="shared" si="816"/>
        <v>3.383545712114485E-2</v>
      </c>
      <c r="AT533" s="13">
        <f t="shared" si="817"/>
        <v>3.4901446432754585E-2</v>
      </c>
      <c r="AU533" s="13">
        <f t="shared" si="818"/>
        <v>2.4000679893030539E-2</v>
      </c>
      <c r="AV533" s="13">
        <f t="shared" si="819"/>
        <v>1.2378411803882739E-2</v>
      </c>
      <c r="AW533" s="13">
        <f t="shared" si="820"/>
        <v>1.0085925852171627E-3</v>
      </c>
      <c r="AX533" s="13">
        <f t="shared" si="821"/>
        <v>4.3363532238981908E-4</v>
      </c>
      <c r="AY533" s="13">
        <f t="shared" si="822"/>
        <v>1.4943256590947594E-3</v>
      </c>
      <c r="AZ533" s="13">
        <f t="shared" si="823"/>
        <v>2.5747547076222853E-3</v>
      </c>
      <c r="BA533" s="13">
        <f t="shared" si="824"/>
        <v>2.9575712023571831E-3</v>
      </c>
      <c r="BB533" s="13">
        <f t="shared" si="825"/>
        <v>2.5479788592435485E-3</v>
      </c>
      <c r="BC533" s="13">
        <f t="shared" si="826"/>
        <v>1.7560885802452434E-3</v>
      </c>
      <c r="BD533" s="13">
        <f t="shared" si="827"/>
        <v>9.4197641076375644E-3</v>
      </c>
      <c r="BE533" s="13">
        <f t="shared" si="828"/>
        <v>1.9433069352944664E-2</v>
      </c>
      <c r="BF533" s="13">
        <f t="shared" si="829"/>
        <v>2.0045310060904951E-2</v>
      </c>
      <c r="BG533" s="13">
        <f t="shared" si="830"/>
        <v>1.3784559647270569E-2</v>
      </c>
      <c r="BH533" s="13">
        <f t="shared" si="831"/>
        <v>7.1094217584497894E-3</v>
      </c>
      <c r="BI533" s="13">
        <f t="shared" si="832"/>
        <v>2.9333619082726262E-3</v>
      </c>
      <c r="BJ533" s="14">
        <f t="shared" si="833"/>
        <v>0.20167015794587273</v>
      </c>
      <c r="BK533" s="14">
        <f t="shared" si="834"/>
        <v>0.14899744196300682</v>
      </c>
      <c r="BL533" s="14">
        <f t="shared" si="835"/>
        <v>0.55597377290599415</v>
      </c>
      <c r="BM533" s="14">
        <f t="shared" si="836"/>
        <v>0.84595943026960496</v>
      </c>
      <c r="BN533" s="14">
        <f t="shared" si="837"/>
        <v>8.781848576618273E-2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1.2639</v>
      </c>
      <c r="F534" s="10">
        <f>VLOOKUP(B534,home!$B$2:$E$405,3,FALSE)</f>
        <v>1.1076999999999999</v>
      </c>
      <c r="G534" s="10">
        <f>VLOOKUP(C534,away!$B$2:$E$405,4,FALSE)</f>
        <v>1.1868000000000001</v>
      </c>
      <c r="H534" s="10">
        <f>VLOOKUP(A534,away!$A$2:$E$405,3,FALSE)</f>
        <v>0.81940000000000002</v>
      </c>
      <c r="I534" s="10">
        <f>VLOOKUP(C534,away!$B$2:$E$405,3,FALSE)</f>
        <v>0.9153</v>
      </c>
      <c r="J534" s="10">
        <f>VLOOKUP(B534,home!$B$2:$E$405,4,FALSE)</f>
        <v>0.73219999999999996</v>
      </c>
      <c r="K534" s="12">
        <f t="shared" si="782"/>
        <v>1.6615461452039999</v>
      </c>
      <c r="L534" s="12">
        <f t="shared" si="783"/>
        <v>0.54914767160400002</v>
      </c>
      <c r="M534" s="13">
        <f t="shared" si="784"/>
        <v>0.1096245627595632</v>
      </c>
      <c r="N534" s="13">
        <f t="shared" si="785"/>
        <v>0.18214626967282618</v>
      </c>
      <c r="O534" s="13">
        <f t="shared" si="786"/>
        <v>6.020007339002071E-2</v>
      </c>
      <c r="P534" s="13">
        <f t="shared" si="787"/>
        <v>0.1000251998821868</v>
      </c>
      <c r="Q534" s="13">
        <f t="shared" si="788"/>
        <v>0.15132221611908633</v>
      </c>
      <c r="R534" s="13">
        <f t="shared" si="789"/>
        <v>1.6529365066259898E-2</v>
      </c>
      <c r="S534" s="13">
        <f t="shared" si="790"/>
        <v>2.2816603231100741E-2</v>
      </c>
      <c r="T534" s="13">
        <f t="shared" si="791"/>
        <v>8.3098242643753553E-2</v>
      </c>
      <c r="U534" s="13">
        <f t="shared" si="792"/>
        <v>2.7464302808513787E-2</v>
      </c>
      <c r="V534" s="13">
        <f t="shared" si="793"/>
        <v>2.3131832272429782E-3</v>
      </c>
      <c r="W534" s="13">
        <f t="shared" si="794"/>
        <v>8.3809614958798184E-2</v>
      </c>
      <c r="X534" s="13">
        <f t="shared" si="795"/>
        <v>4.6023854912651797E-2</v>
      </c>
      <c r="Y534" s="13">
        <f t="shared" si="796"/>
        <v>1.2636946381761527E-2</v>
      </c>
      <c r="Z534" s="13">
        <f t="shared" si="797"/>
        <v>3.0256874464097065E-3</v>
      </c>
      <c r="AA534" s="13">
        <f t="shared" si="798"/>
        <v>5.0273193131741816E-3</v>
      </c>
      <c r="AB534" s="13">
        <f t="shared" si="799"/>
        <v>4.1765615127570925E-3</v>
      </c>
      <c r="AC534" s="13">
        <f t="shared" si="800"/>
        <v>1.3191421751469903E-4</v>
      </c>
      <c r="AD534" s="13">
        <f t="shared" si="801"/>
        <v>3.4813385666455643E-2</v>
      </c>
      <c r="AE534" s="13">
        <f t="shared" si="802"/>
        <v>1.9117689679386186E-2</v>
      </c>
      <c r="AF534" s="13">
        <f t="shared" si="803"/>
        <v>5.2492173869413726E-3</v>
      </c>
      <c r="AG534" s="13">
        <f t="shared" si="804"/>
        <v>9.6086516859402945E-4</v>
      </c>
      <c r="AH534" s="13">
        <f t="shared" si="805"/>
        <v>4.153873040493357E-4</v>
      </c>
      <c r="AI534" s="13">
        <f t="shared" si="806"/>
        <v>6.9018517380985557E-4</v>
      </c>
      <c r="AJ534" s="13">
        <f t="shared" si="807"/>
        <v>5.7338725751035925E-4</v>
      </c>
      <c r="AK534" s="13">
        <f t="shared" si="808"/>
        <v>3.1756979580847697E-4</v>
      </c>
      <c r="AL534" s="13">
        <f t="shared" si="809"/>
        <v>4.8145217247159239E-6</v>
      </c>
      <c r="AM534" s="13">
        <f t="shared" si="810"/>
        <v>1.15688093511199E-2</v>
      </c>
      <c r="AN534" s="13">
        <f t="shared" si="811"/>
        <v>6.352984718398077E-3</v>
      </c>
      <c r="AO534" s="13">
        <f t="shared" si="812"/>
        <v>1.7443633829220487E-3</v>
      </c>
      <c r="AP534" s="13">
        <f t="shared" si="813"/>
        <v>3.1930436338763993E-4</v>
      </c>
      <c r="AQ534" s="13">
        <f t="shared" si="814"/>
        <v>4.3836311921829991E-5</v>
      </c>
      <c r="AR534" s="13">
        <f t="shared" si="815"/>
        <v>4.5621794166511127E-5</v>
      </c>
      <c r="AS534" s="13">
        <f t="shared" si="816"/>
        <v>7.5802716234656887E-5</v>
      </c>
      <c r="AT534" s="13">
        <f t="shared" si="817"/>
        <v>6.2974855477843428E-5</v>
      </c>
      <c r="AU534" s="13">
        <f t="shared" si="818"/>
        <v>3.487854278799659E-5</v>
      </c>
      <c r="AV534" s="13">
        <f t="shared" si="819"/>
        <v>1.4488077079932122E-5</v>
      </c>
      <c r="AW534" s="13">
        <f t="shared" si="820"/>
        <v>1.2202595175987267E-7</v>
      </c>
      <c r="AX534" s="13">
        <f t="shared" si="821"/>
        <v>3.2036850969922137E-3</v>
      </c>
      <c r="AY534" s="13">
        <f t="shared" si="822"/>
        <v>1.7592962115657094E-3</v>
      </c>
      <c r="AZ534" s="13">
        <f t="shared" si="823"/>
        <v>4.8305670912152375E-4</v>
      </c>
      <c r="BA534" s="13">
        <f t="shared" si="824"/>
        <v>8.8423155688925175E-5</v>
      </c>
      <c r="BB534" s="13">
        <f t="shared" si="825"/>
        <v>1.213934251561281E-5</v>
      </c>
      <c r="BC534" s="13">
        <f t="shared" si="826"/>
        <v>1.3332583354504445E-6</v>
      </c>
      <c r="BD534" s="13">
        <f t="shared" si="827"/>
        <v>4.1755170068227537E-6</v>
      </c>
      <c r="BE534" s="13">
        <f t="shared" si="828"/>
        <v>6.9378141869200898E-6</v>
      </c>
      <c r="BF534" s="13">
        <f t="shared" si="829"/>
        <v>5.7637492092093506E-6</v>
      </c>
      <c r="BG534" s="13">
        <f t="shared" si="830"/>
        <v>3.1922450934948008E-6</v>
      </c>
      <c r="BH534" s="13">
        <f t="shared" si="831"/>
        <v>1.3260156324106666E-6</v>
      </c>
      <c r="BI534" s="13">
        <f t="shared" si="832"/>
        <v>4.4064723250243711E-7</v>
      </c>
      <c r="BJ534" s="14">
        <f t="shared" si="833"/>
        <v>0.64475553449222378</v>
      </c>
      <c r="BK534" s="14">
        <f t="shared" si="834"/>
        <v>0.23667557405089884</v>
      </c>
      <c r="BL534" s="14">
        <f t="shared" si="835"/>
        <v>0.115649753596012</v>
      </c>
      <c r="BM534" s="14">
        <f t="shared" si="836"/>
        <v>0.37849968850998722</v>
      </c>
      <c r="BN534" s="14">
        <f t="shared" si="837"/>
        <v>0.61984768688994318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1.2639</v>
      </c>
      <c r="F535" s="10">
        <f>VLOOKUP(B535,home!$B$2:$E$405,3,FALSE)</f>
        <v>0.1978</v>
      </c>
      <c r="G535" s="10">
        <f>VLOOKUP(C535,away!$B$2:$E$405,4,FALSE)</f>
        <v>0.39560000000000001</v>
      </c>
      <c r="H535" s="10">
        <f>VLOOKUP(A535,away!$A$2:$E$405,3,FALSE)</f>
        <v>0.81940000000000002</v>
      </c>
      <c r="I535" s="10">
        <f>VLOOKUP(C535,away!$B$2:$E$405,3,FALSE)</f>
        <v>1.2203999999999999</v>
      </c>
      <c r="J535" s="10">
        <f>VLOOKUP(B535,home!$B$2:$E$405,4,FALSE)</f>
        <v>0.9153</v>
      </c>
      <c r="K535" s="12">
        <f t="shared" si="782"/>
        <v>9.8899770551999999E-2</v>
      </c>
      <c r="L535" s="12">
        <f t="shared" si="783"/>
        <v>0.91529611912800002</v>
      </c>
      <c r="M535" s="13">
        <f t="shared" si="784"/>
        <v>0.36269395856123299</v>
      </c>
      <c r="N535" s="13">
        <f t="shared" si="785"/>
        <v>3.5870349282302531E-2</v>
      </c>
      <c r="O535" s="13">
        <f t="shared" si="786"/>
        <v>0.3319723727022682</v>
      </c>
      <c r="P535" s="13">
        <f t="shared" si="787"/>
        <v>3.2831991489857354E-2</v>
      </c>
      <c r="Q535" s="13">
        <f t="shared" si="788"/>
        <v>1.7737846568199086E-3</v>
      </c>
      <c r="R535" s="13">
        <f t="shared" si="789"/>
        <v>0.15192651219605002</v>
      </c>
      <c r="S535" s="13">
        <f t="shared" si="790"/>
        <v>7.4300911260428287E-4</v>
      </c>
      <c r="T535" s="13">
        <f t="shared" si="791"/>
        <v>1.6235382125560536E-3</v>
      </c>
      <c r="U535" s="13">
        <f t="shared" si="792"/>
        <v>1.5025497196954977E-2</v>
      </c>
      <c r="V535" s="13">
        <f t="shared" si="793"/>
        <v>7.4732332211004962E-6</v>
      </c>
      <c r="W535" s="13">
        <f t="shared" si="794"/>
        <v>5.8475631856048987E-5</v>
      </c>
      <c r="X535" s="13">
        <f t="shared" si="795"/>
        <v>5.3522518901399287E-5</v>
      </c>
      <c r="Y535" s="13">
        <f t="shared" si="796"/>
        <v>2.4494476918202897E-5</v>
      </c>
      <c r="Z535" s="13">
        <f t="shared" si="797"/>
        <v>4.6352582335232463E-2</v>
      </c>
      <c r="AA535" s="13">
        <f t="shared" si="798"/>
        <v>4.584259757447179E-3</v>
      </c>
      <c r="AB535" s="13">
        <f t="shared" si="799"/>
        <v>2.2669111908114648E-4</v>
      </c>
      <c r="AC535" s="13">
        <f t="shared" si="800"/>
        <v>4.2281020217811749E-8</v>
      </c>
      <c r="AD535" s="13">
        <f t="shared" si="801"/>
        <v>1.4458066433616168E-6</v>
      </c>
      <c r="AE535" s="13">
        <f t="shared" si="802"/>
        <v>1.3233412096783683E-6</v>
      </c>
      <c r="AF535" s="13">
        <f t="shared" si="803"/>
        <v>6.0562453675038165E-7</v>
      </c>
      <c r="AG535" s="13">
        <f t="shared" si="804"/>
        <v>1.8477526271210577E-7</v>
      </c>
      <c r="AH535" s="13">
        <f t="shared" si="805"/>
        <v>1.0606584680749837E-2</v>
      </c>
      <c r="AI535" s="13">
        <f t="shared" si="806"/>
        <v>1.048988791266517E-3</v>
      </c>
      <c r="AJ535" s="13">
        <f t="shared" si="807"/>
        <v>5.1872375383939157E-5</v>
      </c>
      <c r="AK535" s="13">
        <f t="shared" si="808"/>
        <v>1.7100553411529312E-6</v>
      </c>
      <c r="AL535" s="13">
        <f t="shared" si="809"/>
        <v>1.5309547492661871E-10</v>
      </c>
      <c r="AM535" s="13">
        <f t="shared" si="810"/>
        <v>2.8597989058204258E-8</v>
      </c>
      <c r="AN535" s="13">
        <f t="shared" si="811"/>
        <v>2.6175628399839364E-8</v>
      </c>
      <c r="AO535" s="13">
        <f t="shared" si="812"/>
        <v>1.1979225545054814E-8</v>
      </c>
      <c r="AP535" s="13">
        <f t="shared" si="813"/>
        <v>3.6548462171825585E-9</v>
      </c>
      <c r="AQ535" s="13">
        <f t="shared" si="814"/>
        <v>8.3631663964921151E-10</v>
      </c>
      <c r="AR535" s="13">
        <f t="shared" si="815"/>
        <v>1.9416331590985652E-3</v>
      </c>
      <c r="AS535" s="13">
        <f t="shared" si="816"/>
        <v>1.92027073931003E-4</v>
      </c>
      <c r="AT535" s="13">
        <f t="shared" si="817"/>
        <v>9.4957167757740644E-6</v>
      </c>
      <c r="AU535" s="13">
        <f t="shared" si="818"/>
        <v>3.1304140345027732E-7</v>
      </c>
      <c r="AV535" s="13">
        <f t="shared" si="819"/>
        <v>7.739930743627123E-9</v>
      </c>
      <c r="AW535" s="13">
        <f t="shared" si="820"/>
        <v>3.8496102194883359E-13</v>
      </c>
      <c r="AX535" s="13">
        <f t="shared" si="821"/>
        <v>4.7138909268416711E-10</v>
      </c>
      <c r="AY535" s="13">
        <f t="shared" si="822"/>
        <v>4.3146060713308728E-10</v>
      </c>
      <c r="AZ535" s="13">
        <f t="shared" si="823"/>
        <v>1.9745710963276271E-10</v>
      </c>
      <c r="BA535" s="13">
        <f t="shared" si="824"/>
        <v>6.0243908713699922E-11</v>
      </c>
      <c r="BB535" s="13">
        <f t="shared" si="825"/>
        <v>1.3785253961687757E-11</v>
      </c>
      <c r="BC535" s="13">
        <f t="shared" si="826"/>
        <v>2.5235178904653388E-12</v>
      </c>
      <c r="BD535" s="13">
        <f t="shared" si="827"/>
        <v>2.9619488254885914E-4</v>
      </c>
      <c r="BE535" s="13">
        <f t="shared" si="828"/>
        <v>2.9293605922758754E-5</v>
      </c>
      <c r="BF535" s="13">
        <f t="shared" si="829"/>
        <v>1.4485654522007739E-6</v>
      </c>
      <c r="BG535" s="13">
        <f t="shared" si="830"/>
        <v>4.7754263617403539E-8</v>
      </c>
      <c r="BH535" s="13">
        <f t="shared" si="831"/>
        <v>1.1807214286602329E-9</v>
      </c>
      <c r="BI535" s="13">
        <f t="shared" si="832"/>
        <v>2.3354615676065349E-11</v>
      </c>
      <c r="BJ535" s="14">
        <f t="shared" si="833"/>
        <v>3.9407796747872002E-2</v>
      </c>
      <c r="BK535" s="14">
        <f t="shared" si="834"/>
        <v>0.39627647526249205</v>
      </c>
      <c r="BL535" s="14">
        <f t="shared" si="835"/>
        <v>0.51791495161794587</v>
      </c>
      <c r="BM535" s="14">
        <f t="shared" si="836"/>
        <v>8.2882836643935795E-2</v>
      </c>
      <c r="BN535" s="14">
        <f t="shared" si="837"/>
        <v>0.91706896888853107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1.4218999999999999</v>
      </c>
      <c r="F536" s="10">
        <f>VLOOKUP(B536,home!$B$2:$E$405,3,FALSE)</f>
        <v>0.87909999999999999</v>
      </c>
      <c r="G536" s="10">
        <f>VLOOKUP(C536,away!$B$2:$E$405,4,FALSE)</f>
        <v>0.52749999999999997</v>
      </c>
      <c r="H536" s="10">
        <f>VLOOKUP(A536,away!$A$2:$E$405,3,FALSE)</f>
        <v>1.2968999999999999</v>
      </c>
      <c r="I536" s="10">
        <f>VLOOKUP(C536,away!$B$2:$E$405,3,FALSE)</f>
        <v>0.38550000000000001</v>
      </c>
      <c r="J536" s="10">
        <f>VLOOKUP(B536,home!$B$2:$E$405,4,FALSE)</f>
        <v>1.3493999999999999</v>
      </c>
      <c r="K536" s="12">
        <f t="shared" si="782"/>
        <v>0.65937093297499993</v>
      </c>
      <c r="L536" s="12">
        <f t="shared" si="783"/>
        <v>0.67463920953000001</v>
      </c>
      <c r="M536" s="13">
        <f t="shared" si="784"/>
        <v>0.26341879351446379</v>
      </c>
      <c r="N536" s="13">
        <f t="shared" si="785"/>
        <v>0.17369069564278083</v>
      </c>
      <c r="O536" s="13">
        <f t="shared" si="786"/>
        <v>0.17771264663194414</v>
      </c>
      <c r="P536" s="13">
        <f t="shared" si="787"/>
        <v>0.11717855361116147</v>
      </c>
      <c r="Q536" s="13">
        <f t="shared" si="788"/>
        <v>5.7263298017528566E-2</v>
      </c>
      <c r="R536" s="13">
        <f t="shared" si="789"/>
        <v>5.9945959723629504E-2</v>
      </c>
      <c r="S536" s="13">
        <f t="shared" si="790"/>
        <v>1.3031353271354492E-2</v>
      </c>
      <c r="T536" s="13">
        <f t="shared" si="791"/>
        <v>3.8632066109626287E-2</v>
      </c>
      <c r="U536" s="13">
        <f t="shared" si="792"/>
        <v>3.9526623391051355E-2</v>
      </c>
      <c r="V536" s="13">
        <f t="shared" si="793"/>
        <v>6.4409271283302337E-4</v>
      </c>
      <c r="W536" s="13">
        <f t="shared" si="794"/>
        <v>1.2585918079681091E-2</v>
      </c>
      <c r="X536" s="13">
        <f t="shared" si="795"/>
        <v>8.4909538244853869E-3</v>
      </c>
      <c r="Y536" s="13">
        <f t="shared" si="796"/>
        <v>2.8641651881532761E-3</v>
      </c>
      <c r="Z536" s="13">
        <f t="shared" si="797"/>
        <v>1.3480631627488877E-2</v>
      </c>
      <c r="AA536" s="13">
        <f t="shared" si="798"/>
        <v>8.8887366533096316E-3</v>
      </c>
      <c r="AB536" s="13">
        <f t="shared" si="799"/>
        <v>2.9304872900309249E-3</v>
      </c>
      <c r="AC536" s="13">
        <f t="shared" si="800"/>
        <v>1.7907286405591714E-5</v>
      </c>
      <c r="AD536" s="13">
        <f t="shared" si="801"/>
        <v>2.0746971366365601E-3</v>
      </c>
      <c r="AE536" s="13">
        <f t="shared" si="802"/>
        <v>1.3996720362746435E-3</v>
      </c>
      <c r="AF536" s="13">
        <f t="shared" si="803"/>
        <v>4.7213681807678547E-4</v>
      </c>
      <c r="AG536" s="13">
        <f t="shared" si="804"/>
        <v>1.0617400324577733E-4</v>
      </c>
      <c r="AH536" s="13">
        <f t="shared" si="805"/>
        <v>2.273640666283553E-3</v>
      </c>
      <c r="AI536" s="13">
        <f t="shared" si="806"/>
        <v>1.4991725673772867E-3</v>
      </c>
      <c r="AJ536" s="13">
        <f t="shared" si="807"/>
        <v>4.9425540722104365E-4</v>
      </c>
      <c r="AK536" s="13">
        <f t="shared" si="808"/>
        <v>1.0863254966242602E-4</v>
      </c>
      <c r="AL536" s="13">
        <f t="shared" si="809"/>
        <v>3.1863328992019506E-7</v>
      </c>
      <c r="AM536" s="13">
        <f t="shared" si="810"/>
        <v>2.7359899732492198E-4</v>
      </c>
      <c r="AN536" s="13">
        <f t="shared" si="811"/>
        <v>1.8458061128348596E-4</v>
      </c>
      <c r="AO536" s="13">
        <f t="shared" si="812"/>
        <v>6.2262658845427577E-5</v>
      </c>
      <c r="AP536" s="13">
        <f t="shared" si="813"/>
        <v>1.4001610315571776E-5</v>
      </c>
      <c r="AQ536" s="13">
        <f t="shared" si="814"/>
        <v>2.361508828861109E-6</v>
      </c>
      <c r="AR536" s="13">
        <f t="shared" si="815"/>
        <v>3.0677742837135986E-4</v>
      </c>
      <c r="AS536" s="13">
        <f t="shared" si="816"/>
        <v>2.0228011916089477E-4</v>
      </c>
      <c r="AT536" s="13">
        <f t="shared" si="817"/>
        <v>6.6688815446706655E-5</v>
      </c>
      <c r="AU536" s="13">
        <f t="shared" si="818"/>
        <v>1.4657555486697519E-5</v>
      </c>
      <c r="AV536" s="13">
        <f t="shared" si="819"/>
        <v>2.4161915090991429E-6</v>
      </c>
      <c r="AW536" s="13">
        <f t="shared" si="820"/>
        <v>3.9372230924539596E-9</v>
      </c>
      <c r="AX536" s="13">
        <f t="shared" si="821"/>
        <v>3.0067204354526372E-5</v>
      </c>
      <c r="AY536" s="13">
        <f t="shared" si="822"/>
        <v>2.0284514978514646E-5</v>
      </c>
      <c r="AZ536" s="13">
        <f t="shared" si="823"/>
        <v>6.8423645754022829E-6</v>
      </c>
      <c r="BA536" s="13">
        <f t="shared" si="824"/>
        <v>1.5387091428218235E-6</v>
      </c>
      <c r="BB536" s="13">
        <f t="shared" si="825"/>
        <v>2.5951837995247466E-7</v>
      </c>
      <c r="BC536" s="13">
        <f t="shared" si="826"/>
        <v>3.5016254941928757E-8</v>
      </c>
      <c r="BD536" s="13">
        <f t="shared" si="827"/>
        <v>3.4494013629683379E-5</v>
      </c>
      <c r="BE536" s="13">
        <f t="shared" si="828"/>
        <v>2.2744349949056693E-5</v>
      </c>
      <c r="BF536" s="13">
        <f t="shared" si="829"/>
        <v>7.4984816229097014E-6</v>
      </c>
      <c r="BG536" s="13">
        <f t="shared" si="830"/>
        <v>1.6480936078646205E-6</v>
      </c>
      <c r="BH536" s="13">
        <f t="shared" si="831"/>
        <v>2.7167625496195713E-7</v>
      </c>
      <c r="BI536" s="13">
        <f t="shared" si="832"/>
        <v>3.5827085140283927E-8</v>
      </c>
      <c r="BJ536" s="14">
        <f t="shared" si="833"/>
        <v>0.2981756095707736</v>
      </c>
      <c r="BK536" s="14">
        <f t="shared" si="834"/>
        <v>0.39431130354448685</v>
      </c>
      <c r="BL536" s="14">
        <f t="shared" si="835"/>
        <v>0.29403966743263421</v>
      </c>
      <c r="BM536" s="14">
        <f t="shared" si="836"/>
        <v>0.15077698445611984</v>
      </c>
      <c r="BN536" s="14">
        <f t="shared" si="837"/>
        <v>0.84920994714150833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1.4218999999999999</v>
      </c>
      <c r="F537" s="10">
        <f>VLOOKUP(B537,home!$B$2:$E$405,3,FALSE)</f>
        <v>0.87909999999999999</v>
      </c>
      <c r="G537" s="10">
        <f>VLOOKUP(C537,away!$B$2:$E$405,4,FALSE)</f>
        <v>1.4066000000000001</v>
      </c>
      <c r="H537" s="10">
        <f>VLOOKUP(A537,away!$A$2:$E$405,3,FALSE)</f>
        <v>1.2968999999999999</v>
      </c>
      <c r="I537" s="10">
        <f>VLOOKUP(C537,away!$B$2:$E$405,3,FALSE)</f>
        <v>0.77110000000000001</v>
      </c>
      <c r="J537" s="10">
        <f>VLOOKUP(B537,home!$B$2:$E$405,4,FALSE)</f>
        <v>0.38550000000000001</v>
      </c>
      <c r="K537" s="12">
        <f t="shared" si="782"/>
        <v>1.7582391551140002</v>
      </c>
      <c r="L537" s="12">
        <f t="shared" si="783"/>
        <v>0.38551526194499997</v>
      </c>
      <c r="M537" s="13">
        <f t="shared" si="784"/>
        <v>0.11721394584589759</v>
      </c>
      <c r="N537" s="13">
        <f t="shared" si="785"/>
        <v>0.20609014911166912</v>
      </c>
      <c r="O537" s="13">
        <f t="shared" si="786"/>
        <v>4.5187765036388251E-2</v>
      </c>
      <c r="P537" s="13">
        <f t="shared" si="787"/>
        <v>7.9450897819069222E-2</v>
      </c>
      <c r="Q537" s="13">
        <f t="shared" si="788"/>
        <v>0.18117788482570979</v>
      </c>
      <c r="R537" s="13">
        <f t="shared" si="789"/>
        <v>8.7102865373561624E-3</v>
      </c>
      <c r="S537" s="13">
        <f t="shared" si="790"/>
        <v>1.3463511356735697E-2</v>
      </c>
      <c r="T537" s="13">
        <f t="shared" si="791"/>
        <v>6.9846839727224538E-2</v>
      </c>
      <c r="U537" s="13">
        <f t="shared" si="792"/>
        <v>1.5314766842241947E-2</v>
      </c>
      <c r="V537" s="13">
        <f t="shared" si="793"/>
        <v>1.0139939287658719E-3</v>
      </c>
      <c r="W537" s="13">
        <f t="shared" si="794"/>
        <v>0.10618468371376588</v>
      </c>
      <c r="X537" s="13">
        <f t="shared" si="795"/>
        <v>4.0935816156459429E-2</v>
      </c>
      <c r="Y537" s="13">
        <f t="shared" si="796"/>
        <v>7.8906909442449085E-3</v>
      </c>
      <c r="Z537" s="13">
        <f t="shared" si="797"/>
        <v>1.119316132021623E-3</v>
      </c>
      <c r="AA537" s="13">
        <f t="shared" si="798"/>
        <v>1.9680254502711689E-3</v>
      </c>
      <c r="AB537" s="13">
        <f t="shared" si="799"/>
        <v>1.7301297024638154E-3</v>
      </c>
      <c r="AC537" s="13">
        <f t="shared" si="800"/>
        <v>4.2957094099456866E-5</v>
      </c>
      <c r="AD537" s="13">
        <f t="shared" si="801"/>
        <v>4.6674517144734751E-2</v>
      </c>
      <c r="AE537" s="13">
        <f t="shared" si="802"/>
        <v>1.7993738703208809E-2</v>
      </c>
      <c r="AF537" s="13">
        <f t="shared" si="803"/>
        <v>3.4684304447687138E-3</v>
      </c>
      <c r="AG537" s="13">
        <f t="shared" si="804"/>
        <v>4.4571095715100796E-4</v>
      </c>
      <c r="AH537" s="13">
        <f t="shared" si="805"/>
        <v>1.0787836295889502E-4</v>
      </c>
      <c r="AI537" s="13">
        <f t="shared" si="806"/>
        <v>1.89675961743929E-4</v>
      </c>
      <c r="AJ537" s="13">
        <f t="shared" si="807"/>
        <v>1.6674785136104063E-4</v>
      </c>
      <c r="AK537" s="13">
        <f t="shared" si="808"/>
        <v>9.7727533764703682E-5</v>
      </c>
      <c r="AL537" s="13">
        <f t="shared" si="809"/>
        <v>1.1647008960477006E-6</v>
      </c>
      <c r="AM537" s="13">
        <f t="shared" si="810"/>
        <v>1.641299271798247E-2</v>
      </c>
      <c r="AN537" s="13">
        <f t="shared" si="811"/>
        <v>6.3274591869743897E-3</v>
      </c>
      <c r="AO537" s="13">
        <f t="shared" si="812"/>
        <v>1.2196660429563641E-3</v>
      </c>
      <c r="AP537" s="13">
        <f t="shared" si="813"/>
        <v>1.5673329134524813E-4</v>
      </c>
      <c r="AQ537" s="13">
        <f t="shared" si="814"/>
        <v>1.5105768967116332E-5</v>
      </c>
      <c r="AR537" s="13">
        <f t="shared" si="815"/>
        <v>8.317751070859237E-6</v>
      </c>
      <c r="AS537" s="13">
        <f t="shared" si="816"/>
        <v>1.4624595615276114E-5</v>
      </c>
      <c r="AT537" s="13">
        <f t="shared" si="817"/>
        <v>1.2856768319243499E-5</v>
      </c>
      <c r="AU537" s="13">
        <f t="shared" si="818"/>
        <v>7.5350911557077124E-6</v>
      </c>
      <c r="AV537" s="13">
        <f t="shared" si="819"/>
        <v>3.3121230768296246E-6</v>
      </c>
      <c r="AW537" s="13">
        <f t="shared" si="820"/>
        <v>2.1929636447138523E-8</v>
      </c>
      <c r="AX537" s="13">
        <f t="shared" si="821"/>
        <v>4.8096610748929553E-3</v>
      </c>
      <c r="AY537" s="13">
        <f t="shared" si="822"/>
        <v>1.8541977491540278E-3</v>
      </c>
      <c r="AZ537" s="13">
        <f t="shared" si="823"/>
        <v>3.5741076548147211E-4</v>
      </c>
      <c r="BA537" s="13">
        <f t="shared" si="824"/>
        <v>4.5929101625517572E-5</v>
      </c>
      <c r="BB537" s="13">
        <f t="shared" si="825"/>
        <v>4.4265924110149821E-6</v>
      </c>
      <c r="BC537" s="13">
        <f t="shared" si="826"/>
        <v>3.413037865712379E-7</v>
      </c>
      <c r="BD537" s="13">
        <f t="shared" si="827"/>
        <v>5.3443666381260045E-7</v>
      </c>
      <c r="BE537" s="13">
        <f t="shared" si="828"/>
        <v>9.3966746824381147E-7</v>
      </c>
      <c r="BF537" s="13">
        <f t="shared" si="829"/>
        <v>8.2608006772655567E-7</v>
      </c>
      <c r="BG537" s="13">
        <f t="shared" si="830"/>
        <v>4.8414877344535187E-7</v>
      </c>
      <c r="BH537" s="13">
        <f t="shared" si="831"/>
        <v>2.1281233259300867E-7</v>
      </c>
      <c r="BI537" s="13">
        <f t="shared" si="832"/>
        <v>7.4834995171234238E-8</v>
      </c>
      <c r="BJ537" s="14">
        <f t="shared" si="833"/>
        <v>0.71191238532451429</v>
      </c>
      <c r="BK537" s="14">
        <f t="shared" si="834"/>
        <v>0.21304066849461792</v>
      </c>
      <c r="BL537" s="14">
        <f t="shared" si="835"/>
        <v>7.3522721588088841E-2</v>
      </c>
      <c r="BM537" s="14">
        <f t="shared" si="836"/>
        <v>0.35990998654363465</v>
      </c>
      <c r="BN537" s="14">
        <f t="shared" si="837"/>
        <v>0.63783092917609019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1.4218999999999999</v>
      </c>
      <c r="F538" s="10">
        <f>VLOOKUP(B538,home!$B$2:$E$405,3,FALSE)</f>
        <v>1.1253</v>
      </c>
      <c r="G538" s="10">
        <f>VLOOKUP(C538,away!$B$2:$E$405,4,FALSE)</f>
        <v>0.84389999999999998</v>
      </c>
      <c r="H538" s="10">
        <f>VLOOKUP(A538,away!$A$2:$E$405,3,FALSE)</f>
        <v>1.2968999999999999</v>
      </c>
      <c r="I538" s="10">
        <f>VLOOKUP(C538,away!$B$2:$E$405,3,FALSE)</f>
        <v>1.8506</v>
      </c>
      <c r="J538" s="10">
        <f>VLOOKUP(B538,home!$B$2:$E$405,4,FALSE)</f>
        <v>1.3878999999999999</v>
      </c>
      <c r="K538" s="12">
        <f t="shared" si="782"/>
        <v>1.3502940686729998</v>
      </c>
      <c r="L538" s="12">
        <f t="shared" si="783"/>
        <v>3.3310198740059995</v>
      </c>
      <c r="M538" s="13">
        <f t="shared" si="784"/>
        <v>9.2668298010477376E-3</v>
      </c>
      <c r="N538" s="13">
        <f t="shared" si="785"/>
        <v>1.2512945315756956E-2</v>
      </c>
      <c r="O538" s="13">
        <f t="shared" si="786"/>
        <v>3.086799423632108E-2</v>
      </c>
      <c r="P538" s="13">
        <f t="shared" si="787"/>
        <v>4.1680869529136702E-2</v>
      </c>
      <c r="Q538" s="13">
        <f t="shared" si="788"/>
        <v>8.448077920748108E-3</v>
      </c>
      <c r="R538" s="13">
        <f t="shared" si="789"/>
        <v>5.1410951135944093E-2</v>
      </c>
      <c r="S538" s="13">
        <f t="shared" si="790"/>
        <v>4.6868641218286225E-2</v>
      </c>
      <c r="T538" s="13">
        <f t="shared" si="791"/>
        <v>2.8140715451163232E-2</v>
      </c>
      <c r="U538" s="13">
        <f t="shared" si="792"/>
        <v>6.9419902383702728E-2</v>
      </c>
      <c r="V538" s="13">
        <f t="shared" si="793"/>
        <v>2.342315742837767E-2</v>
      </c>
      <c r="W538" s="13">
        <f t="shared" si="794"/>
        <v>3.8024631693578323E-3</v>
      </c>
      <c r="X538" s="13">
        <f t="shared" si="795"/>
        <v>1.2666080387306782E-2</v>
      </c>
      <c r="Y538" s="13">
        <f t="shared" si="796"/>
        <v>2.1095482747938252E-2</v>
      </c>
      <c r="Z538" s="13">
        <f t="shared" si="797"/>
        <v>5.7083633325127031E-2</v>
      </c>
      <c r="AA538" s="13">
        <f t="shared" si="798"/>
        <v>7.7079691497223421E-2</v>
      </c>
      <c r="AB538" s="13">
        <f t="shared" si="799"/>
        <v>5.2040125121922728E-2</v>
      </c>
      <c r="AC538" s="13">
        <f t="shared" si="800"/>
        <v>6.5846248777430864E-3</v>
      </c>
      <c r="AD538" s="13">
        <f t="shared" si="801"/>
        <v>1.2836108659828548E-3</v>
      </c>
      <c r="AE538" s="13">
        <f t="shared" si="802"/>
        <v>4.2757333050789416E-3</v>
      </c>
      <c r="AF538" s="13">
        <f t="shared" si="803"/>
        <v>7.1212763075836566E-3</v>
      </c>
      <c r="AG538" s="13">
        <f t="shared" si="804"/>
        <v>7.9070376362830735E-3</v>
      </c>
      <c r="AH538" s="13">
        <f t="shared" si="805"/>
        <v>4.7536679271617331E-2</v>
      </c>
      <c r="AI538" s="13">
        <f t="shared" si="806"/>
        <v>6.4188496064875616E-2</v>
      </c>
      <c r="AJ538" s="13">
        <f t="shared" si="807"/>
        <v>4.3336672756720873E-2</v>
      </c>
      <c r="AK538" s="13">
        <f t="shared" si="808"/>
        <v>1.950575072647432E-2</v>
      </c>
      <c r="AL538" s="13">
        <f t="shared" si="809"/>
        <v>1.184667880256036E-3</v>
      </c>
      <c r="AM538" s="13">
        <f t="shared" si="810"/>
        <v>3.4665042776417228E-4</v>
      </c>
      <c r="AN538" s="13">
        <f t="shared" si="811"/>
        <v>1.1546994642151389E-3</v>
      </c>
      <c r="AO538" s="13">
        <f t="shared" si="812"/>
        <v>1.923163431902354E-3</v>
      </c>
      <c r="AP538" s="13">
        <f t="shared" si="813"/>
        <v>2.1353652042094416E-3</v>
      </c>
      <c r="AQ538" s="13">
        <f t="shared" si="814"/>
        <v>1.7782359833706327E-3</v>
      </c>
      <c r="AR538" s="13">
        <f t="shared" si="815"/>
        <v>3.1669124679601278E-2</v>
      </c>
      <c r="AS538" s="13">
        <f t="shared" si="816"/>
        <v>4.2762631214931318E-2</v>
      </c>
      <c r="AT538" s="13">
        <f t="shared" si="817"/>
        <v>2.887106364518632E-2</v>
      </c>
      <c r="AU538" s="13">
        <f t="shared" si="818"/>
        <v>1.2994808665458586E-2</v>
      </c>
      <c r="AV538" s="13">
        <f t="shared" si="819"/>
        <v>4.386703266127309E-3</v>
      </c>
      <c r="AW538" s="13">
        <f t="shared" si="820"/>
        <v>1.480129439337854E-4</v>
      </c>
      <c r="AX538" s="13">
        <f t="shared" si="821"/>
        <v>7.8013336085486698E-5</v>
      </c>
      <c r="AY538" s="13">
        <f t="shared" si="822"/>
        <v>2.5986397293826564E-4</v>
      </c>
      <c r="AZ538" s="13">
        <f t="shared" si="823"/>
        <v>4.3280602919776008E-4</v>
      </c>
      <c r="BA538" s="13">
        <f t="shared" si="824"/>
        <v>4.8056182828245327E-4</v>
      </c>
      <c r="BB538" s="13">
        <f t="shared" si="825"/>
        <v>4.0019025017437761E-4</v>
      </c>
      <c r="BC538" s="13">
        <f t="shared" si="826"/>
        <v>2.6660833534285694E-4</v>
      </c>
      <c r="BD538" s="13">
        <f t="shared" si="827"/>
        <v>1.7581747283354286E-2</v>
      </c>
      <c r="BE538" s="13">
        <f t="shared" si="828"/>
        <v>2.3740529073620918E-2</v>
      </c>
      <c r="BF538" s="13">
        <f t="shared" si="829"/>
        <v>1.602834779763462E-2</v>
      </c>
      <c r="BG538" s="13">
        <f t="shared" si="830"/>
        <v>7.2143276539246536E-3</v>
      </c>
      <c r="BH538" s="13">
        <f t="shared" si="831"/>
        <v>2.4353659601395153E-3</v>
      </c>
      <c r="BI538" s="13">
        <f t="shared" si="832"/>
        <v>6.5769204220490242E-4</v>
      </c>
      <c r="BJ538" s="14">
        <f t="shared" si="833"/>
        <v>0.11650958137068262</v>
      </c>
      <c r="BK538" s="14">
        <f t="shared" si="834"/>
        <v>0.1292686547077857</v>
      </c>
      <c r="BL538" s="14">
        <f t="shared" si="835"/>
        <v>0.64372860447698577</v>
      </c>
      <c r="BM538" s="14">
        <f t="shared" si="836"/>
        <v>0.79229095491262203</v>
      </c>
      <c r="BN538" s="14">
        <f t="shared" si="837"/>
        <v>0.15418766793895469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1.4218999999999999</v>
      </c>
      <c r="F539" s="10">
        <f>VLOOKUP(B539,home!$B$2:$E$405,3,FALSE)</f>
        <v>0.28129999999999999</v>
      </c>
      <c r="G539" s="10">
        <f>VLOOKUP(C539,away!$B$2:$E$405,4,FALSE)</f>
        <v>0.56259999999999999</v>
      </c>
      <c r="H539" s="10">
        <f>VLOOKUP(A539,away!$A$2:$E$405,3,FALSE)</f>
        <v>1.2968999999999999</v>
      </c>
      <c r="I539" s="10">
        <f>VLOOKUP(C539,away!$B$2:$E$405,3,FALSE)</f>
        <v>1.2337</v>
      </c>
      <c r="J539" s="10">
        <f>VLOOKUP(B539,home!$B$2:$E$405,4,FALSE)</f>
        <v>0.92530000000000001</v>
      </c>
      <c r="K539" s="12">
        <f t="shared" si="782"/>
        <v>0.22502901242199999</v>
      </c>
      <c r="L539" s="12">
        <f t="shared" si="783"/>
        <v>1.4804666109089999</v>
      </c>
      <c r="M539" s="13">
        <f t="shared" si="784"/>
        <v>0.18168231786167005</v>
      </c>
      <c r="N539" s="13">
        <f t="shared" si="785"/>
        <v>4.0883792562951493E-2</v>
      </c>
      <c r="O539" s="13">
        <f t="shared" si="786"/>
        <v>0.26897460538675833</v>
      </c>
      <c r="P539" s="13">
        <f t="shared" si="787"/>
        <v>6.0527089816779379E-2</v>
      </c>
      <c r="Q539" s="13">
        <f t="shared" si="788"/>
        <v>4.6000197322534405E-3</v>
      </c>
      <c r="R539" s="13">
        <f t="shared" si="789"/>
        <v>0.19910396122875987</v>
      </c>
      <c r="S539" s="13">
        <f t="shared" si="790"/>
        <v>5.0411188122305725E-3</v>
      </c>
      <c r="T539" s="13">
        <f t="shared" si="791"/>
        <v>6.8101756231237773E-3</v>
      </c>
      <c r="U539" s="13">
        <f t="shared" si="792"/>
        <v>4.4804167764616008E-2</v>
      </c>
      <c r="V539" s="13">
        <f t="shared" si="793"/>
        <v>1.8660426049413526E-4</v>
      </c>
      <c r="W539" s="13">
        <f t="shared" si="794"/>
        <v>3.4504596582356841E-4</v>
      </c>
      <c r="X539" s="13">
        <f t="shared" si="795"/>
        <v>5.10829031630641E-4</v>
      </c>
      <c r="Y539" s="13">
        <f t="shared" si="796"/>
        <v>3.781326626060707E-4</v>
      </c>
      <c r="Z539" s="13">
        <f t="shared" si="797"/>
        <v>9.8255588899633012E-2</v>
      </c>
      <c r="AA539" s="13">
        <f t="shared" si="798"/>
        <v>2.2110358135026442E-2</v>
      </c>
      <c r="AB539" s="13">
        <f t="shared" si="799"/>
        <v>2.4877360277108661E-3</v>
      </c>
      <c r="AC539" s="13">
        <f t="shared" si="800"/>
        <v>3.8854265539071869E-6</v>
      </c>
      <c r="AD539" s="13">
        <f t="shared" si="801"/>
        <v>1.9411338232368177E-5</v>
      </c>
      <c r="AE539" s="13">
        <f t="shared" si="802"/>
        <v>2.8737838126082415E-5</v>
      </c>
      <c r="AF539" s="13">
        <f t="shared" si="803"/>
        <v>2.1272704907686339E-5</v>
      </c>
      <c r="AG539" s="13">
        <f t="shared" si="804"/>
        <v>1.0497843113183215E-5</v>
      </c>
      <c r="AH539" s="13">
        <f t="shared" si="805"/>
        <v>3.6366029675276933E-2</v>
      </c>
      <c r="AI539" s="13">
        <f t="shared" si="806"/>
        <v>8.1834117435367112E-3</v>
      </c>
      <c r="AJ539" s="13">
        <f t="shared" si="807"/>
        <v>9.2075253144533148E-4</v>
      </c>
      <c r="AK539" s="13">
        <f t="shared" si="808"/>
        <v>6.9065344278733198E-5</v>
      </c>
      <c r="AL539" s="13">
        <f t="shared" si="809"/>
        <v>5.1776874001331735E-8</v>
      </c>
      <c r="AM539" s="13">
        <f t="shared" si="810"/>
        <v>8.736228544438443E-7</v>
      </c>
      <c r="AN539" s="13">
        <f t="shared" si="811"/>
        <v>1.2933694665311248E-6</v>
      </c>
      <c r="AO539" s="13">
        <f t="shared" si="812"/>
        <v>9.573951553842578E-7</v>
      </c>
      <c r="AP539" s="13">
        <f t="shared" si="813"/>
        <v>4.7246385366414248E-7</v>
      </c>
      <c r="AQ539" s="13">
        <f t="shared" si="814"/>
        <v>1.7486674005278978E-7</v>
      </c>
      <c r="AR539" s="13">
        <f t="shared" si="815"/>
        <v>1.0767738541114669E-2</v>
      </c>
      <c r="AS539" s="13">
        <f t="shared" si="816"/>
        <v>2.4230535699253405E-3</v>
      </c>
      <c r="AT539" s="13">
        <f t="shared" si="817"/>
        <v>2.7262867594295039E-4</v>
      </c>
      <c r="AU539" s="13">
        <f t="shared" si="818"/>
        <v>2.044978723511988E-5</v>
      </c>
      <c r="AV539" s="13">
        <f t="shared" si="819"/>
        <v>1.1504488564397613E-6</v>
      </c>
      <c r="AW539" s="13">
        <f t="shared" si="820"/>
        <v>4.7914885780292778E-10</v>
      </c>
      <c r="AX539" s="13">
        <f t="shared" si="821"/>
        <v>3.2765081360797851E-8</v>
      </c>
      <c r="AY539" s="13">
        <f t="shared" si="822"/>
        <v>4.8507608958378036E-8</v>
      </c>
      <c r="AZ539" s="13">
        <f t="shared" si="823"/>
        <v>3.590694771895449E-8</v>
      </c>
      <c r="BA539" s="13">
        <f t="shared" si="824"/>
        <v>1.7719679065855732E-8</v>
      </c>
      <c r="BB539" s="13">
        <f t="shared" si="825"/>
        <v>6.5583483032556514E-9</v>
      </c>
      <c r="BC539" s="13">
        <f t="shared" si="826"/>
        <v>1.9418831371363365E-9</v>
      </c>
      <c r="BD539" s="13">
        <f t="shared" si="827"/>
        <v>2.6568795641863734E-3</v>
      </c>
      <c r="BE539" s="13">
        <f t="shared" si="828"/>
        <v>5.9787498445305334E-4</v>
      </c>
      <c r="BF539" s="13">
        <f t="shared" si="829"/>
        <v>6.7269608651644583E-5</v>
      </c>
      <c r="BG539" s="13">
        <f t="shared" si="830"/>
        <v>5.0458712002980056E-6</v>
      </c>
      <c r="BH539" s="13">
        <f t="shared" si="831"/>
        <v>2.8386685325291777E-7</v>
      </c>
      <c r="BI539" s="13">
        <f t="shared" si="832"/>
        <v>1.2775655529368976E-8</v>
      </c>
      <c r="BJ539" s="14">
        <f t="shared" si="833"/>
        <v>5.361183042038694E-2</v>
      </c>
      <c r="BK539" s="14">
        <f t="shared" si="834"/>
        <v>0.24744111646221101</v>
      </c>
      <c r="BL539" s="14">
        <f t="shared" si="835"/>
        <v>0.599832475531484</v>
      </c>
      <c r="BM539" s="14">
        <f t="shared" si="836"/>
        <v>0.24336917669608207</v>
      </c>
      <c r="BN539" s="14">
        <f t="shared" si="837"/>
        <v>0.75577178658917255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1.4218999999999999</v>
      </c>
      <c r="F540" s="10">
        <f>VLOOKUP(B540,home!$B$2:$E$405,3,FALSE)</f>
        <v>1.0548999999999999</v>
      </c>
      <c r="G540" s="10">
        <f>VLOOKUP(C540,away!$B$2:$E$405,4,FALSE)</f>
        <v>0.70330000000000004</v>
      </c>
      <c r="H540" s="10">
        <f>VLOOKUP(A540,away!$A$2:$E$405,3,FALSE)</f>
        <v>1.2968999999999999</v>
      </c>
      <c r="I540" s="10">
        <f>VLOOKUP(C540,away!$B$2:$E$405,3,FALSE)</f>
        <v>0.77110000000000001</v>
      </c>
      <c r="J540" s="10">
        <f>VLOOKUP(B540,home!$B$2:$E$405,4,FALSE)</f>
        <v>0.96379999999999999</v>
      </c>
      <c r="K540" s="12">
        <f t="shared" si="782"/>
        <v>1.054923492623</v>
      </c>
      <c r="L540" s="12">
        <f t="shared" si="783"/>
        <v>0.96383815684199992</v>
      </c>
      <c r="M540" s="13">
        <f t="shared" si="784"/>
        <v>0.13281984080265033</v>
      </c>
      <c r="N540" s="13">
        <f t="shared" si="785"/>
        <v>0.1401147703491627</v>
      </c>
      <c r="O540" s="13">
        <f t="shared" si="786"/>
        <v>0.12801683055127433</v>
      </c>
      <c r="P540" s="13">
        <f t="shared" si="787"/>
        <v>0.13504796199967706</v>
      </c>
      <c r="Q540" s="13">
        <f t="shared" si="788"/>
        <v>7.3905181452404156E-2</v>
      </c>
      <c r="R540" s="13">
        <f t="shared" si="789"/>
        <v>6.1693753001647436E-2</v>
      </c>
      <c r="S540" s="13">
        <f t="shared" si="790"/>
        <v>3.4328365269171261E-2</v>
      </c>
      <c r="T540" s="13">
        <f t="shared" si="791"/>
        <v>7.1232633872158765E-2</v>
      </c>
      <c r="U540" s="13">
        <f t="shared" si="792"/>
        <v>6.5082189389518597E-2</v>
      </c>
      <c r="V540" s="13">
        <f t="shared" si="793"/>
        <v>3.8782490296347424E-3</v>
      </c>
      <c r="W540" s="13">
        <f t="shared" si="794"/>
        <v>2.5988104046902251E-2</v>
      </c>
      <c r="X540" s="13">
        <f t="shared" si="795"/>
        <v>2.5048326304384382E-2</v>
      </c>
      <c r="Y540" s="13">
        <f t="shared" si="796"/>
        <v>1.2071266328597412E-2</v>
      </c>
      <c r="Z540" s="13">
        <f t="shared" si="797"/>
        <v>1.9820931060591157E-2</v>
      </c>
      <c r="AA540" s="13">
        <f t="shared" si="798"/>
        <v>2.0909565821478526E-2</v>
      </c>
      <c r="AB540" s="13">
        <f t="shared" si="799"/>
        <v>1.1028996102812319E-2</v>
      </c>
      <c r="AC540" s="13">
        <f t="shared" si="800"/>
        <v>2.4645679083707447E-4</v>
      </c>
      <c r="AD540" s="13">
        <f t="shared" si="801"/>
        <v>6.8538653719520106E-3</v>
      </c>
      <c r="AE540" s="13">
        <f t="shared" si="802"/>
        <v>6.6060169673454331E-3</v>
      </c>
      <c r="AF540" s="13">
        <f t="shared" si="803"/>
        <v>3.1835656089366001E-3</v>
      </c>
      <c r="AG540" s="13">
        <f t="shared" si="804"/>
        <v>1.0228140029010107E-3</v>
      </c>
      <c r="AH540" s="13">
        <f t="shared" si="805"/>
        <v>4.7760424150831305E-3</v>
      </c>
      <c r="AI540" s="13">
        <f t="shared" si="806"/>
        <v>5.0383593454350834E-3</v>
      </c>
      <c r="AJ540" s="13">
        <f t="shared" si="807"/>
        <v>2.6575418188880557E-3</v>
      </c>
      <c r="AK540" s="13">
        <f t="shared" si="808"/>
        <v>9.3450109912435598E-4</v>
      </c>
      <c r="AL540" s="13">
        <f t="shared" si="809"/>
        <v>1.0023649214572306E-5</v>
      </c>
      <c r="AM540" s="13">
        <f t="shared" si="810"/>
        <v>1.4460607192294907E-3</v>
      </c>
      <c r="AN540" s="13">
        <f t="shared" si="811"/>
        <v>1.3937684983037688E-3</v>
      </c>
      <c r="AO540" s="13">
        <f t="shared" si="812"/>
        <v>6.7168363023477329E-4</v>
      </c>
      <c r="AP540" s="13">
        <f t="shared" si="813"/>
        <v>2.1579810404880913E-4</v>
      </c>
      <c r="AQ540" s="13">
        <f t="shared" si="814"/>
        <v>5.1998611714100563E-5</v>
      </c>
      <c r="AR540" s="13">
        <f t="shared" si="815"/>
        <v>9.2066638367058803E-4</v>
      </c>
      <c r="AS540" s="13">
        <f t="shared" si="816"/>
        <v>9.712325970023636E-4</v>
      </c>
      <c r="AT540" s="13">
        <f t="shared" si="817"/>
        <v>5.1228804168952007E-4</v>
      </c>
      <c r="AU540" s="13">
        <f t="shared" si="818"/>
        <v>1.8014156338936853E-4</v>
      </c>
      <c r="AV540" s="13">
        <f t="shared" si="819"/>
        <v>4.7508891804320048E-5</v>
      </c>
      <c r="AW540" s="13">
        <f t="shared" si="820"/>
        <v>2.8310558582529715E-7</v>
      </c>
      <c r="AX540" s="13">
        <f t="shared" si="821"/>
        <v>2.542472374124168E-4</v>
      </c>
      <c r="AY540" s="13">
        <f t="shared" si="822"/>
        <v>2.4505318868975416E-4</v>
      </c>
      <c r="AZ540" s="13">
        <f t="shared" si="823"/>
        <v>1.1809580685749373E-4</v>
      </c>
      <c r="BA540" s="13">
        <f t="shared" si="824"/>
        <v>3.7941748270765196E-5</v>
      </c>
      <c r="BB540" s="13">
        <f t="shared" si="825"/>
        <v>9.1424261801643638E-6</v>
      </c>
      <c r="BC540" s="13">
        <f t="shared" si="826"/>
        <v>1.7623638397107338E-6</v>
      </c>
      <c r="BD540" s="13">
        <f t="shared" si="827"/>
        <v>1.4789556505057479E-4</v>
      </c>
      <c r="BE540" s="13">
        <f t="shared" si="828"/>
        <v>1.5601850602660444E-4</v>
      </c>
      <c r="BF540" s="13">
        <f t="shared" si="829"/>
        <v>8.229379364570408E-5</v>
      </c>
      <c r="BG540" s="13">
        <f t="shared" si="830"/>
        <v>2.8937885404640865E-5</v>
      </c>
      <c r="BH540" s="13">
        <f t="shared" si="831"/>
        <v>7.6318137850469687E-6</v>
      </c>
      <c r="BI540" s="13">
        <f t="shared" si="832"/>
        <v>1.6101959306340214E-6</v>
      </c>
      <c r="BJ540" s="14">
        <f t="shared" si="833"/>
        <v>0.37047209663952596</v>
      </c>
      <c r="BK540" s="14">
        <f t="shared" si="834"/>
        <v>0.30657595072987481</v>
      </c>
      <c r="BL540" s="14">
        <f t="shared" si="835"/>
        <v>0.30319400478266118</v>
      </c>
      <c r="BM540" s="14">
        <f t="shared" si="836"/>
        <v>0.32821987497273319</v>
      </c>
      <c r="BN540" s="14">
        <f t="shared" si="837"/>
        <v>0.67159833815681602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1.4867999999999999</v>
      </c>
      <c r="F541" s="10">
        <f>VLOOKUP(B541,home!$B$2:$E$405,3,FALSE)</f>
        <v>1.5468999999999999</v>
      </c>
      <c r="G541" s="10">
        <f>VLOOKUP(C541,away!$B$2:$E$405,4,FALSE)</f>
        <v>1.5468999999999999</v>
      </c>
      <c r="H541" s="10">
        <f>VLOOKUP(A541,away!$A$2:$E$405,3,FALSE)</f>
        <v>1.0461</v>
      </c>
      <c r="I541" s="10">
        <f>VLOOKUP(C541,away!$B$2:$E$405,3,FALSE)</f>
        <v>0.5736</v>
      </c>
      <c r="J541" s="10">
        <f>VLOOKUP(B541,home!$B$2:$E$405,4,FALSE)</f>
        <v>1.1471</v>
      </c>
      <c r="K541" s="12">
        <f t="shared" si="782"/>
        <v>3.557763140147999</v>
      </c>
      <c r="L541" s="12">
        <f t="shared" si="783"/>
        <v>0.68830927941600006</v>
      </c>
      <c r="M541" s="13">
        <f t="shared" si="784"/>
        <v>1.4320367998450713E-2</v>
      </c>
      <c r="N541" s="13">
        <f t="shared" si="785"/>
        <v>5.0948477418242925E-2</v>
      </c>
      <c r="O541" s="13">
        <f t="shared" si="786"/>
        <v>9.8568421779855562E-3</v>
      </c>
      <c r="P541" s="13">
        <f t="shared" si="787"/>
        <v>3.5068309779093136E-2</v>
      </c>
      <c r="Q541" s="13">
        <f t="shared" si="788"/>
        <v>9.0631307502643726E-2</v>
      </c>
      <c r="R541" s="13">
        <f t="shared" si="789"/>
        <v>3.3922779684232378E-3</v>
      </c>
      <c r="S541" s="13">
        <f t="shared" si="790"/>
        <v>2.1469182057602981E-2</v>
      </c>
      <c r="T541" s="13">
        <f t="shared" si="791"/>
        <v>6.2382369959674611E-2</v>
      </c>
      <c r="U541" s="13">
        <f t="shared" si="792"/>
        <v>1.2068921517192334E-2</v>
      </c>
      <c r="V541" s="13">
        <f t="shared" si="793"/>
        <v>5.8416246098736413E-3</v>
      </c>
      <c r="W541" s="13">
        <f t="shared" si="794"/>
        <v>0.10748157505877486</v>
      </c>
      <c r="X541" s="13">
        <f t="shared" si="795"/>
        <v>7.3980565479202037E-2</v>
      </c>
      <c r="Y541" s="13">
        <f t="shared" si="796"/>
        <v>2.5460754857888884E-2</v>
      </c>
      <c r="Z541" s="13">
        <f t="shared" si="797"/>
        <v>7.7831213467472393E-4</v>
      </c>
      <c r="AA541" s="13">
        <f t="shared" si="798"/>
        <v>2.7690502242756383E-3</v>
      </c>
      <c r="AB541" s="13">
        <f t="shared" si="799"/>
        <v>4.9258124105732099E-3</v>
      </c>
      <c r="AC541" s="13">
        <f t="shared" si="800"/>
        <v>8.9407575565789306E-4</v>
      </c>
      <c r="AD541" s="13">
        <f t="shared" si="801"/>
        <v>9.5598496497289923E-2</v>
      </c>
      <c r="AE541" s="13">
        <f t="shared" si="802"/>
        <v>6.5801332237302626E-2</v>
      </c>
      <c r="AF541" s="13">
        <f t="shared" si="803"/>
        <v>2.2645833788435293E-2</v>
      </c>
      <c r="AG541" s="13">
        <f t="shared" si="804"/>
        <v>5.1957791788974682E-3</v>
      </c>
      <c r="AH541" s="13">
        <f t="shared" si="805"/>
        <v>1.3392986614467196E-4</v>
      </c>
      <c r="AI541" s="13">
        <f t="shared" si="806"/>
        <v>4.7649074113446937E-4</v>
      </c>
      <c r="AJ541" s="13">
        <f t="shared" si="807"/>
        <v>8.4762059771500877E-4</v>
      </c>
      <c r="AK541" s="13">
        <f t="shared" si="808"/>
        <v>1.0052111064602243E-3</v>
      </c>
      <c r="AL541" s="13">
        <f t="shared" si="809"/>
        <v>8.7577988411414759E-5</v>
      </c>
      <c r="AM541" s="13">
        <f t="shared" si="810"/>
        <v>6.8023361418325115E-2</v>
      </c>
      <c r="AN541" s="13">
        <f t="shared" si="811"/>
        <v>4.6821110881301496E-2</v>
      </c>
      <c r="AO541" s="13">
        <f t="shared" si="812"/>
        <v>1.6113702546082638E-2</v>
      </c>
      <c r="AP541" s="13">
        <f t="shared" si="813"/>
        <v>3.6970703294059689E-3</v>
      </c>
      <c r="AQ541" s="13">
        <f t="shared" si="814"/>
        <v>6.36181953595924E-4</v>
      </c>
      <c r="AR541" s="13">
        <f t="shared" si="815"/>
        <v>1.8437033931664109E-5</v>
      </c>
      <c r="AS541" s="13">
        <f t="shared" si="816"/>
        <v>6.5594599735732507E-5</v>
      </c>
      <c r="AT541" s="13">
        <f t="shared" si="817"/>
        <v>1.1668502456627543E-4</v>
      </c>
      <c r="AU541" s="13">
        <f t="shared" si="818"/>
        <v>1.3837922646971947E-4</v>
      </c>
      <c r="AV541" s="13">
        <f t="shared" si="819"/>
        <v>1.2308012782404006E-4</v>
      </c>
      <c r="AW541" s="13">
        <f t="shared" si="820"/>
        <v>5.9573500636249694E-6</v>
      </c>
      <c r="AX541" s="13">
        <f t="shared" si="821"/>
        <v>4.0335167987180433E-2</v>
      </c>
      <c r="AY541" s="13">
        <f t="shared" si="822"/>
        <v>2.7763070412379472E-2</v>
      </c>
      <c r="AZ541" s="13">
        <f t="shared" si="823"/>
        <v>9.5547894949602943E-3</v>
      </c>
      <c r="BA541" s="13">
        <f t="shared" si="824"/>
        <v>2.1922167574158959E-3</v>
      </c>
      <c r="BB541" s="13">
        <f t="shared" si="825"/>
        <v>3.7723078415515383E-4</v>
      </c>
      <c r="BC541" s="13">
        <f t="shared" si="826"/>
        <v>5.1930289843073336E-5</v>
      </c>
      <c r="BD541" s="13">
        <f t="shared" si="827"/>
        <v>2.1150635900120098E-6</v>
      </c>
      <c r="BE541" s="13">
        <f t="shared" si="828"/>
        <v>7.5248952796138279E-6</v>
      </c>
      <c r="BF541" s="13">
        <f t="shared" si="829"/>
        <v>1.3385897529641879E-5</v>
      </c>
      <c r="BG541" s="13">
        <f t="shared" si="830"/>
        <v>1.5874617609586009E-5</v>
      </c>
      <c r="BH541" s="13">
        <f t="shared" si="831"/>
        <v>1.4119532348832359E-5</v>
      </c>
      <c r="BI541" s="13">
        <f t="shared" si="832"/>
        <v>1.004679034936061E-5</v>
      </c>
      <c r="BJ541" s="14">
        <f t="shared" si="833"/>
        <v>0.81569232483299781</v>
      </c>
      <c r="BK541" s="14">
        <f t="shared" si="834"/>
        <v>0.10544420860146925</v>
      </c>
      <c r="BL541" s="14">
        <f t="shared" si="835"/>
        <v>3.6001399419138838E-2</v>
      </c>
      <c r="BM541" s="14">
        <f t="shared" si="836"/>
        <v>0.72594154908112551</v>
      </c>
      <c r="BN541" s="14">
        <f t="shared" si="837"/>
        <v>0.20421758284483929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2</v>
      </c>
      <c r="F542" s="10">
        <f>VLOOKUP(B542,home!$B$2:$E$405,3,FALSE)</f>
        <v>1.25</v>
      </c>
      <c r="G542" s="10">
        <f>VLOOKUP(C542,away!$B$2:$E$405,4,FALSE)</f>
        <v>0.5</v>
      </c>
      <c r="H542" s="10">
        <f>VLOOKUP(A542,away!$A$2:$E$405,3,FALSE)</f>
        <v>1.4137999999999999</v>
      </c>
      <c r="I542" s="10">
        <f>VLOOKUP(C542,away!$B$2:$E$405,3,FALSE)</f>
        <v>0.47149999999999997</v>
      </c>
      <c r="J542" s="10">
        <f>VLOOKUP(B542,home!$B$2:$E$405,4,FALSE)</f>
        <v>0.70730000000000004</v>
      </c>
      <c r="K542" s="12">
        <f t="shared" si="782"/>
        <v>1.25</v>
      </c>
      <c r="L542" s="12">
        <f t="shared" si="783"/>
        <v>0.47149091890999995</v>
      </c>
      <c r="M542" s="13">
        <f t="shared" si="784"/>
        <v>0.17879937372418775</v>
      </c>
      <c r="N542" s="13">
        <f t="shared" si="785"/>
        <v>0.22349921715523469</v>
      </c>
      <c r="O542" s="13">
        <f t="shared" si="786"/>
        <v>8.4302281017749781E-2</v>
      </c>
      <c r="P542" s="13">
        <f t="shared" si="787"/>
        <v>0.10537785127218723</v>
      </c>
      <c r="Q542" s="13">
        <f t="shared" si="788"/>
        <v>0.13968701072202167</v>
      </c>
      <c r="R542" s="13">
        <f t="shared" si="789"/>
        <v>1.9873879971633941E-2</v>
      </c>
      <c r="S542" s="13">
        <f t="shared" si="790"/>
        <v>1.5526468727839015E-2</v>
      </c>
      <c r="T542" s="13">
        <f t="shared" si="791"/>
        <v>6.5861157045117011E-2</v>
      </c>
      <c r="U542" s="13">
        <f t="shared" si="792"/>
        <v>2.4842349964542425E-2</v>
      </c>
      <c r="V542" s="13">
        <f t="shared" si="793"/>
        <v>1.0167484733216946E-3</v>
      </c>
      <c r="W542" s="13">
        <f t="shared" si="794"/>
        <v>5.8202921134175724E-2</v>
      </c>
      <c r="X542" s="13">
        <f t="shared" si="795"/>
        <v>2.7442148768798767E-2</v>
      </c>
      <c r="Y542" s="13">
        <f t="shared" si="796"/>
        <v>6.4693619699329255E-3</v>
      </c>
      <c r="Z542" s="13">
        <f t="shared" si="797"/>
        <v>3.1234513100442444E-3</v>
      </c>
      <c r="AA542" s="13">
        <f t="shared" si="798"/>
        <v>3.9043141375553056E-3</v>
      </c>
      <c r="AB542" s="13">
        <f t="shared" si="799"/>
        <v>2.4401963359720657E-3</v>
      </c>
      <c r="AC542" s="13">
        <f t="shared" si="800"/>
        <v>3.7452161873967586E-5</v>
      </c>
      <c r="AD542" s="13">
        <f t="shared" si="801"/>
        <v>1.818841285442991E-2</v>
      </c>
      <c r="AE542" s="13">
        <f t="shared" si="802"/>
        <v>8.5756714902496135E-3</v>
      </c>
      <c r="AF542" s="13">
        <f t="shared" si="803"/>
        <v>2.0216756156040388E-3</v>
      </c>
      <c r="AG542" s="13">
        <f t="shared" si="804"/>
        <v>3.1773389791302947E-4</v>
      </c>
      <c r="AH542" s="13">
        <f t="shared" si="805"/>
        <v>3.6816973208585088E-4</v>
      </c>
      <c r="AI542" s="13">
        <f t="shared" si="806"/>
        <v>4.6021216510731361E-4</v>
      </c>
      <c r="AJ542" s="13">
        <f t="shared" si="807"/>
        <v>2.8763260319207096E-4</v>
      </c>
      <c r="AK542" s="13">
        <f t="shared" si="808"/>
        <v>1.198469179966963E-4</v>
      </c>
      <c r="AL542" s="13">
        <f t="shared" si="809"/>
        <v>8.8291771085615202E-7</v>
      </c>
      <c r="AM542" s="13">
        <f t="shared" si="810"/>
        <v>4.5471032136074757E-3</v>
      </c>
      <c r="AN542" s="13">
        <f t="shared" si="811"/>
        <v>2.1439178725624025E-3</v>
      </c>
      <c r="AO542" s="13">
        <f t="shared" si="812"/>
        <v>5.0541890390100948E-4</v>
      </c>
      <c r="AP542" s="13">
        <f t="shared" si="813"/>
        <v>7.943347447825734E-5</v>
      </c>
      <c r="AQ542" s="13">
        <f t="shared" si="814"/>
        <v>9.363040468491893E-6</v>
      </c>
      <c r="AR542" s="13">
        <f t="shared" si="815"/>
        <v>3.471773705920127E-5</v>
      </c>
      <c r="AS542" s="13">
        <f t="shared" si="816"/>
        <v>4.3397171324001594E-5</v>
      </c>
      <c r="AT542" s="13">
        <f t="shared" si="817"/>
        <v>2.7123232077500993E-5</v>
      </c>
      <c r="AU542" s="13">
        <f t="shared" si="818"/>
        <v>1.1301346698958753E-5</v>
      </c>
      <c r="AV542" s="13">
        <f t="shared" si="819"/>
        <v>3.5316708434246094E-6</v>
      </c>
      <c r="AW542" s="13">
        <f t="shared" si="820"/>
        <v>1.4454433431023645E-8</v>
      </c>
      <c r="AX542" s="13">
        <f t="shared" si="821"/>
        <v>9.4731316950155816E-4</v>
      </c>
      <c r="AY542" s="13">
        <f t="shared" si="822"/>
        <v>4.4664955678383418E-4</v>
      </c>
      <c r="AZ542" s="13">
        <f t="shared" si="823"/>
        <v>1.0529560497937706E-4</v>
      </c>
      <c r="BA542" s="13">
        <f t="shared" si="824"/>
        <v>1.6548640516303623E-5</v>
      </c>
      <c r="BB542" s="13">
        <f t="shared" si="825"/>
        <v>1.9506334309358121E-6</v>
      </c>
      <c r="BC542" s="13">
        <f t="shared" si="826"/>
        <v>1.8394118976169847E-7</v>
      </c>
      <c r="BD542" s="13">
        <f t="shared" si="827"/>
        <v>2.7281829580864272E-6</v>
      </c>
      <c r="BE542" s="13">
        <f t="shared" si="828"/>
        <v>3.4102286976080343E-6</v>
      </c>
      <c r="BF542" s="13">
        <f t="shared" si="829"/>
        <v>2.131392936005021E-6</v>
      </c>
      <c r="BG542" s="13">
        <f t="shared" si="830"/>
        <v>8.8808039000209263E-7</v>
      </c>
      <c r="BH542" s="13">
        <f t="shared" si="831"/>
        <v>2.7752512187565388E-7</v>
      </c>
      <c r="BI542" s="13">
        <f t="shared" si="832"/>
        <v>6.9381280468913444E-8</v>
      </c>
      <c r="BJ542" s="14">
        <f t="shared" si="833"/>
        <v>0.55906848870489689</v>
      </c>
      <c r="BK542" s="14">
        <f t="shared" si="834"/>
        <v>0.30120542683390428</v>
      </c>
      <c r="BL542" s="14">
        <f t="shared" si="835"/>
        <v>0.13672845879522255</v>
      </c>
      <c r="BM542" s="14">
        <f t="shared" si="836"/>
        <v>0.24813957667870254</v>
      </c>
      <c r="BN542" s="14">
        <f t="shared" si="837"/>
        <v>0.75153961386301493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2</v>
      </c>
      <c r="F543" s="10">
        <f>VLOOKUP(B543,home!$B$2:$E$405,3,FALSE)</f>
        <v>1</v>
      </c>
      <c r="G543" s="10">
        <f>VLOOKUP(C543,away!$B$2:$E$405,4,FALSE)</f>
        <v>1.3332999999999999</v>
      </c>
      <c r="H543" s="10">
        <f>VLOOKUP(A543,away!$A$2:$E$405,3,FALSE)</f>
        <v>1.4137999999999999</v>
      </c>
      <c r="I543" s="10">
        <f>VLOOKUP(C543,away!$B$2:$E$405,3,FALSE)</f>
        <v>0.70730000000000004</v>
      </c>
      <c r="J543" s="10">
        <f>VLOOKUP(B543,home!$B$2:$E$405,4,FALSE)</f>
        <v>1.4146000000000001</v>
      </c>
      <c r="K543" s="12">
        <f t="shared" si="782"/>
        <v>2.6665999999999999</v>
      </c>
      <c r="L543" s="12">
        <f t="shared" si="783"/>
        <v>1.4145727548040001</v>
      </c>
      <c r="M543" s="13">
        <f t="shared" si="784"/>
        <v>1.6887648963467602E-2</v>
      </c>
      <c r="N543" s="13">
        <f t="shared" si="785"/>
        <v>4.5032604725982701E-2</v>
      </c>
      <c r="O543" s="13">
        <f t="shared" si="786"/>
        <v>2.3888808116415281E-2</v>
      </c>
      <c r="P543" s="13">
        <f t="shared" si="787"/>
        <v>6.3701895723232982E-2</v>
      </c>
      <c r="Q543" s="13">
        <f t="shared" si="788"/>
        <v>6.0041971881152754E-2</v>
      </c>
      <c r="R543" s="13">
        <f t="shared" si="789"/>
        <v>1.6896228553110865E-2</v>
      </c>
      <c r="S543" s="13">
        <f t="shared" si="790"/>
        <v>6.007247556353193E-2</v>
      </c>
      <c r="T543" s="13">
        <f t="shared" si="791"/>
        <v>8.4933737567786563E-2</v>
      </c>
      <c r="U543" s="13">
        <f t="shared" si="792"/>
        <v>4.5055483059725426E-2</v>
      </c>
      <c r="V543" s="13">
        <f t="shared" si="793"/>
        <v>2.5177707503294875E-2</v>
      </c>
      <c r="W543" s="13">
        <f t="shared" si="794"/>
        <v>5.3369307406093969E-2</v>
      </c>
      <c r="X543" s="13">
        <f t="shared" si="795"/>
        <v>7.5494768199419873E-2</v>
      </c>
      <c r="Y543" s="13">
        <f t="shared" si="796"/>
        <v>5.3396421112571403E-2</v>
      </c>
      <c r="Z543" s="13">
        <f t="shared" si="797"/>
        <v>7.9669815233906812E-3</v>
      </c>
      <c r="AA543" s="13">
        <f t="shared" si="798"/>
        <v>2.1244752930273589E-2</v>
      </c>
      <c r="AB543" s="13">
        <f t="shared" si="799"/>
        <v>2.8325629081933784E-2</v>
      </c>
      <c r="AC543" s="13">
        <f t="shared" si="800"/>
        <v>5.9358014450181006E-3</v>
      </c>
      <c r="AD543" s="13">
        <f t="shared" si="801"/>
        <v>3.557864878227255E-2</v>
      </c>
      <c r="AE543" s="13">
        <f t="shared" si="802"/>
        <v>5.0328587220143266E-2</v>
      </c>
      <c r="AF543" s="13">
        <f t="shared" si="803"/>
        <v>3.559672413469573E-2</v>
      </c>
      <c r="AG543" s="13">
        <f t="shared" si="804"/>
        <v>1.678471870707153E-2</v>
      </c>
      <c r="AH543" s="13">
        <f t="shared" si="805"/>
        <v>2.8174687502538309E-3</v>
      </c>
      <c r="AI543" s="13">
        <f t="shared" si="806"/>
        <v>7.5130621694268641E-3</v>
      </c>
      <c r="AJ543" s="13">
        <f t="shared" si="807"/>
        <v>1.0017165790496841E-2</v>
      </c>
      <c r="AK543" s="13">
        <f t="shared" si="808"/>
        <v>8.90392476564629E-3</v>
      </c>
      <c r="AL543" s="13">
        <f t="shared" si="809"/>
        <v>8.956173958905349E-4</v>
      </c>
      <c r="AM543" s="13">
        <f t="shared" si="810"/>
        <v>1.8974804968561586E-2</v>
      </c>
      <c r="AN543" s="13">
        <f t="shared" si="811"/>
        <v>2.6841242136246793E-2</v>
      </c>
      <c r="AO543" s="13">
        <f t="shared" si="812"/>
        <v>1.898444491551592E-2</v>
      </c>
      <c r="AP543" s="13">
        <f t="shared" si="813"/>
        <v>8.9516261808553852E-3</v>
      </c>
      <c r="AQ543" s="13">
        <f t="shared" si="814"/>
        <v>3.1656816266570518E-3</v>
      </c>
      <c r="AR543" s="13">
        <f t="shared" si="815"/>
        <v>7.9710290632414903E-4</v>
      </c>
      <c r="AS543" s="13">
        <f t="shared" si="816"/>
        <v>2.1255546100039757E-3</v>
      </c>
      <c r="AT543" s="13">
        <f t="shared" si="817"/>
        <v>2.8340019615183017E-3</v>
      </c>
      <c r="AU543" s="13">
        <f t="shared" si="818"/>
        <v>2.5190498768615671E-3</v>
      </c>
      <c r="AV543" s="13">
        <f t="shared" si="819"/>
        <v>1.6793246004097641E-3</v>
      </c>
      <c r="AW543" s="13">
        <f t="shared" si="820"/>
        <v>9.384328104119142E-5</v>
      </c>
      <c r="AX543" s="13">
        <f t="shared" si="821"/>
        <v>8.4330358215277176E-3</v>
      </c>
      <c r="AY543" s="13">
        <f t="shared" si="822"/>
        <v>1.1929142713419277E-2</v>
      </c>
      <c r="AZ543" s="13">
        <f t="shared" si="823"/>
        <v>8.4373201352857877E-3</v>
      </c>
      <c r="BA543" s="13">
        <f t="shared" si="824"/>
        <v>3.9784010623114922E-3</v>
      </c>
      <c r="BB543" s="13">
        <f t="shared" si="825"/>
        <v>1.4069344376072817E-3</v>
      </c>
      <c r="BC543" s="13">
        <f t="shared" si="826"/>
        <v>3.9804222464694984E-4</v>
      </c>
      <c r="BD543" s="13">
        <f t="shared" si="827"/>
        <v>1.8792667567687105E-4</v>
      </c>
      <c r="BE543" s="13">
        <f t="shared" si="828"/>
        <v>5.0112527335994432E-4</v>
      </c>
      <c r="BF543" s="13">
        <f t="shared" si="829"/>
        <v>6.6815032697081387E-4</v>
      </c>
      <c r="BG543" s="13">
        <f t="shared" si="830"/>
        <v>5.9389655396679063E-4</v>
      </c>
      <c r="BH543" s="13">
        <f t="shared" si="831"/>
        <v>3.9592113770196109E-4</v>
      </c>
      <c r="BI543" s="13">
        <f t="shared" si="832"/>
        <v>2.1115266115920978E-4</v>
      </c>
      <c r="BJ543" s="14">
        <f t="shared" si="833"/>
        <v>0.62205816595982577</v>
      </c>
      <c r="BK543" s="14">
        <f t="shared" si="834"/>
        <v>0.18460028930785527</v>
      </c>
      <c r="BL543" s="14">
        <f t="shared" si="835"/>
        <v>0.17717572980123611</v>
      </c>
      <c r="BM543" s="14">
        <f t="shared" si="836"/>
        <v>0.75351670919656755</v>
      </c>
      <c r="BN543" s="14">
        <f t="shared" si="837"/>
        <v>0.22644915796336221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1.6108</v>
      </c>
      <c r="F544" s="10">
        <f>VLOOKUP(B544,home!$B$2:$E$405,3,FALSE)</f>
        <v>1.0027999999999999</v>
      </c>
      <c r="G544" s="10">
        <f>VLOOKUP(C544,away!$B$2:$E$405,4,FALSE)</f>
        <v>0.9073</v>
      </c>
      <c r="H544" s="10">
        <f>VLOOKUP(A544,away!$A$2:$E$405,3,FALSE)</f>
        <v>1.1347</v>
      </c>
      <c r="I544" s="10">
        <f>VLOOKUP(C544,away!$B$2:$E$405,3,FALSE)</f>
        <v>1.0847</v>
      </c>
      <c r="J544" s="10">
        <f>VLOOKUP(B544,home!$B$2:$E$405,4,FALSE)</f>
        <v>1.0168999999999999</v>
      </c>
      <c r="K544" s="12">
        <f t="shared" si="782"/>
        <v>1.4655709807519999</v>
      </c>
      <c r="L544" s="12">
        <f t="shared" si="783"/>
        <v>1.2516097636209997</v>
      </c>
      <c r="M544" s="13">
        <f t="shared" si="784"/>
        <v>6.6060734237627775E-2</v>
      </c>
      <c r="N544" s="13">
        <f t="shared" si="785"/>
        <v>9.6816695065837358E-2</v>
      </c>
      <c r="O544" s="13">
        <f t="shared" si="786"/>
        <v>8.2682259963786975E-2</v>
      </c>
      <c r="P544" s="13">
        <f t="shared" si="787"/>
        <v>0.12117672082591911</v>
      </c>
      <c r="Q544" s="13">
        <f t="shared" si="788"/>
        <v>7.09458693704033E-2</v>
      </c>
      <c r="R544" s="13">
        <f t="shared" si="789"/>
        <v>5.1742961924462753E-2</v>
      </c>
      <c r="S544" s="13">
        <f t="shared" si="790"/>
        <v>5.556930996748953E-2</v>
      </c>
      <c r="T544" s="13">
        <f t="shared" si="791"/>
        <v>8.8796542792576788E-2</v>
      </c>
      <c r="U544" s="13">
        <f t="shared" si="792"/>
        <v>7.583298345464827E-2</v>
      </c>
      <c r="V544" s="13">
        <f t="shared" si="793"/>
        <v>1.132578450241385E-2</v>
      </c>
      <c r="W544" s="13">
        <f t="shared" si="794"/>
        <v>3.4658735784495076E-2</v>
      </c>
      <c r="X544" s="13">
        <f t="shared" si="795"/>
        <v>4.3379212102634568E-2</v>
      </c>
      <c r="Y544" s="13">
        <f t="shared" si="796"/>
        <v>2.7146922702921839E-2</v>
      </c>
      <c r="Z544" s="13">
        <f t="shared" si="797"/>
        <v>2.1587332114442404E-2</v>
      </c>
      <c r="AA544" s="13">
        <f t="shared" si="798"/>
        <v>3.1637767498782499E-2</v>
      </c>
      <c r="AB544" s="13">
        <f t="shared" si="799"/>
        <v>2.318369697099721E-2</v>
      </c>
      <c r="AC544" s="13">
        <f t="shared" si="800"/>
        <v>1.2984466516133975E-3</v>
      </c>
      <c r="AD544" s="13">
        <f t="shared" si="801"/>
        <v>1.2698709348826723E-2</v>
      </c>
      <c r="AE544" s="13">
        <f t="shared" si="802"/>
        <v>1.5893828606376795E-2</v>
      </c>
      <c r="AF544" s="13">
        <f t="shared" si="803"/>
        <v>9.946435532529975E-3</v>
      </c>
      <c r="AG544" s="13">
        <f t="shared" si="804"/>
        <v>4.1496852752471178E-3</v>
      </c>
      <c r="AH544" s="13">
        <f t="shared" si="805"/>
        <v>6.7547289112413218E-3</v>
      </c>
      <c r="AI544" s="13">
        <f t="shared" si="806"/>
        <v>9.8995346751618325E-3</v>
      </c>
      <c r="AJ544" s="13">
        <f t="shared" si="807"/>
        <v>7.2542353714326801E-3</v>
      </c>
      <c r="AK544" s="13">
        <f t="shared" si="808"/>
        <v>3.5438656159721472E-3</v>
      </c>
      <c r="AL544" s="13">
        <f t="shared" si="809"/>
        <v>9.5270819633297473E-5</v>
      </c>
      <c r="AM544" s="13">
        <f t="shared" si="810"/>
        <v>3.72217198292891E-3</v>
      </c>
      <c r="AN544" s="13">
        <f t="shared" si="811"/>
        <v>4.6587067957103608E-3</v>
      </c>
      <c r="AO544" s="13">
        <f t="shared" si="812"/>
        <v>2.9154414556792959E-3</v>
      </c>
      <c r="AP544" s="13">
        <f t="shared" si="813"/>
        <v>1.2163316637312088E-3</v>
      </c>
      <c r="AQ544" s="13">
        <f t="shared" si="814"/>
        <v>3.8059314653183911E-4</v>
      </c>
      <c r="AR544" s="13">
        <f t="shared" si="815"/>
        <v>1.6908569311845356E-3</v>
      </c>
      <c r="AS544" s="13">
        <f t="shared" si="816"/>
        <v>2.4780708509474368E-3</v>
      </c>
      <c r="AT544" s="13">
        <f t="shared" si="817"/>
        <v>1.8158943636979892E-3</v>
      </c>
      <c r="AU544" s="13">
        <f t="shared" si="818"/>
        <v>8.87107361182297E-4</v>
      </c>
      <c r="AV544" s="13">
        <f t="shared" si="819"/>
        <v>3.2502970134006443E-4</v>
      </c>
      <c r="AW544" s="13">
        <f t="shared" si="820"/>
        <v>4.8543736334243551E-6</v>
      </c>
      <c r="AX544" s="13">
        <f t="shared" si="821"/>
        <v>9.0918454059145675E-4</v>
      </c>
      <c r="AY544" s="13">
        <f t="shared" si="822"/>
        <v>1.1379442479375404E-3</v>
      </c>
      <c r="AZ544" s="13">
        <f t="shared" si="823"/>
        <v>7.1213106558749091E-4</v>
      </c>
      <c r="BA544" s="13">
        <f t="shared" si="824"/>
        <v>2.9710339822237668E-4</v>
      </c>
      <c r="BB544" s="13">
        <f t="shared" si="825"/>
        <v>9.2964378505026204E-5</v>
      </c>
      <c r="BC544" s="13">
        <f t="shared" si="826"/>
        <v>2.3271024761169783E-5</v>
      </c>
      <c r="BD544" s="13">
        <f t="shared" si="827"/>
        <v>3.5271550732613409E-4</v>
      </c>
      <c r="BE544" s="13">
        <f t="shared" si="828"/>
        <v>5.1692961199840167E-4</v>
      </c>
      <c r="BF544" s="13">
        <f t="shared" si="829"/>
        <v>3.7879851921812413E-4</v>
      </c>
      <c r="BG544" s="13">
        <f t="shared" si="830"/>
        <v>1.850520391059705E-4</v>
      </c>
      <c r="BH544" s="13">
        <f t="shared" si="831"/>
        <v>6.7801724610673666E-5</v>
      </c>
      <c r="BI544" s="13">
        <f t="shared" si="832"/>
        <v>1.987364800686838E-5</v>
      </c>
      <c r="BJ544" s="14">
        <f t="shared" si="833"/>
        <v>0.42049848028203624</v>
      </c>
      <c r="BK544" s="14">
        <f t="shared" si="834"/>
        <v>0.2566642112526345</v>
      </c>
      <c r="BL544" s="14">
        <f t="shared" si="835"/>
        <v>0.30125016464510423</v>
      </c>
      <c r="BM544" s="14">
        <f t="shared" si="836"/>
        <v>0.50944185703187594</v>
      </c>
      <c r="BN544" s="14">
        <f t="shared" si="837"/>
        <v>0.48942524138803728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1.6108</v>
      </c>
      <c r="F545" s="10">
        <f>VLOOKUP(B545,home!$B$2:$E$405,3,FALSE)</f>
        <v>0.77600000000000002</v>
      </c>
      <c r="G545" s="10">
        <f>VLOOKUP(C545,away!$B$2:$E$405,4,FALSE)</f>
        <v>0.72430000000000005</v>
      </c>
      <c r="H545" s="10">
        <f>VLOOKUP(A545,away!$A$2:$E$405,3,FALSE)</f>
        <v>1.1347</v>
      </c>
      <c r="I545" s="10">
        <f>VLOOKUP(C545,away!$B$2:$E$405,3,FALSE)</f>
        <v>1.3219000000000001</v>
      </c>
      <c r="J545" s="10">
        <f>VLOOKUP(B545,home!$B$2:$E$405,4,FALSE)</f>
        <v>0.5141</v>
      </c>
      <c r="K545" s="12">
        <f t="shared" si="782"/>
        <v>0.90536109344000015</v>
      </c>
      <c r="L545" s="12">
        <f t="shared" si="783"/>
        <v>0.77112940001300012</v>
      </c>
      <c r="M545" s="13">
        <f t="shared" si="784"/>
        <v>0.18702920582259883</v>
      </c>
      <c r="N545" s="13">
        <f t="shared" si="785"/>
        <v>0.1693289662887629</v>
      </c>
      <c r="O545" s="13">
        <f t="shared" si="786"/>
        <v>0.14422371927088853</v>
      </c>
      <c r="P545" s="13">
        <f t="shared" si="787"/>
        <v>0.13057454417907527</v>
      </c>
      <c r="Q545" s="13">
        <f t="shared" si="788"/>
        <v>7.6651929035129657E-2</v>
      </c>
      <c r="R545" s="13">
        <f t="shared" si="789"/>
        <v>5.5607575054501812E-2</v>
      </c>
      <c r="S545" s="13">
        <f t="shared" si="790"/>
        <v>2.279017267996274E-2</v>
      </c>
      <c r="T545" s="13">
        <f t="shared" si="791"/>
        <v>5.9108556046698603E-2</v>
      </c>
      <c r="U545" s="13">
        <f t="shared" si="792"/>
        <v>5.034493495489064E-2</v>
      </c>
      <c r="V545" s="13">
        <f t="shared" si="793"/>
        <v>1.7678857495129958E-3</v>
      </c>
      <c r="W545" s="13">
        <f t="shared" si="794"/>
        <v>2.3132558095176763E-2</v>
      </c>
      <c r="X545" s="13">
        <f t="shared" si="795"/>
        <v>1.7838195644699528E-2</v>
      </c>
      <c r="Y545" s="13">
        <f t="shared" si="796"/>
        <v>6.8777785524058279E-3</v>
      </c>
      <c r="Z545" s="13">
        <f t="shared" si="797"/>
        <v>1.429354532931862E-2</v>
      </c>
      <c r="AA545" s="13">
        <f t="shared" si="798"/>
        <v>1.2940819828486114E-2</v>
      </c>
      <c r="AB545" s="13">
        <f t="shared" si="799"/>
        <v>5.8580573949641116E-3</v>
      </c>
      <c r="AC545" s="13">
        <f t="shared" si="800"/>
        <v>7.7140651271565198E-5</v>
      </c>
      <c r="AD545" s="13">
        <f t="shared" si="801"/>
        <v>5.2358295227783892E-3</v>
      </c>
      <c r="AE545" s="13">
        <f t="shared" si="802"/>
        <v>4.0375020784704516E-3</v>
      </c>
      <c r="AF545" s="13">
        <f t="shared" si="803"/>
        <v>1.55671827766108E-3</v>
      </c>
      <c r="AG545" s="13">
        <f t="shared" si="804"/>
        <v>4.0014374381401992E-4</v>
      </c>
      <c r="AH545" s="13">
        <f t="shared" si="805"/>
        <v>2.7555432584640215E-3</v>
      </c>
      <c r="AI545" s="13">
        <f t="shared" si="806"/>
        <v>2.4947616575042076E-3</v>
      </c>
      <c r="AJ545" s="13">
        <f t="shared" si="807"/>
        <v>1.1293300710550984E-3</v>
      </c>
      <c r="AK545" s="13">
        <f t="shared" si="808"/>
        <v>3.4081716932837233E-4</v>
      </c>
      <c r="AL545" s="13">
        <f t="shared" si="809"/>
        <v>2.1542315454230638E-6</v>
      </c>
      <c r="AM545" s="13">
        <f t="shared" si="810"/>
        <v>9.4806326836161566E-4</v>
      </c>
      <c r="AN545" s="13">
        <f t="shared" si="811"/>
        <v>7.3107945930605666E-4</v>
      </c>
      <c r="AO545" s="13">
        <f t="shared" si="812"/>
        <v>2.8187843240825395E-4</v>
      </c>
      <c r="AP545" s="13">
        <f t="shared" si="813"/>
        <v>7.2454915486527306E-5</v>
      </c>
      <c r="AQ545" s="13">
        <f t="shared" si="814"/>
        <v>1.3968028876779607E-5</v>
      </c>
      <c r="AR545" s="13">
        <f t="shared" si="815"/>
        <v>4.2497608392184569E-4</v>
      </c>
      <c r="AS545" s="13">
        <f t="shared" si="816"/>
        <v>3.8475681202533151E-4</v>
      </c>
      <c r="AT545" s="13">
        <f t="shared" si="817"/>
        <v>1.7417192402187137E-4</v>
      </c>
      <c r="AU545" s="13">
        <f t="shared" si="818"/>
        <v>5.2562827859663365E-5</v>
      </c>
      <c r="AV545" s="13">
        <f t="shared" si="819"/>
        <v>1.189708482633083E-5</v>
      </c>
      <c r="AW545" s="13">
        <f t="shared" si="820"/>
        <v>4.1777165357474321E-8</v>
      </c>
      <c r="AX545" s="13">
        <f t="shared" si="821"/>
        <v>1.4305659954902872E-4</v>
      </c>
      <c r="AY545" s="13">
        <f t="shared" si="822"/>
        <v>1.1031514977814254E-4</v>
      </c>
      <c r="AZ545" s="13">
        <f t="shared" si="823"/>
        <v>4.2533627630381648E-5</v>
      </c>
      <c r="BA545" s="13">
        <f t="shared" si="824"/>
        <v>1.0932976918330856E-5</v>
      </c>
      <c r="BB545" s="13">
        <f t="shared" si="825"/>
        <v>2.1076849828471127E-6</v>
      </c>
      <c r="BC545" s="13">
        <f t="shared" si="826"/>
        <v>3.250595712478609E-7</v>
      </c>
      <c r="BD545" s="13">
        <f t="shared" si="827"/>
        <v>5.4618592102421188E-5</v>
      </c>
      <c r="BE545" s="13">
        <f t="shared" si="828"/>
        <v>4.9449548268001407E-5</v>
      </c>
      <c r="BF545" s="13">
        <f t="shared" si="829"/>
        <v>2.238484854501591E-5</v>
      </c>
      <c r="BG545" s="13">
        <f t="shared" si="830"/>
        <v>6.7554569850681337E-6</v>
      </c>
      <c r="BH545" s="13">
        <f t="shared" si="831"/>
        <v>1.5290319806720428E-6</v>
      </c>
      <c r="BI545" s="13">
        <f t="shared" si="832"/>
        <v>2.7686521318519408E-7</v>
      </c>
      <c r="BJ545" s="14">
        <f t="shared" si="833"/>
        <v>0.36652489248846654</v>
      </c>
      <c r="BK545" s="14">
        <f t="shared" si="834"/>
        <v>0.34235141846374495</v>
      </c>
      <c r="BL545" s="14">
        <f t="shared" si="835"/>
        <v>0.27687893773583233</v>
      </c>
      <c r="BM545" s="14">
        <f t="shared" si="836"/>
        <v>0.23652258099379253</v>
      </c>
      <c r="BN545" s="14">
        <f t="shared" si="837"/>
        <v>0.763415939650957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1.6108</v>
      </c>
      <c r="F546" s="10">
        <f>VLOOKUP(B546,home!$B$2:$E$405,3,FALSE)</f>
        <v>1.0864</v>
      </c>
      <c r="G546" s="10">
        <f>VLOOKUP(C546,away!$B$2:$E$405,4,FALSE)</f>
        <v>0.50790000000000002</v>
      </c>
      <c r="H546" s="10">
        <f>VLOOKUP(A546,away!$A$2:$E$405,3,FALSE)</f>
        <v>1.1347</v>
      </c>
      <c r="I546" s="10">
        <f>VLOOKUP(C546,away!$B$2:$E$405,3,FALSE)</f>
        <v>1.3620000000000001</v>
      </c>
      <c r="J546" s="10">
        <f>VLOOKUP(B546,home!$B$2:$E$405,4,FALSE)</f>
        <v>1.2484999999999999</v>
      </c>
      <c r="K546" s="12">
        <f t="shared" si="782"/>
        <v>0.88881134764800007</v>
      </c>
      <c r="L546" s="12">
        <f t="shared" si="783"/>
        <v>1.9295085579000002</v>
      </c>
      <c r="M546" s="13">
        <f t="shared" si="784"/>
        <v>5.9706170495088355E-2</v>
      </c>
      <c r="N546" s="13">
        <f t="shared" si="785"/>
        <v>5.3067521860640732E-2</v>
      </c>
      <c r="O546" s="13">
        <f t="shared" si="786"/>
        <v>0.11520356692970948</v>
      </c>
      <c r="P546" s="13">
        <f t="shared" si="787"/>
        <v>0.10239423757665164</v>
      </c>
      <c r="Q546" s="13">
        <f t="shared" si="788"/>
        <v>2.35835078106479E-2</v>
      </c>
      <c r="R546" s="13">
        <f t="shared" si="789"/>
        <v>0.11114313414573995</v>
      </c>
      <c r="S546" s="13">
        <f t="shared" si="790"/>
        <v>4.390073840762522E-2</v>
      </c>
      <c r="T546" s="13">
        <f t="shared" si="791"/>
        <v>4.5504580145946626E-2</v>
      </c>
      <c r="U546" s="13">
        <f t="shared" si="792"/>
        <v>9.878527884189757E-2</v>
      </c>
      <c r="V546" s="13">
        <f t="shared" si="793"/>
        <v>8.3653788787218745E-3</v>
      </c>
      <c r="W546" s="13">
        <f t="shared" si="794"/>
        <v>6.9870964531496983E-3</v>
      </c>
      <c r="X546" s="13">
        <f t="shared" si="795"/>
        <v>1.3481662401225083E-2</v>
      </c>
      <c r="Y546" s="13">
        <f t="shared" si="796"/>
        <v>1.3006491488941231E-2</v>
      </c>
      <c r="Z546" s="13">
        <f t="shared" si="797"/>
        <v>7.1483876162011004E-2</v>
      </c>
      <c r="AA546" s="13">
        <f t="shared" si="798"/>
        <v>6.3535680306659736E-2</v>
      </c>
      <c r="AB546" s="13">
        <f t="shared" si="799"/>
        <v>2.823561681854737E-2</v>
      </c>
      <c r="AC546" s="13">
        <f t="shared" si="800"/>
        <v>8.9664789378534162E-4</v>
      </c>
      <c r="AD546" s="13">
        <f t="shared" si="801"/>
        <v>1.5525526536676361E-3</v>
      </c>
      <c r="AE546" s="13">
        <f t="shared" si="802"/>
        <v>2.9956636318420591E-3</v>
      </c>
      <c r="AF546" s="13">
        <f t="shared" si="803"/>
        <v>2.8900793071145242E-3</v>
      </c>
      <c r="AG546" s="13">
        <f t="shared" si="804"/>
        <v>1.8588109186957261E-3</v>
      </c>
      <c r="AH546" s="13">
        <f t="shared" si="805"/>
        <v>3.4482187701616027E-2</v>
      </c>
      <c r="AI546" s="13">
        <f t="shared" si="806"/>
        <v>3.0648159720924627E-2</v>
      </c>
      <c r="AJ546" s="13">
        <f t="shared" si="807"/>
        <v>1.3620216072243086E-2</v>
      </c>
      <c r="AK546" s="13">
        <f t="shared" si="808"/>
        <v>4.0352675341424424E-3</v>
      </c>
      <c r="AL546" s="13">
        <f t="shared" si="809"/>
        <v>6.1508937315893231E-5</v>
      </c>
      <c r="AM546" s="13">
        <f t="shared" si="810"/>
        <v>2.7598528328016215E-4</v>
      </c>
      <c r="AN546" s="13">
        <f t="shared" si="811"/>
        <v>5.3251596594352873E-4</v>
      </c>
      <c r="AO546" s="13">
        <f t="shared" si="812"/>
        <v>5.1374705675321188E-4</v>
      </c>
      <c r="AP546" s="13">
        <f t="shared" si="813"/>
        <v>3.304264475337532E-4</v>
      </c>
      <c r="AQ546" s="13">
        <f t="shared" si="814"/>
        <v>1.5939016456821811E-4</v>
      </c>
      <c r="AR546" s="13">
        <f t="shared" si="815"/>
        <v>1.3306735253076447E-2</v>
      </c>
      <c r="AS546" s="13">
        <f t="shared" si="816"/>
        <v>1.1827177293082027E-2</v>
      </c>
      <c r="AT546" s="13">
        <f t="shared" si="817"/>
        <v>5.2560646943680314E-3</v>
      </c>
      <c r="AU546" s="13">
        <f t="shared" si="818"/>
        <v>1.5572166481087745E-3</v>
      </c>
      <c r="AV546" s="13">
        <f t="shared" si="819"/>
        <v>3.4601795689636532E-4</v>
      </c>
      <c r="AW546" s="13">
        <f t="shared" si="820"/>
        <v>2.9301646381056536E-6</v>
      </c>
      <c r="AX546" s="13">
        <f t="shared" si="821"/>
        <v>4.0883141927209312E-5</v>
      </c>
      <c r="AY546" s="13">
        <f t="shared" si="822"/>
        <v>7.8884372222390686E-5</v>
      </c>
      <c r="AZ546" s="13">
        <f t="shared" si="823"/>
        <v>7.6104035643835934E-5</v>
      </c>
      <c r="BA546" s="13">
        <f t="shared" si="824"/>
        <v>4.8947796021836037E-5</v>
      </c>
      <c r="BB546" s="13">
        <f t="shared" si="825"/>
        <v>2.3611297828619065E-5</v>
      </c>
      <c r="BC546" s="13">
        <f t="shared" si="826"/>
        <v>9.1116402446892333E-6</v>
      </c>
      <c r="BD546" s="13">
        <f t="shared" si="827"/>
        <v>4.279243258086771E-3</v>
      </c>
      <c r="BE546" s="13">
        <f t="shared" si="828"/>
        <v>3.8034399671337208E-3</v>
      </c>
      <c r="BF546" s="13">
        <f t="shared" si="829"/>
        <v>1.6902703014431938E-3</v>
      </c>
      <c r="BG546" s="13">
        <f t="shared" si="830"/>
        <v>5.007771415050388E-4</v>
      </c>
      <c r="BH546" s="13">
        <f t="shared" si="831"/>
        <v>1.1127410150310168E-4</v>
      </c>
      <c r="BI546" s="13">
        <f t="shared" si="832"/>
        <v>1.9780336823058438E-5</v>
      </c>
      <c r="BJ546" s="14">
        <f t="shared" si="833"/>
        <v>0.1670175738738387</v>
      </c>
      <c r="BK546" s="14">
        <f t="shared" si="834"/>
        <v>0.21540356656141074</v>
      </c>
      <c r="BL546" s="14">
        <f t="shared" si="835"/>
        <v>0.54238710502350695</v>
      </c>
      <c r="BM546" s="14">
        <f t="shared" si="836"/>
        <v>0.53111802859470492</v>
      </c>
      <c r="BN546" s="14">
        <f t="shared" si="837"/>
        <v>0.46509813881847806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1.2436</v>
      </c>
      <c r="F547" s="10">
        <f>VLOOKUP(B547,home!$B$2:$E$405,3,FALSE)</f>
        <v>0.3216</v>
      </c>
      <c r="G547" s="10">
        <f>VLOOKUP(C547,away!$B$2:$E$405,4,FALSE)</f>
        <v>1.2061999999999999</v>
      </c>
      <c r="H547" s="10">
        <f>VLOOKUP(A547,away!$A$2:$E$405,3,FALSE)</f>
        <v>0.89739999999999998</v>
      </c>
      <c r="I547" s="10">
        <f>VLOOKUP(C547,away!$B$2:$E$405,3,FALSE)</f>
        <v>0.92859999999999998</v>
      </c>
      <c r="J547" s="10">
        <f>VLOOKUP(B547,home!$B$2:$E$405,4,FALSE)</f>
        <v>0.66859999999999997</v>
      </c>
      <c r="K547" s="12">
        <f t="shared" si="782"/>
        <v>0.482409750912</v>
      </c>
      <c r="L547" s="12">
        <f t="shared" si="783"/>
        <v>0.55716152290400001</v>
      </c>
      <c r="M547" s="13">
        <f t="shared" si="784"/>
        <v>0.35360624972400651</v>
      </c>
      <c r="N547" s="13">
        <f t="shared" si="785"/>
        <v>0.17058310285028444</v>
      </c>
      <c r="O547" s="13">
        <f t="shared" si="786"/>
        <v>0.19701579660459959</v>
      </c>
      <c r="P547" s="13">
        <f t="shared" si="787"/>
        <v>9.5042341365754138E-2</v>
      </c>
      <c r="Q547" s="13">
        <f t="shared" si="788"/>
        <v>4.1145476077900901E-2</v>
      </c>
      <c r="R547" s="13">
        <f t="shared" si="789"/>
        <v>5.4884810636181697E-2</v>
      </c>
      <c r="S547" s="13">
        <f t="shared" si="790"/>
        <v>6.3863737273697294E-3</v>
      </c>
      <c r="T547" s="13">
        <f t="shared" si="791"/>
        <v>2.2924676112173362E-2</v>
      </c>
      <c r="U547" s="13">
        <f t="shared" si="792"/>
        <v>2.64769678278527E-2</v>
      </c>
      <c r="V547" s="13">
        <f t="shared" si="793"/>
        <v>1.907256108735851E-4</v>
      </c>
      <c r="W547" s="13">
        <f t="shared" si="794"/>
        <v>6.6163262886319426E-3</v>
      </c>
      <c r="X547" s="13">
        <f t="shared" si="795"/>
        <v>3.6863624310039434E-3</v>
      </c>
      <c r="Y547" s="13">
        <f t="shared" si="796"/>
        <v>1.0269496530171242E-3</v>
      </c>
      <c r="Z547" s="13">
        <f t="shared" si="797"/>
        <v>1.0193234892784219E-2</v>
      </c>
      <c r="AA547" s="13">
        <f t="shared" si="798"/>
        <v>4.917315905615542E-3</v>
      </c>
      <c r="AB547" s="13">
        <f t="shared" si="799"/>
        <v>1.1860805705918047E-3</v>
      </c>
      <c r="AC547" s="13">
        <f t="shared" si="800"/>
        <v>3.2039536613796403E-6</v>
      </c>
      <c r="AD547" s="13">
        <f t="shared" si="801"/>
        <v>7.9794507921286304E-4</v>
      </c>
      <c r="AE547" s="13">
        <f t="shared" si="802"/>
        <v>4.4458429552799166E-4</v>
      </c>
      <c r="AF547" s="13">
        <f t="shared" si="803"/>
        <v>1.2385263157778891E-4</v>
      </c>
      <c r="AG547" s="13">
        <f t="shared" si="804"/>
        <v>2.3001973608516303E-5</v>
      </c>
      <c r="AH547" s="13">
        <f t="shared" si="805"/>
        <v>1.4198195690454617E-3</v>
      </c>
      <c r="AI547" s="13">
        <f t="shared" si="806"/>
        <v>6.8493480464320428E-4</v>
      </c>
      <c r="AJ547" s="13">
        <f t="shared" si="807"/>
        <v>1.652096142494438E-4</v>
      </c>
      <c r="AK547" s="13">
        <f t="shared" si="808"/>
        <v>2.6566242952780597E-5</v>
      </c>
      <c r="AL547" s="13">
        <f t="shared" si="809"/>
        <v>3.4446366017860398E-8</v>
      </c>
      <c r="AM547" s="13">
        <f t="shared" si="810"/>
        <v>7.6987297380906711E-5</v>
      </c>
      <c r="AN547" s="13">
        <f t="shared" si="811"/>
        <v>4.2894359853009105E-5</v>
      </c>
      <c r="AO547" s="13">
        <f t="shared" si="812"/>
        <v>1.1949543429847373E-5</v>
      </c>
      <c r="AP547" s="13">
        <f t="shared" si="813"/>
        <v>2.2192752717937502E-6</v>
      </c>
      <c r="AQ547" s="13">
        <f t="shared" si="814"/>
        <v>3.0912369754394865E-7</v>
      </c>
      <c r="AR547" s="13">
        <f t="shared" si="815"/>
        <v>1.5821376666765415E-4</v>
      </c>
      <c r="AS547" s="13">
        <f t="shared" si="816"/>
        <v>7.632386376899232E-5</v>
      </c>
      <c r="AT547" s="13">
        <f t="shared" si="817"/>
        <v>1.8409688054720505E-5</v>
      </c>
      <c r="AU547" s="13">
        <f t="shared" si="818"/>
        <v>2.9603376762817805E-6</v>
      </c>
      <c r="AV547" s="13">
        <f t="shared" si="819"/>
        <v>3.5702394025762555E-7</v>
      </c>
      <c r="AW547" s="13">
        <f t="shared" si="820"/>
        <v>2.5718054100778946E-10</v>
      </c>
      <c r="AX547" s="13">
        <f t="shared" si="821"/>
        <v>6.1899038254852106E-6</v>
      </c>
      <c r="AY547" s="13">
        <f t="shared" si="822"/>
        <v>3.4487762420366349E-6</v>
      </c>
      <c r="AZ547" s="13">
        <f t="shared" si="823"/>
        <v>9.6076271158413268E-7</v>
      </c>
      <c r="BA547" s="13">
        <f t="shared" si="824"/>
        <v>1.7843333851186397E-7</v>
      </c>
      <c r="BB547" s="13">
        <f t="shared" si="825"/>
        <v>2.4854047655528774E-8</v>
      </c>
      <c r="BC547" s="13">
        <f t="shared" si="826"/>
        <v>2.7695438084166015E-9</v>
      </c>
      <c r="BD547" s="13">
        <f t="shared" si="827"/>
        <v>1.4691770530154708E-5</v>
      </c>
      <c r="BE547" s="13">
        <f t="shared" si="828"/>
        <v>7.0874533619081947E-6</v>
      </c>
      <c r="BF547" s="13">
        <f t="shared" si="829"/>
        <v>1.7095283054592746E-6</v>
      </c>
      <c r="BG547" s="13">
        <f t="shared" si="830"/>
        <v>2.7489770800454074E-7</v>
      </c>
      <c r="BH547" s="13">
        <f t="shared" si="831"/>
        <v>3.315333371118754E-8</v>
      </c>
      <c r="BI547" s="13">
        <f t="shared" si="832"/>
        <v>3.1986982915032802E-9</v>
      </c>
      <c r="BJ547" s="14">
        <f t="shared" si="833"/>
        <v>0.24751744249228103</v>
      </c>
      <c r="BK547" s="14">
        <f t="shared" si="834"/>
        <v>0.45523237760427337</v>
      </c>
      <c r="BL547" s="14">
        <f t="shared" si="835"/>
        <v>0.28705756645777764</v>
      </c>
      <c r="BM547" s="14">
        <f t="shared" si="836"/>
        <v>8.7719395669327543E-2</v>
      </c>
      <c r="BN547" s="14">
        <f t="shared" si="837"/>
        <v>0.91227777725872716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1.2436</v>
      </c>
      <c r="F548" s="10">
        <f>VLOOKUP(B548,home!$B$2:$E$405,3,FALSE)</f>
        <v>0.93810000000000004</v>
      </c>
      <c r="G548" s="10">
        <f>VLOOKUP(C548,away!$B$2:$E$405,4,FALSE)</f>
        <v>0.91900000000000004</v>
      </c>
      <c r="H548" s="10">
        <f>VLOOKUP(A548,away!$A$2:$E$405,3,FALSE)</f>
        <v>0.89739999999999998</v>
      </c>
      <c r="I548" s="10">
        <f>VLOOKUP(C548,away!$B$2:$E$405,3,FALSE)</f>
        <v>1.5919000000000001</v>
      </c>
      <c r="J548" s="10">
        <f>VLOOKUP(B548,home!$B$2:$E$405,4,FALSE)</f>
        <v>1.1143000000000001</v>
      </c>
      <c r="K548" s="12">
        <f t="shared" si="782"/>
        <v>1.0721248460400001</v>
      </c>
      <c r="L548" s="12">
        <f t="shared" si="783"/>
        <v>1.5918567321580002</v>
      </c>
      <c r="M548" s="13">
        <f t="shared" si="784"/>
        <v>6.9670271138200346E-2</v>
      </c>
      <c r="N548" s="13">
        <f t="shared" si="785"/>
        <v>7.46952287176081E-2</v>
      </c>
      <c r="O548" s="13">
        <f t="shared" si="786"/>
        <v>0.11090509014261744</v>
      </c>
      <c r="P548" s="13">
        <f t="shared" si="787"/>
        <v>0.11890410269420605</v>
      </c>
      <c r="Q548" s="13">
        <f t="shared" si="788"/>
        <v>4.0041305294394092E-2</v>
      </c>
      <c r="R548" s="13">
        <f t="shared" si="789"/>
        <v>8.8272507187057758E-2</v>
      </c>
      <c r="S548" s="13">
        <f t="shared" si="790"/>
        <v>5.0732491084573617E-2</v>
      </c>
      <c r="T548" s="13">
        <f t="shared" si="791"/>
        <v>6.3740021397275012E-2</v>
      </c>
      <c r="U548" s="13">
        <f t="shared" si="792"/>
        <v>9.4639148177489085E-2</v>
      </c>
      <c r="V548" s="13">
        <f t="shared" si="793"/>
        <v>9.6203975148519433E-3</v>
      </c>
      <c r="W548" s="13">
        <f t="shared" si="794"/>
        <v>1.4309759424664305E-2</v>
      </c>
      <c r="X548" s="13">
        <f t="shared" si="795"/>
        <v>2.2779086875713266E-2</v>
      </c>
      <c r="Y548" s="13">
        <f t="shared" si="796"/>
        <v>1.8130521397758059E-2</v>
      </c>
      <c r="Z548" s="13">
        <f t="shared" si="797"/>
        <v>4.6839061610061086E-2</v>
      </c>
      <c r="AA548" s="13">
        <f t="shared" si="798"/>
        <v>5.0217321717344818E-2</v>
      </c>
      <c r="AB548" s="13">
        <f t="shared" si="799"/>
        <v>2.6919619157374734E-2</v>
      </c>
      <c r="AC548" s="13">
        <f t="shared" si="800"/>
        <v>1.0261772304179352E-3</v>
      </c>
      <c r="AD548" s="13">
        <f t="shared" si="801"/>
        <v>3.8354621550094141E-3</v>
      </c>
      <c r="AE548" s="13">
        <f t="shared" si="802"/>
        <v>6.1055062523889675E-3</v>
      </c>
      <c r="AF548" s="13">
        <f t="shared" si="803"/>
        <v>4.8595456155490716E-3</v>
      </c>
      <c r="AG548" s="13">
        <f t="shared" si="804"/>
        <v>2.5785668011135592E-3</v>
      </c>
      <c r="AH548" s="13">
        <f t="shared" si="805"/>
        <v>1.8640268887984781E-2</v>
      </c>
      <c r="AI548" s="13">
        <f t="shared" si="806"/>
        <v>1.9984695411674885E-2</v>
      </c>
      <c r="AJ548" s="13">
        <f t="shared" si="807"/>
        <v>1.0713044245699115E-2</v>
      </c>
      <c r="AK548" s="13">
        <f t="shared" si="808"/>
        <v>3.8285736375132918E-3</v>
      </c>
      <c r="AL548" s="13">
        <f t="shared" si="809"/>
        <v>7.0053801022840101E-5</v>
      </c>
      <c r="AM548" s="13">
        <f t="shared" si="810"/>
        <v>8.2241885448634333E-4</v>
      </c>
      <c r="AN548" s="13">
        <f t="shared" si="811"/>
        <v>1.3091729901677563E-3</v>
      </c>
      <c r="AO548" s="13">
        <f t="shared" si="812"/>
        <v>1.0420079189789814E-3</v>
      </c>
      <c r="AP548" s="13">
        <f t="shared" si="813"/>
        <v>5.5290910692954625E-4</v>
      </c>
      <c r="AQ548" s="13">
        <f t="shared" si="814"/>
        <v>2.2003802103431658E-4</v>
      </c>
      <c r="AR548" s="13">
        <f t="shared" si="815"/>
        <v>5.9345275037147793E-3</v>
      </c>
      <c r="AS548" s="13">
        <f t="shared" si="816"/>
        <v>6.3625543862403534E-3</v>
      </c>
      <c r="AT548" s="13">
        <f t="shared" si="817"/>
        <v>3.4107263208845331E-3</v>
      </c>
      <c r="AU548" s="13">
        <f t="shared" si="818"/>
        <v>1.2189081438876354E-3</v>
      </c>
      <c r="AV548" s="13">
        <f t="shared" si="819"/>
        <v>3.2670542652560834E-4</v>
      </c>
      <c r="AW548" s="13">
        <f t="shared" si="820"/>
        <v>3.3210739254975781E-6</v>
      </c>
      <c r="AX548" s="13">
        <f t="shared" si="821"/>
        <v>1.4695594795776062E-4</v>
      </c>
      <c r="AY548" s="13">
        <f t="shared" si="822"/>
        <v>2.3393281508722196E-4</v>
      </c>
      <c r="AZ548" s="13">
        <f t="shared" si="823"/>
        <v>1.8619376328463349E-4</v>
      </c>
      <c r="BA548" s="13">
        <f t="shared" si="824"/>
        <v>9.8797931856825573E-5</v>
      </c>
      <c r="BB548" s="13">
        <f t="shared" si="825"/>
        <v>3.9318038237393807E-5</v>
      </c>
      <c r="BC548" s="13">
        <f t="shared" si="826"/>
        <v>1.2517736772688202E-5</v>
      </c>
      <c r="BD548" s="13">
        <f t="shared" si="827"/>
        <v>1.5744862598275301E-3</v>
      </c>
      <c r="BE548" s="13">
        <f t="shared" si="828"/>
        <v>1.6880458389096861E-3</v>
      </c>
      <c r="BF548" s="13">
        <f t="shared" si="829"/>
        <v>9.04897942574755E-4</v>
      </c>
      <c r="BG548" s="13">
        <f t="shared" si="830"/>
        <v>3.2338785578829072E-4</v>
      </c>
      <c r="BH548" s="13">
        <f t="shared" si="831"/>
        <v>8.6678038774556725E-5</v>
      </c>
      <c r="BI548" s="13">
        <f t="shared" si="832"/>
        <v>1.8585935795244164E-5</v>
      </c>
      <c r="BJ548" s="14">
        <f t="shared" si="833"/>
        <v>0.25573926705626737</v>
      </c>
      <c r="BK548" s="14">
        <f t="shared" si="834"/>
        <v>0.2502574262783599</v>
      </c>
      <c r="BL548" s="14">
        <f t="shared" si="835"/>
        <v>0.44596977221767886</v>
      </c>
      <c r="BM548" s="14">
        <f t="shared" si="836"/>
        <v>0.49608641024712163</v>
      </c>
      <c r="BN548" s="14">
        <f t="shared" si="837"/>
        <v>0.50248850517408372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1.2436</v>
      </c>
      <c r="F549" s="10">
        <f>VLOOKUP(B549,home!$B$2:$E$405,3,FALSE)</f>
        <v>1.4742</v>
      </c>
      <c r="G549" s="10">
        <f>VLOOKUP(C549,away!$B$2:$E$405,4,FALSE)</f>
        <v>1.0722</v>
      </c>
      <c r="H549" s="10">
        <f>VLOOKUP(A549,away!$A$2:$E$405,3,FALSE)</f>
        <v>0.89739999999999998</v>
      </c>
      <c r="I549" s="10">
        <f>VLOOKUP(C549,away!$B$2:$E$405,3,FALSE)</f>
        <v>1.4858</v>
      </c>
      <c r="J549" s="10">
        <f>VLOOKUP(B549,home!$B$2:$E$405,4,FALSE)</f>
        <v>2.0428999999999999</v>
      </c>
      <c r="K549" s="12">
        <f t="shared" si="782"/>
        <v>1.965680471664</v>
      </c>
      <c r="L549" s="12">
        <f t="shared" si="783"/>
        <v>2.7239148518679999</v>
      </c>
      <c r="M549" s="13">
        <f t="shared" si="784"/>
        <v>9.1904045442723261E-3</v>
      </c>
      <c r="N549" s="13">
        <f t="shared" si="785"/>
        <v>1.8065398739368195E-2</v>
      </c>
      <c r="O549" s="13">
        <f t="shared" si="786"/>
        <v>2.503387943281854E-2</v>
      </c>
      <c r="P549" s="13">
        <f t="shared" si="787"/>
        <v>4.9208607931082463E-2</v>
      </c>
      <c r="Q549" s="13">
        <f t="shared" si="788"/>
        <v>1.7755400757399755E-2</v>
      </c>
      <c r="R549" s="13">
        <f t="shared" si="789"/>
        <v>3.4095077993463653E-2</v>
      </c>
      <c r="S549" s="13">
        <f t="shared" si="790"/>
        <v>6.5869981099583919E-2</v>
      </c>
      <c r="T549" s="13">
        <f t="shared" si="791"/>
        <v>4.8364199823949516E-2</v>
      </c>
      <c r="U549" s="13">
        <f t="shared" si="792"/>
        <v>6.7020028991612496E-2</v>
      </c>
      <c r="V549" s="13">
        <f t="shared" si="793"/>
        <v>3.9187853891436426E-2</v>
      </c>
      <c r="W549" s="13">
        <f t="shared" si="794"/>
        <v>1.1633814845129627E-2</v>
      </c>
      <c r="X549" s="13">
        <f t="shared" si="795"/>
        <v>3.1689521040531E-2</v>
      </c>
      <c r="Y549" s="13">
        <f t="shared" si="796"/>
        <v>4.315977850544294E-2</v>
      </c>
      <c r="Z549" s="13">
        <f t="shared" si="797"/>
        <v>3.0957363107331142E-2</v>
      </c>
      <c r="AA549" s="13">
        <f t="shared" si="798"/>
        <v>6.0852284114292395E-2</v>
      </c>
      <c r="AB549" s="13">
        <f t="shared" si="799"/>
        <v>5.9808073269807013E-2</v>
      </c>
      <c r="AC549" s="13">
        <f t="shared" si="800"/>
        <v>1.311408361102866E-2</v>
      </c>
      <c r="AD549" s="13">
        <f t="shared" si="801"/>
        <v>5.7170906630065145E-3</v>
      </c>
      <c r="AE549" s="13">
        <f t="shared" si="802"/>
        <v>1.5572868166439314E-2</v>
      </c>
      <c r="AF549" s="13">
        <f t="shared" si="803"/>
        <v>2.1209583442373222E-2</v>
      </c>
      <c r="AG549" s="13">
        <f t="shared" si="804"/>
        <v>1.9257699780204675E-2</v>
      </c>
      <c r="AH549" s="13">
        <f t="shared" si="805"/>
        <v>2.1081305285682451E-2</v>
      </c>
      <c r="AI549" s="13">
        <f t="shared" si="806"/>
        <v>4.1439110117253056E-2</v>
      </c>
      <c r="AJ549" s="13">
        <f t="shared" si="807"/>
        <v>4.072802476030922E-2</v>
      </c>
      <c r="AK549" s="13">
        <f t="shared" si="808"/>
        <v>2.6686094306929222E-2</v>
      </c>
      <c r="AL549" s="13">
        <f t="shared" si="809"/>
        <v>2.8086937661203379E-3</v>
      </c>
      <c r="AM549" s="13">
        <f t="shared" si="810"/>
        <v>2.2475946942008967E-3</v>
      </c>
      <c r="AN549" s="13">
        <f t="shared" si="811"/>
        <v>6.122256568513537E-3</v>
      </c>
      <c r="AO549" s="13">
        <f t="shared" si="812"/>
        <v>8.3382527969602226E-3</v>
      </c>
      <c r="AP549" s="13">
        <f t="shared" si="813"/>
        <v>7.5708968774232787E-3</v>
      </c>
      <c r="AQ549" s="13">
        <f t="shared" si="814"/>
        <v>5.1556196115935841E-3</v>
      </c>
      <c r="AR549" s="13">
        <f t="shared" si="815"/>
        <v>1.1484736112886756E-2</v>
      </c>
      <c r="AS549" s="13">
        <f t="shared" si="816"/>
        <v>2.2575321499315813E-2</v>
      </c>
      <c r="AT549" s="13">
        <f t="shared" si="817"/>
        <v>2.2187934306370779E-2</v>
      </c>
      <c r="AU549" s="13">
        <f t="shared" si="818"/>
        <v>1.4538129724198915E-2</v>
      </c>
      <c r="AV549" s="13">
        <f t="shared" si="819"/>
        <v>7.1443294233439376E-3</v>
      </c>
      <c r="AW549" s="13">
        <f t="shared" si="820"/>
        <v>4.177421911132425E-4</v>
      </c>
      <c r="AX549" s="13">
        <f t="shared" si="821"/>
        <v>7.3634216643438729E-4</v>
      </c>
      <c r="AY549" s="13">
        <f t="shared" si="822"/>
        <v>2.0057333632072859E-3</v>
      </c>
      <c r="AZ549" s="13">
        <f t="shared" si="823"/>
        <v>2.7317234484637402E-3</v>
      </c>
      <c r="BA549" s="13">
        <f t="shared" si="824"/>
        <v>2.4803273574888168E-3</v>
      </c>
      <c r="BB549" s="13">
        <f t="shared" si="825"/>
        <v>1.6890501316395748E-3</v>
      </c>
      <c r="BC549" s="13">
        <f t="shared" si="826"/>
        <v>9.2016574782452737E-4</v>
      </c>
      <c r="BD549" s="13">
        <f t="shared" si="827"/>
        <v>5.2139072112795002E-3</v>
      </c>
      <c r="BE549" s="13">
        <f t="shared" si="828"/>
        <v>1.024887558628022E-2</v>
      </c>
      <c r="BF549" s="13">
        <f t="shared" si="829"/>
        <v>1.0073007298232481E-2</v>
      </c>
      <c r="BG549" s="13">
        <f t="shared" si="830"/>
        <v>6.6001045790215094E-3</v>
      </c>
      <c r="BH549" s="13">
        <f t="shared" si="831"/>
        <v>3.2434241704806829E-3</v>
      </c>
      <c r="BI549" s="13">
        <f t="shared" si="832"/>
        <v>1.275107110647376E-3</v>
      </c>
      <c r="BJ549" s="14">
        <f t="shared" si="833"/>
        <v>0.2724233185275946</v>
      </c>
      <c r="BK549" s="14">
        <f t="shared" si="834"/>
        <v>0.18138535820673141</v>
      </c>
      <c r="BL549" s="14">
        <f t="shared" si="835"/>
        <v>0.49132875529422598</v>
      </c>
      <c r="BM549" s="14">
        <f t="shared" si="836"/>
        <v>0.82115803456538428</v>
      </c>
      <c r="BN549" s="14">
        <f t="shared" si="837"/>
        <v>0.15334876939840494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1.2436</v>
      </c>
      <c r="F550" s="10">
        <f>VLOOKUP(B550,home!$B$2:$E$405,3,FALSE)</f>
        <v>0.96489999999999998</v>
      </c>
      <c r="G550" s="10">
        <f>VLOOKUP(C550,away!$B$2:$E$405,4,FALSE)</f>
        <v>0.45950000000000002</v>
      </c>
      <c r="H550" s="10">
        <f>VLOOKUP(A550,away!$A$2:$E$405,3,FALSE)</f>
        <v>0.89739999999999998</v>
      </c>
      <c r="I550" s="10">
        <f>VLOOKUP(C550,away!$B$2:$E$405,3,FALSE)</f>
        <v>0.47760000000000002</v>
      </c>
      <c r="J550" s="10">
        <f>VLOOKUP(B550,home!$B$2:$E$405,4,FALSE)</f>
        <v>0.66859999999999997</v>
      </c>
      <c r="K550" s="12">
        <f t="shared" si="782"/>
        <v>0.55137685958000004</v>
      </c>
      <c r="L550" s="12">
        <f t="shared" si="783"/>
        <v>0.28656078326399997</v>
      </c>
      <c r="M550" s="13">
        <f t="shared" si="784"/>
        <v>0.4326017834487329</v>
      </c>
      <c r="N550" s="13">
        <f t="shared" si="785"/>
        <v>0.23852661280666959</v>
      </c>
      <c r="O550" s="13">
        <f t="shared" si="786"/>
        <v>0.12396670590647221</v>
      </c>
      <c r="P550" s="13">
        <f t="shared" si="787"/>
        <v>6.8352372995188079E-2</v>
      </c>
      <c r="Q550" s="13">
        <f t="shared" si="788"/>
        <v>6.5759027347798052E-2</v>
      </c>
      <c r="R550" s="13">
        <f t="shared" si="789"/>
        <v>1.7761998171608305E-2</v>
      </c>
      <c r="S550" s="13">
        <f t="shared" si="790"/>
        <v>2.699969737079803E-3</v>
      </c>
      <c r="T550" s="13">
        <f t="shared" si="791"/>
        <v>1.8843958383463803E-2</v>
      </c>
      <c r="U550" s="13">
        <f t="shared" si="792"/>
        <v>9.7935547717270879E-3</v>
      </c>
      <c r="V550" s="13">
        <f t="shared" si="793"/>
        <v>4.7400364134053632E-5</v>
      </c>
      <c r="W550" s="13">
        <f t="shared" si="794"/>
        <v>1.2086001996021407E-2</v>
      </c>
      <c r="X550" s="13">
        <f t="shared" si="795"/>
        <v>3.4633741985101618E-3</v>
      </c>
      <c r="Y550" s="13">
        <f t="shared" si="796"/>
        <v>4.962336115307E-4</v>
      </c>
      <c r="Z550" s="13">
        <f t="shared" si="797"/>
        <v>1.6966307027966037E-3</v>
      </c>
      <c r="AA550" s="13">
        <f t="shared" si="798"/>
        <v>9.3548290877499966E-4</v>
      </c>
      <c r="AB550" s="13">
        <f t="shared" si="799"/>
        <v>2.5790181421556151E-4</v>
      </c>
      <c r="AC550" s="13">
        <f t="shared" si="800"/>
        <v>4.6808743822806746E-7</v>
      </c>
      <c r="AD550" s="13">
        <f t="shared" si="801"/>
        <v>1.6659854563609738E-3</v>
      </c>
      <c r="AE550" s="13">
        <f t="shared" si="802"/>
        <v>4.7740609728123313E-4</v>
      </c>
      <c r="AF550" s="13">
        <f t="shared" si="803"/>
        <v>6.8402932585959764E-5</v>
      </c>
      <c r="AG550" s="13">
        <f t="shared" si="804"/>
        <v>6.5338659797957389E-6</v>
      </c>
      <c r="AH550" s="13">
        <f t="shared" si="805"/>
        <v>1.2154695577578639E-4</v>
      </c>
      <c r="AI550" s="13">
        <f t="shared" si="806"/>
        <v>6.7018178767162234E-5</v>
      </c>
      <c r="AJ550" s="13">
        <f t="shared" si="807"/>
        <v>1.8476136471704479E-5</v>
      </c>
      <c r="AK550" s="13">
        <f t="shared" si="808"/>
        <v>3.3957713683133053E-6</v>
      </c>
      <c r="AL550" s="13">
        <f t="shared" si="809"/>
        <v>2.9583684946521846E-9</v>
      </c>
      <c r="AM550" s="13">
        <f t="shared" si="810"/>
        <v>1.8371716580685345E-4</v>
      </c>
      <c r="AN550" s="13">
        <f t="shared" si="811"/>
        <v>5.2646134932654084E-5</v>
      </c>
      <c r="AO550" s="13">
        <f t="shared" si="812"/>
        <v>7.5431588310617922E-6</v>
      </c>
      <c r="AP550" s="13">
        <f t="shared" si="813"/>
        <v>7.2052450097127517E-7</v>
      </c>
      <c r="AQ550" s="13">
        <f t="shared" si="814"/>
        <v>5.1618516339807839E-8</v>
      </c>
      <c r="AR550" s="13">
        <f t="shared" si="815"/>
        <v>6.9661181700928261E-6</v>
      </c>
      <c r="AS550" s="13">
        <f t="shared" si="816"/>
        <v>3.840956360088959E-6</v>
      </c>
      <c r="AT550" s="13">
        <f t="shared" si="817"/>
        <v>1.0589072278048388E-6</v>
      </c>
      <c r="AU550" s="13">
        <f t="shared" si="818"/>
        <v>1.9461898061786526E-7</v>
      </c>
      <c r="AV550" s="13">
        <f t="shared" si="819"/>
        <v>2.6827100586934856E-8</v>
      </c>
      <c r="AW550" s="13">
        <f t="shared" si="820"/>
        <v>1.2984195893329821E-11</v>
      </c>
      <c r="AX550" s="13">
        <f t="shared" si="821"/>
        <v>1.688289898892017E-5</v>
      </c>
      <c r="AY550" s="13">
        <f t="shared" si="822"/>
        <v>4.8379767580319567E-6</v>
      </c>
      <c r="AZ550" s="13">
        <f t="shared" si="823"/>
        <v>6.9318720459733245E-7</v>
      </c>
      <c r="BA550" s="13">
        <f t="shared" si="824"/>
        <v>6.6213422765998067E-8</v>
      </c>
      <c r="BB550" s="13">
        <f t="shared" si="825"/>
        <v>4.7435425726036937E-9</v>
      </c>
      <c r="BC550" s="13">
        <f t="shared" si="826"/>
        <v>2.7186265501028891E-10</v>
      </c>
      <c r="BD550" s="13">
        <f t="shared" si="827"/>
        <v>3.3270271318856346E-7</v>
      </c>
      <c r="BE550" s="13">
        <f t="shared" si="828"/>
        <v>1.8344457717165555E-7</v>
      </c>
      <c r="BF550" s="13">
        <f t="shared" si="829"/>
        <v>5.0573547433944202E-8</v>
      </c>
      <c r="BG550" s="13">
        <f t="shared" si="830"/>
        <v>9.2950279206494412E-9</v>
      </c>
      <c r="BH550" s="13">
        <f t="shared" si="831"/>
        <v>1.2812658261490264E-9</v>
      </c>
      <c r="BI550" s="13">
        <f t="shared" si="832"/>
        <v>1.4129206550184495E-10</v>
      </c>
      <c r="BJ550" s="14">
        <f t="shared" si="833"/>
        <v>0.34166070059056913</v>
      </c>
      <c r="BK550" s="14">
        <f t="shared" si="834"/>
        <v>0.50370683556769957</v>
      </c>
      <c r="BL550" s="14">
        <f t="shared" si="835"/>
        <v>0.1529387454814439</v>
      </c>
      <c r="BM550" s="14">
        <f t="shared" si="836"/>
        <v>5.3029573702266269E-2</v>
      </c>
      <c r="BN550" s="14">
        <f t="shared" si="837"/>
        <v>0.94696850067646898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1.6042000000000001</v>
      </c>
      <c r="F551" s="10">
        <f>VLOOKUP(B551,home!$B$2:$E$405,3,FALSE)</f>
        <v>0.46750000000000003</v>
      </c>
      <c r="G551" s="10">
        <f>VLOOKUP(C551,away!$B$2:$E$405,4,FALSE)</f>
        <v>0.87270000000000003</v>
      </c>
      <c r="H551" s="10">
        <f>VLOOKUP(A551,away!$A$2:$E$405,3,FALSE)</f>
        <v>1.25</v>
      </c>
      <c r="I551" s="10">
        <f>VLOOKUP(C551,away!$B$2:$E$405,3,FALSE)</f>
        <v>1.6</v>
      </c>
      <c r="J551" s="10">
        <f>VLOOKUP(B551,home!$B$2:$E$405,4,FALSE)</f>
        <v>1.4</v>
      </c>
      <c r="K551" s="12">
        <f t="shared" si="782"/>
        <v>0.65449314645000012</v>
      </c>
      <c r="L551" s="12">
        <f t="shared" si="783"/>
        <v>2.8</v>
      </c>
      <c r="M551" s="13">
        <f t="shared" si="784"/>
        <v>3.1603318551521667E-2</v>
      </c>
      <c r="N551" s="13">
        <f t="shared" si="785"/>
        <v>2.0684155397047078E-2</v>
      </c>
      <c r="O551" s="13">
        <f t="shared" si="786"/>
        <v>8.8489291944260667E-2</v>
      </c>
      <c r="P551" s="13">
        <f t="shared" si="787"/>
        <v>5.7915635111731811E-2</v>
      </c>
      <c r="Q551" s="13">
        <f t="shared" si="788"/>
        <v>6.7688189737370452E-3</v>
      </c>
      <c r="R551" s="13">
        <f t="shared" si="789"/>
        <v>0.12388500872196496</v>
      </c>
      <c r="S551" s="13">
        <f t="shared" si="790"/>
        <v>2.6533770377049223E-2</v>
      </c>
      <c r="T551" s="13">
        <f t="shared" si="791"/>
        <v>1.8952693126463725E-2</v>
      </c>
      <c r="U551" s="13">
        <f t="shared" si="792"/>
        <v>8.1081889156424558E-2</v>
      </c>
      <c r="V551" s="13">
        <f t="shared" si="793"/>
        <v>5.4028087123909893E-3</v>
      </c>
      <c r="W551" s="13">
        <f t="shared" si="794"/>
        <v>1.4767152092905399E-3</v>
      </c>
      <c r="X551" s="13">
        <f t="shared" si="795"/>
        <v>4.1348025860135119E-3</v>
      </c>
      <c r="Y551" s="13">
        <f t="shared" si="796"/>
        <v>5.7887236204189176E-3</v>
      </c>
      <c r="Z551" s="13">
        <f t="shared" si="797"/>
        <v>0.11562600814050061</v>
      </c>
      <c r="AA551" s="13">
        <f t="shared" si="798"/>
        <v>7.5676429879329571E-2</v>
      </c>
      <c r="AB551" s="13">
        <f t="shared" si="799"/>
        <v>2.4764852351912604E-2</v>
      </c>
      <c r="AC551" s="13">
        <f t="shared" si="800"/>
        <v>6.1881772292204408E-4</v>
      </c>
      <c r="AD551" s="13">
        <f t="shared" si="801"/>
        <v>2.4162499593478399E-4</v>
      </c>
      <c r="AE551" s="13">
        <f t="shared" si="802"/>
        <v>6.7654998861739512E-4</v>
      </c>
      <c r="AF551" s="13">
        <f t="shared" si="803"/>
        <v>9.4716998406435332E-4</v>
      </c>
      <c r="AG551" s="13">
        <f t="shared" si="804"/>
        <v>8.8402531846006299E-4</v>
      </c>
      <c r="AH551" s="13">
        <f t="shared" si="805"/>
        <v>8.0938205698350432E-2</v>
      </c>
      <c r="AI551" s="13">
        <f t="shared" si="806"/>
        <v>5.2973500915530707E-2</v>
      </c>
      <c r="AJ551" s="13">
        <f t="shared" si="807"/>
        <v>1.7335396646338822E-2</v>
      </c>
      <c r="AK551" s="13">
        <f t="shared" si="808"/>
        <v>3.7819660986736924E-3</v>
      </c>
      <c r="AL551" s="13">
        <f t="shared" si="809"/>
        <v>4.536133935807858E-5</v>
      </c>
      <c r="AM551" s="13">
        <f t="shared" si="810"/>
        <v>3.1628380770065058E-5</v>
      </c>
      <c r="AN551" s="13">
        <f t="shared" si="811"/>
        <v>8.8559466156182167E-5</v>
      </c>
      <c r="AO551" s="13">
        <f t="shared" si="812"/>
        <v>1.2398325261865506E-4</v>
      </c>
      <c r="AP551" s="13">
        <f t="shared" si="813"/>
        <v>1.1571770244407803E-4</v>
      </c>
      <c r="AQ551" s="13">
        <f t="shared" si="814"/>
        <v>8.1002391710854624E-5</v>
      </c>
      <c r="AR551" s="13">
        <f t="shared" si="815"/>
        <v>4.5325395191076236E-2</v>
      </c>
      <c r="AS551" s="13">
        <f t="shared" si="816"/>
        <v>2.966516051269719E-2</v>
      </c>
      <c r="AT551" s="13">
        <f t="shared" si="817"/>
        <v>9.7078221219497399E-3</v>
      </c>
      <c r="AU551" s="13">
        <f t="shared" si="818"/>
        <v>2.1179010152572674E-3</v>
      </c>
      <c r="AV551" s="13">
        <f t="shared" si="819"/>
        <v>3.4653792483634461E-4</v>
      </c>
      <c r="AW551" s="13">
        <f t="shared" si="820"/>
        <v>2.309120000728728E-6</v>
      </c>
      <c r="AX551" s="13">
        <f t="shared" si="821"/>
        <v>3.4500930745530912E-6</v>
      </c>
      <c r="AY551" s="13">
        <f t="shared" si="822"/>
        <v>9.6602606087486542E-6</v>
      </c>
      <c r="AZ551" s="13">
        <f t="shared" si="823"/>
        <v>1.3524364852248119E-5</v>
      </c>
      <c r="BA551" s="13">
        <f t="shared" si="824"/>
        <v>1.262274052876491E-5</v>
      </c>
      <c r="BB551" s="13">
        <f t="shared" si="825"/>
        <v>8.8359183701354379E-6</v>
      </c>
      <c r="BC551" s="13">
        <f t="shared" si="826"/>
        <v>4.9481142872758439E-6</v>
      </c>
      <c r="BD551" s="13">
        <f t="shared" si="827"/>
        <v>2.1151851089168915E-2</v>
      </c>
      <c r="BE551" s="13">
        <f t="shared" si="828"/>
        <v>1.3843741572592026E-2</v>
      </c>
      <c r="BF551" s="13">
        <f t="shared" si="829"/>
        <v>4.5303169902432133E-3</v>
      </c>
      <c r="BG551" s="13">
        <f t="shared" si="830"/>
        <v>9.8835380712005848E-4</v>
      </c>
      <c r="BH551" s="13">
        <f t="shared" si="831"/>
        <v>1.6171769825696087E-4</v>
      </c>
      <c r="BI551" s="13">
        <f t="shared" si="832"/>
        <v>2.1168625033770012E-5</v>
      </c>
      <c r="BJ551" s="14">
        <f t="shared" si="833"/>
        <v>6.1049211885468989E-2</v>
      </c>
      <c r="BK551" s="14">
        <f t="shared" si="834"/>
        <v>0.12212937207558257</v>
      </c>
      <c r="BL551" s="14">
        <f t="shared" si="835"/>
        <v>0.67678650796101769</v>
      </c>
      <c r="BM551" s="14">
        <f t="shared" si="836"/>
        <v>0.64623752022169856</v>
      </c>
      <c r="BN551" s="14">
        <f t="shared" si="837"/>
        <v>0.32934622870026325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1.6042000000000001</v>
      </c>
      <c r="F552" s="10">
        <f>VLOOKUP(B552,home!$B$2:$E$405,3,FALSE)</f>
        <v>1.0909</v>
      </c>
      <c r="G552" s="10">
        <f>VLOOKUP(C552,away!$B$2:$E$405,4,FALSE)</f>
        <v>1.8701000000000001</v>
      </c>
      <c r="H552" s="10">
        <f>VLOOKUP(A552,away!$A$2:$E$405,3,FALSE)</f>
        <v>1.25</v>
      </c>
      <c r="I552" s="10">
        <f>VLOOKUP(C552,away!$B$2:$E$405,3,FALSE)</f>
        <v>0.6</v>
      </c>
      <c r="J552" s="10">
        <f>VLOOKUP(B552,home!$B$2:$E$405,4,FALSE)</f>
        <v>0.8</v>
      </c>
      <c r="K552" s="12">
        <f t="shared" si="782"/>
        <v>3.2727157307780002</v>
      </c>
      <c r="L552" s="12">
        <f t="shared" si="783"/>
        <v>0.60000000000000009</v>
      </c>
      <c r="M552" s="13">
        <f t="shared" si="784"/>
        <v>2.0801800557063117E-2</v>
      </c>
      <c r="N552" s="13">
        <f t="shared" si="785"/>
        <v>6.807837991160702E-2</v>
      </c>
      <c r="O552" s="13">
        <f t="shared" si="786"/>
        <v>1.2481080334237872E-2</v>
      </c>
      <c r="P552" s="13">
        <f t="shared" si="787"/>
        <v>4.0847027946964223E-2</v>
      </c>
      <c r="Q552" s="13">
        <f t="shared" si="788"/>
        <v>0.11140059243129867</v>
      </c>
      <c r="R552" s="13">
        <f t="shared" si="789"/>
        <v>3.7443241002713618E-3</v>
      </c>
      <c r="S552" s="13">
        <f t="shared" si="790"/>
        <v>2.0052106637633765E-2</v>
      </c>
      <c r="T552" s="13">
        <f t="shared" si="791"/>
        <v>6.6840355458779213E-2</v>
      </c>
      <c r="U552" s="13">
        <f t="shared" si="792"/>
        <v>1.2254108384089267E-2</v>
      </c>
      <c r="V552" s="13">
        <f t="shared" si="793"/>
        <v>4.3749896552148001E-3</v>
      </c>
      <c r="W552" s="13">
        <f t="shared" si="794"/>
        <v>0.12152749042263325</v>
      </c>
      <c r="X552" s="13">
        <f t="shared" si="795"/>
        <v>7.2916494253579975E-2</v>
      </c>
      <c r="Y552" s="13">
        <f t="shared" si="796"/>
        <v>2.1874948276073992E-2</v>
      </c>
      <c r="Z552" s="13">
        <f t="shared" si="797"/>
        <v>7.4886482005427266E-4</v>
      </c>
      <c r="AA552" s="13">
        <f t="shared" si="798"/>
        <v>2.4508216768178541E-3</v>
      </c>
      <c r="AB552" s="13">
        <f t="shared" si="799"/>
        <v>4.0104213275267541E-3</v>
      </c>
      <c r="AC552" s="13">
        <f t="shared" si="800"/>
        <v>5.3692865499796862E-4</v>
      </c>
      <c r="AD552" s="13">
        <f t="shared" si="801"/>
        <v>9.9431232407031167E-2</v>
      </c>
      <c r="AE552" s="13">
        <f t="shared" si="802"/>
        <v>5.9658739444218713E-2</v>
      </c>
      <c r="AF552" s="13">
        <f t="shared" si="803"/>
        <v>1.7897621833265612E-2</v>
      </c>
      <c r="AG552" s="13">
        <f t="shared" si="804"/>
        <v>3.5795243666531243E-3</v>
      </c>
      <c r="AH552" s="13">
        <f t="shared" si="805"/>
        <v>1.1232972300814089E-4</v>
      </c>
      <c r="AI552" s="13">
        <f t="shared" si="806"/>
        <v>3.6762325152267815E-4</v>
      </c>
      <c r="AJ552" s="13">
        <f t="shared" si="807"/>
        <v>6.0156319912901314E-4</v>
      </c>
      <c r="AK552" s="13">
        <f t="shared" si="808"/>
        <v>6.5624844828221995E-4</v>
      </c>
      <c r="AL552" s="13">
        <f t="shared" si="809"/>
        <v>4.2173156532415831E-5</v>
      </c>
      <c r="AM552" s="13">
        <f t="shared" si="810"/>
        <v>6.5082031685826838E-2</v>
      </c>
      <c r="AN552" s="13">
        <f t="shared" si="811"/>
        <v>3.9049219011496113E-2</v>
      </c>
      <c r="AO552" s="13">
        <f t="shared" si="812"/>
        <v>1.1714765703448832E-2</v>
      </c>
      <c r="AP552" s="13">
        <f t="shared" si="813"/>
        <v>2.3429531406897676E-3</v>
      </c>
      <c r="AQ552" s="13">
        <f t="shared" si="814"/>
        <v>3.5144297110346515E-4</v>
      </c>
      <c r="AR552" s="13">
        <f t="shared" si="815"/>
        <v>1.3479566760976913E-5</v>
      </c>
      <c r="AS552" s="13">
        <f t="shared" si="816"/>
        <v>4.4114790182721398E-5</v>
      </c>
      <c r="AT552" s="13">
        <f t="shared" si="817"/>
        <v>7.2187583895481612E-5</v>
      </c>
      <c r="AU552" s="13">
        <f t="shared" si="818"/>
        <v>7.8749813793866429E-5</v>
      </c>
      <c r="AV552" s="13">
        <f t="shared" si="819"/>
        <v>6.4431438599756266E-5</v>
      </c>
      <c r="AW552" s="13">
        <f t="shared" si="820"/>
        <v>2.3003458800033363E-6</v>
      </c>
      <c r="AX552" s="13">
        <f t="shared" si="821"/>
        <v>3.5499164814866264E-2</v>
      </c>
      <c r="AY552" s="13">
        <f t="shared" si="822"/>
        <v>2.1299498888919764E-2</v>
      </c>
      <c r="AZ552" s="13">
        <f t="shared" si="823"/>
        <v>6.3898496666759293E-3</v>
      </c>
      <c r="BA552" s="13">
        <f t="shared" si="824"/>
        <v>1.2779699333351864E-3</v>
      </c>
      <c r="BB552" s="13">
        <f t="shared" si="825"/>
        <v>1.9169549000027796E-4</v>
      </c>
      <c r="BC552" s="13">
        <f t="shared" si="826"/>
        <v>2.3003458800033365E-5</v>
      </c>
      <c r="BD552" s="13">
        <f t="shared" si="827"/>
        <v>1.3479566760976911E-6</v>
      </c>
      <c r="BE552" s="13">
        <f t="shared" si="828"/>
        <v>4.4114790182721389E-6</v>
      </c>
      <c r="BF552" s="13">
        <f t="shared" si="829"/>
        <v>7.2187583895481607E-6</v>
      </c>
      <c r="BG552" s="13">
        <f t="shared" si="830"/>
        <v>7.8749813793866429E-6</v>
      </c>
      <c r="BH552" s="13">
        <f t="shared" si="831"/>
        <v>6.4431438599756254E-6</v>
      </c>
      <c r="BI552" s="13">
        <f t="shared" si="832"/>
        <v>4.2173156532415833E-6</v>
      </c>
      <c r="BJ552" s="14">
        <f t="shared" si="833"/>
        <v>0.82642697357030326</v>
      </c>
      <c r="BK552" s="14">
        <f t="shared" si="834"/>
        <v>0.10795452549732604</v>
      </c>
      <c r="BL552" s="14">
        <f t="shared" si="835"/>
        <v>3.6982997273094481E-2</v>
      </c>
      <c r="BM552" s="14">
        <f t="shared" si="836"/>
        <v>0.69346295733629626</v>
      </c>
      <c r="BN552" s="14">
        <f t="shared" si="837"/>
        <v>0.25735320528144229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1.6042000000000001</v>
      </c>
      <c r="F553" s="10">
        <f>VLOOKUP(B553,home!$B$2:$E$405,3,FALSE)</f>
        <v>1.6207</v>
      </c>
      <c r="G553" s="10">
        <f>VLOOKUP(C553,away!$B$2:$E$405,4,FALSE)</f>
        <v>0.7792</v>
      </c>
      <c r="H553" s="10">
        <f>VLOOKUP(A553,away!$A$2:$E$405,3,FALSE)</f>
        <v>1.25</v>
      </c>
      <c r="I553" s="10">
        <f>VLOOKUP(C553,away!$B$2:$E$405,3,FALSE)</f>
        <v>1</v>
      </c>
      <c r="J553" s="10">
        <f>VLOOKUP(B553,home!$B$2:$E$405,4,FALSE)</f>
        <v>1.1200000000000001</v>
      </c>
      <c r="K553" s="12">
        <f t="shared" si="782"/>
        <v>2.0258630716480002</v>
      </c>
      <c r="L553" s="12">
        <f t="shared" si="783"/>
        <v>1.4000000000000001</v>
      </c>
      <c r="M553" s="13">
        <f t="shared" si="784"/>
        <v>3.2521200746892465E-2</v>
      </c>
      <c r="N553" s="13">
        <f t="shared" si="785"/>
        <v>6.588349963878079E-2</v>
      </c>
      <c r="O553" s="13">
        <f t="shared" si="786"/>
        <v>4.5529681045649452E-2</v>
      </c>
      <c r="P553" s="13">
        <f t="shared" si="787"/>
        <v>9.2236899494293118E-2</v>
      </c>
      <c r="Q553" s="13">
        <f t="shared" si="788"/>
        <v>6.6735474474570206E-2</v>
      </c>
      <c r="R553" s="13">
        <f t="shared" si="789"/>
        <v>3.1870776731954625E-2</v>
      </c>
      <c r="S553" s="13">
        <f t="shared" si="790"/>
        <v>6.5400764985078824E-2</v>
      </c>
      <c r="T553" s="13">
        <f t="shared" si="791"/>
        <v>9.3429664264398291E-2</v>
      </c>
      <c r="U553" s="13">
        <f t="shared" si="792"/>
        <v>6.4565829646005199E-2</v>
      </c>
      <c r="V553" s="13">
        <f t="shared" si="793"/>
        <v>2.0610021388568999E-2</v>
      </c>
      <c r="W553" s="13">
        <f t="shared" si="794"/>
        <v>4.5065644435646493E-2</v>
      </c>
      <c r="X553" s="13">
        <f t="shared" si="795"/>
        <v>6.3091902209905099E-2</v>
      </c>
      <c r="Y553" s="13">
        <f t="shared" si="796"/>
        <v>4.4164331546933583E-2</v>
      </c>
      <c r="Z553" s="13">
        <f t="shared" si="797"/>
        <v>1.4873029141578823E-2</v>
      </c>
      <c r="AA553" s="13">
        <f t="shared" si="798"/>
        <v>3.0130720501469088E-2</v>
      </c>
      <c r="AB553" s="13">
        <f t="shared" si="799"/>
        <v>3.052035699303678E-2</v>
      </c>
      <c r="AC553" s="13">
        <f t="shared" si="800"/>
        <v>3.6533946082355218E-3</v>
      </c>
      <c r="AD553" s="13">
        <f t="shared" si="801"/>
        <v>2.2824206215548856E-2</v>
      </c>
      <c r="AE553" s="13">
        <f t="shared" si="802"/>
        <v>3.19538887017684E-2</v>
      </c>
      <c r="AF553" s="13">
        <f t="shared" si="803"/>
        <v>2.2367722091237885E-2</v>
      </c>
      <c r="AG553" s="13">
        <f t="shared" si="804"/>
        <v>1.0438270309244345E-2</v>
      </c>
      <c r="AH553" s="13">
        <f t="shared" si="805"/>
        <v>5.2055601995525886E-3</v>
      </c>
      <c r="AI553" s="13">
        <f t="shared" si="806"/>
        <v>1.0545752175514183E-2</v>
      </c>
      <c r="AJ553" s="13">
        <f t="shared" si="807"/>
        <v>1.0682124947562875E-2</v>
      </c>
      <c r="AK553" s="13">
        <f t="shared" si="808"/>
        <v>7.2135074859991516E-3</v>
      </c>
      <c r="AL553" s="13">
        <f t="shared" si="809"/>
        <v>4.1447152448700631E-4</v>
      </c>
      <c r="AM553" s="13">
        <f t="shared" si="810"/>
        <v>9.247743302351839E-3</v>
      </c>
      <c r="AN553" s="13">
        <f t="shared" si="811"/>
        <v>1.2946840623292577E-2</v>
      </c>
      <c r="AO553" s="13">
        <f t="shared" si="812"/>
        <v>9.0627884363048052E-3</v>
      </c>
      <c r="AP553" s="13">
        <f t="shared" si="813"/>
        <v>4.2293012702755758E-3</v>
      </c>
      <c r="AQ553" s="13">
        <f t="shared" si="814"/>
        <v>1.4802554445964517E-3</v>
      </c>
      <c r="AR553" s="13">
        <f t="shared" si="815"/>
        <v>1.4575568558747242E-3</v>
      </c>
      <c r="AS553" s="13">
        <f t="shared" si="816"/>
        <v>2.9528106091439702E-3</v>
      </c>
      <c r="AT553" s="13">
        <f t="shared" si="817"/>
        <v>2.9909949853176038E-3</v>
      </c>
      <c r="AU553" s="13">
        <f t="shared" si="818"/>
        <v>2.0197820960797617E-3</v>
      </c>
      <c r="AV553" s="13">
        <f t="shared" si="819"/>
        <v>1.0229504903059457E-3</v>
      </c>
      <c r="AW553" s="13">
        <f t="shared" si="820"/>
        <v>3.2653543833084083E-5</v>
      </c>
      <c r="AX553" s="13">
        <f t="shared" si="821"/>
        <v>3.1224436087191197E-3</v>
      </c>
      <c r="AY553" s="13">
        <f t="shared" si="822"/>
        <v>4.3714210522067679E-3</v>
      </c>
      <c r="AZ553" s="13">
        <f t="shared" si="823"/>
        <v>3.0599947365447383E-3</v>
      </c>
      <c r="BA553" s="13">
        <f t="shared" si="824"/>
        <v>1.4279975437208776E-3</v>
      </c>
      <c r="BB553" s="13">
        <f t="shared" si="825"/>
        <v>4.9979914030230731E-4</v>
      </c>
      <c r="BC553" s="13">
        <f t="shared" si="826"/>
        <v>1.3994375928464599E-4</v>
      </c>
      <c r="BD553" s="13">
        <f t="shared" si="827"/>
        <v>3.4009659970410253E-4</v>
      </c>
      <c r="BE553" s="13">
        <f t="shared" si="828"/>
        <v>6.8898914213359351E-4</v>
      </c>
      <c r="BF553" s="13">
        <f t="shared" si="829"/>
        <v>6.9789882990744134E-4</v>
      </c>
      <c r="BG553" s="13">
        <f t="shared" si="830"/>
        <v>4.7128248908527798E-4</v>
      </c>
      <c r="BH553" s="13">
        <f t="shared" si="831"/>
        <v>2.3868844773805413E-4</v>
      </c>
      <c r="BI553" s="13">
        <f t="shared" si="832"/>
        <v>9.6710022380301524E-5</v>
      </c>
      <c r="BJ553" s="14">
        <f t="shared" si="833"/>
        <v>0.51554313280563369</v>
      </c>
      <c r="BK553" s="14">
        <f t="shared" si="834"/>
        <v>0.21920817379976271</v>
      </c>
      <c r="BL553" s="14">
        <f t="shared" si="835"/>
        <v>0.24924207029441472</v>
      </c>
      <c r="BM553" s="14">
        <f t="shared" si="836"/>
        <v>0.65975010640087528</v>
      </c>
      <c r="BN553" s="14">
        <f t="shared" si="837"/>
        <v>0.33477753213214068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1.1635</v>
      </c>
      <c r="F554" s="10">
        <f>VLOOKUP(B554,home!$B$2:$E$405,3,FALSE)</f>
        <v>0.78129999999999999</v>
      </c>
      <c r="G554" s="10">
        <f>VLOOKUP(C554,away!$B$2:$E$405,4,FALSE)</f>
        <v>1.2891999999999999</v>
      </c>
      <c r="H554" s="10">
        <f>VLOOKUP(A554,away!$A$2:$E$405,3,FALSE)</f>
        <v>1.0528999999999999</v>
      </c>
      <c r="I554" s="10">
        <f>VLOOKUP(C554,away!$B$2:$E$405,3,FALSE)</f>
        <v>0.94979999999999998</v>
      </c>
      <c r="J554" s="10">
        <f>VLOOKUP(B554,home!$B$2:$E$405,4,FALSE)</f>
        <v>1.1224000000000001</v>
      </c>
      <c r="K554" s="12">
        <f t="shared" si="782"/>
        <v>1.1719376554599998</v>
      </c>
      <c r="L554" s="12">
        <f t="shared" si="783"/>
        <v>1.1224498570079999</v>
      </c>
      <c r="M554" s="13">
        <f t="shared" si="784"/>
        <v>0.10082312726911051</v>
      </c>
      <c r="N554" s="13">
        <f t="shared" si="785"/>
        <v>0.11815841938790655</v>
      </c>
      <c r="O554" s="13">
        <f t="shared" si="786"/>
        <v>0.11316890478631246</v>
      </c>
      <c r="P554" s="13">
        <f t="shared" si="787"/>
        <v>0.13262690094624699</v>
      </c>
      <c r="Q554" s="13">
        <f t="shared" si="788"/>
        <v>6.9237150495161312E-2</v>
      </c>
      <c r="R554" s="13">
        <f t="shared" si="789"/>
        <v>6.3513210497574191E-2</v>
      </c>
      <c r="S554" s="13">
        <f t="shared" si="790"/>
        <v>4.3615724216864986E-2</v>
      </c>
      <c r="T554" s="13">
        <f t="shared" si="791"/>
        <v>7.7715229672935177E-2</v>
      </c>
      <c r="U554" s="13">
        <f t="shared" si="792"/>
        <v>7.4433523001264559E-2</v>
      </c>
      <c r="V554" s="13">
        <f t="shared" si="793"/>
        <v>6.3748803276598466E-3</v>
      </c>
      <c r="W554" s="13">
        <f t="shared" si="794"/>
        <v>2.7047207940676835E-2</v>
      </c>
      <c r="X554" s="13">
        <f t="shared" si="795"/>
        <v>3.0359134685478351E-2</v>
      </c>
      <c r="Y554" s="13">
        <f t="shared" si="796"/>
        <v>1.7038303193300894E-2</v>
      </c>
      <c r="Z554" s="13">
        <f t="shared" si="797"/>
        <v>2.3763464680373721E-2</v>
      </c>
      <c r="AA554" s="13">
        <f t="shared" si="798"/>
        <v>2.7849299083123696E-2</v>
      </c>
      <c r="AB554" s="13">
        <f t="shared" si="799"/>
        <v>1.6318821136840155E-2</v>
      </c>
      <c r="AC554" s="13">
        <f t="shared" si="800"/>
        <v>5.2411128568747147E-4</v>
      </c>
      <c r="AD554" s="13">
        <f t="shared" si="801"/>
        <v>7.9244103651839783E-3</v>
      </c>
      <c r="AE554" s="13">
        <f t="shared" si="802"/>
        <v>8.8947532812734681E-3</v>
      </c>
      <c r="AF554" s="13">
        <f t="shared" si="803"/>
        <v>4.9919572743434221E-3</v>
      </c>
      <c r="AG554" s="13">
        <f t="shared" si="804"/>
        <v>1.8677405762589398E-3</v>
      </c>
      <c r="AH554" s="13">
        <f t="shared" si="805"/>
        <v>6.6683243831250332E-3</v>
      </c>
      <c r="AI554" s="13">
        <f t="shared" si="806"/>
        <v>7.8148604434063029E-3</v>
      </c>
      <c r="AJ554" s="13">
        <f t="shared" si="807"/>
        <v>4.5792646128963391E-3</v>
      </c>
      <c r="AK554" s="13">
        <f t="shared" si="808"/>
        <v>1.7888708780562264E-3</v>
      </c>
      <c r="AL554" s="13">
        <f t="shared" si="809"/>
        <v>2.7577504270879204E-5</v>
      </c>
      <c r="AM554" s="13">
        <f t="shared" si="810"/>
        <v>1.8573829808553241E-3</v>
      </c>
      <c r="AN554" s="13">
        <f t="shared" si="811"/>
        <v>2.0848192612701508E-3</v>
      </c>
      <c r="AO554" s="13">
        <f t="shared" si="812"/>
        <v>1.1700525408501025E-3</v>
      </c>
      <c r="AP554" s="13">
        <f t="shared" si="813"/>
        <v>4.3777510238968159E-4</v>
      </c>
      <c r="AQ554" s="13">
        <f t="shared" si="814"/>
        <v>1.2284515026974013E-4</v>
      </c>
      <c r="AR554" s="13">
        <f t="shared" si="815"/>
        <v>1.4969719500643301E-3</v>
      </c>
      <c r="AS554" s="13">
        <f t="shared" si="816"/>
        <v>1.7543577974477749E-3</v>
      </c>
      <c r="AT554" s="13">
        <f t="shared" si="817"/>
        <v>1.0279989819894574E-3</v>
      </c>
      <c r="AU554" s="13">
        <f t="shared" si="818"/>
        <v>4.015835722559971E-4</v>
      </c>
      <c r="AV554" s="13">
        <f t="shared" si="819"/>
        <v>1.1765772753523623E-4</v>
      </c>
      <c r="AW554" s="13">
        <f t="shared" si="820"/>
        <v>1.007682966516037E-6</v>
      </c>
      <c r="AX554" s="13">
        <f t="shared" si="821"/>
        <v>3.6278950931248295E-4</v>
      </c>
      <c r="AY554" s="13">
        <f t="shared" si="822"/>
        <v>4.0721303285179894E-4</v>
      </c>
      <c r="AZ554" s="13">
        <f t="shared" si="823"/>
        <v>2.2853810524814787E-4</v>
      </c>
      <c r="BA554" s="13">
        <f t="shared" si="824"/>
        <v>8.5507521185554275E-5</v>
      </c>
      <c r="BB554" s="13">
        <f t="shared" si="825"/>
        <v>2.3994476231958475E-5</v>
      </c>
      <c r="BC554" s="13">
        <f t="shared" si="826"/>
        <v>5.3865192831087266E-6</v>
      </c>
      <c r="BD554" s="13">
        <f t="shared" si="827"/>
        <v>2.8004599188244888E-4</v>
      </c>
      <c r="BE554" s="13">
        <f t="shared" si="828"/>
        <v>3.2819644314768733E-4</v>
      </c>
      <c r="BF554" s="13">
        <f t="shared" si="829"/>
        <v>1.9231288505640591E-4</v>
      </c>
      <c r="BG554" s="13">
        <f t="shared" si="830"/>
        <v>7.5126237209250925E-5</v>
      </c>
      <c r="BH554" s="13">
        <f t="shared" si="831"/>
        <v>2.2010816574635344E-5</v>
      </c>
      <c r="BI554" s="13">
        <f t="shared" si="832"/>
        <v>5.1590609542476427E-6</v>
      </c>
      <c r="BJ554" s="14">
        <f t="shared" si="833"/>
        <v>0.37002061107226697</v>
      </c>
      <c r="BK554" s="14">
        <f t="shared" si="834"/>
        <v>0.28439953458269251</v>
      </c>
      <c r="BL554" s="14">
        <f t="shared" si="835"/>
        <v>0.3218365002867164</v>
      </c>
      <c r="BM554" s="14">
        <f t="shared" si="836"/>
        <v>0.40208619188985234</v>
      </c>
      <c r="BN554" s="14">
        <f t="shared" si="837"/>
        <v>0.59752771338231203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1.1635</v>
      </c>
      <c r="F555" s="10">
        <f>VLOOKUP(B555,home!$B$2:$E$405,3,FALSE)</f>
        <v>1.5627</v>
      </c>
      <c r="G555" s="10">
        <f>VLOOKUP(C555,away!$B$2:$E$405,4,FALSE)</f>
        <v>0.60160000000000002</v>
      </c>
      <c r="H555" s="10">
        <f>VLOOKUP(A555,away!$A$2:$E$405,3,FALSE)</f>
        <v>1.0528999999999999</v>
      </c>
      <c r="I555" s="10">
        <f>VLOOKUP(C555,away!$B$2:$E$405,3,FALSE)</f>
        <v>0.94979999999999998</v>
      </c>
      <c r="J555" s="10">
        <f>VLOOKUP(B555,home!$B$2:$E$405,4,FALSE)</f>
        <v>1.3815</v>
      </c>
      <c r="K555" s="12">
        <f t="shared" si="782"/>
        <v>1.0938299923199999</v>
      </c>
      <c r="L555" s="12">
        <f t="shared" si="783"/>
        <v>1.3815613662299997</v>
      </c>
      <c r="M555" s="13">
        <f t="shared" si="784"/>
        <v>8.4130058795904447E-2</v>
      </c>
      <c r="N555" s="13">
        <f t="shared" si="785"/>
        <v>9.2023981566605281E-2</v>
      </c>
      <c r="O555" s="13">
        <f t="shared" si="786"/>
        <v>0.11623083897107996</v>
      </c>
      <c r="P555" s="13">
        <f t="shared" si="787"/>
        <v>0.12713677769908352</v>
      </c>
      <c r="Q555" s="13">
        <f t="shared" si="788"/>
        <v>5.0329295525127833E-2</v>
      </c>
      <c r="R555" s="13">
        <f t="shared" si="789"/>
        <v>8.0290018343472172E-2</v>
      </c>
      <c r="S555" s="13">
        <f t="shared" si="790"/>
        <v>4.8032060345157675E-2</v>
      </c>
      <c r="T555" s="13">
        <f t="shared" si="791"/>
        <v>6.9533010287089025E-2</v>
      </c>
      <c r="U555" s="13">
        <f t="shared" si="792"/>
        <v>8.7823630148012796E-2</v>
      </c>
      <c r="V555" s="13">
        <f t="shared" si="793"/>
        <v>8.0650806434326271E-3</v>
      </c>
      <c r="W555" s="13">
        <f t="shared" si="794"/>
        <v>1.8350564312573866E-2</v>
      </c>
      <c r="X555" s="13">
        <f t="shared" si="795"/>
        <v>2.5352430702771028E-2</v>
      </c>
      <c r="Y555" s="13">
        <f t="shared" si="796"/>
        <v>1.7512969399485868E-2</v>
      </c>
      <c r="Z555" s="13">
        <f t="shared" si="797"/>
        <v>3.6975195812413063E-2</v>
      </c>
      <c r="AA555" s="13">
        <f t="shared" si="798"/>
        <v>4.0444578151522262E-2</v>
      </c>
      <c r="AB555" s="13">
        <f t="shared" si="799"/>
        <v>2.2119746304432617E-2</v>
      </c>
      <c r="AC555" s="13">
        <f t="shared" si="800"/>
        <v>7.6174346865783287E-4</v>
      </c>
      <c r="AD555" s="13">
        <f t="shared" si="801"/>
        <v>5.0180994052725818E-3</v>
      </c>
      <c r="AE555" s="13">
        <f t="shared" si="802"/>
        <v>6.9328122702263387E-3</v>
      </c>
      <c r="AF555" s="13">
        <f t="shared" si="803"/>
        <v>4.789052795935003E-3</v>
      </c>
      <c r="AG555" s="13">
        <f t="shared" si="804"/>
        <v>2.2054567745665218E-3</v>
      </c>
      <c r="AH555" s="13">
        <f t="shared" si="805"/>
        <v>1.2770875510804785E-2</v>
      </c>
      <c r="AI555" s="13">
        <f t="shared" si="806"/>
        <v>1.396916666190327E-2</v>
      </c>
      <c r="AJ555" s="13">
        <f t="shared" si="807"/>
        <v>7.6399467312532263E-3</v>
      </c>
      <c r="AK555" s="13">
        <f t="shared" si="808"/>
        <v>2.7856009581239756E-3</v>
      </c>
      <c r="AL555" s="13">
        <f t="shared" si="809"/>
        <v>4.6045663785127067E-5</v>
      </c>
      <c r="AM555" s="13">
        <f t="shared" si="810"/>
        <v>1.0977895267860612E-3</v>
      </c>
      <c r="AN555" s="13">
        <f t="shared" si="811"/>
        <v>1.516663598459536E-3</v>
      </c>
      <c r="AO555" s="13">
        <f t="shared" si="812"/>
        <v>1.0476819165995321E-3</v>
      </c>
      <c r="AP555" s="13">
        <f t="shared" si="813"/>
        <v>4.8247895335723826E-4</v>
      </c>
      <c r="AQ555" s="13">
        <f t="shared" si="814"/>
        <v>1.6664357049436153E-4</v>
      </c>
      <c r="AR555" s="13">
        <f t="shared" si="815"/>
        <v>3.5287496437321399E-3</v>
      </c>
      <c r="AS555" s="13">
        <f t="shared" si="816"/>
        <v>3.8598521957027283E-3</v>
      </c>
      <c r="AT555" s="13">
        <f t="shared" si="817"/>
        <v>2.1110110487909252E-3</v>
      </c>
      <c r="AU555" s="13">
        <f t="shared" si="818"/>
        <v>7.6969573309547097E-4</v>
      </c>
      <c r="AV555" s="13">
        <f t="shared" si="819"/>
        <v>2.1047906945513887E-4</v>
      </c>
      <c r="AW555" s="13">
        <f t="shared" si="820"/>
        <v>1.9328860194567603E-6</v>
      </c>
      <c r="AX555" s="13">
        <f t="shared" si="821"/>
        <v>2.0013251827556222E-4</v>
      </c>
      <c r="AY555" s="13">
        <f t="shared" si="822"/>
        <v>2.7649535537583615E-4</v>
      </c>
      <c r="AZ555" s="13">
        <f t="shared" si="823"/>
        <v>1.9099765046464475E-4</v>
      </c>
      <c r="BA555" s="13">
        <f t="shared" si="824"/>
        <v>8.7958324974218217E-5</v>
      </c>
      <c r="BB555" s="13">
        <f t="shared" si="825"/>
        <v>3.0379955905670799E-5</v>
      </c>
      <c r="BC555" s="13">
        <f t="shared" si="826"/>
        <v>8.3943546774091375E-6</v>
      </c>
      <c r="BD555" s="13">
        <f t="shared" si="827"/>
        <v>8.1253069647970052E-4</v>
      </c>
      <c r="BE555" s="13">
        <f t="shared" si="828"/>
        <v>8.8877044549015474E-4</v>
      </c>
      <c r="BF555" s="13">
        <f t="shared" si="829"/>
        <v>4.8608188478236946E-4</v>
      </c>
      <c r="BG555" s="13">
        <f t="shared" si="830"/>
        <v>1.7723031476613013E-4</v>
      </c>
      <c r="BH555" s="13">
        <f t="shared" si="831"/>
        <v>4.8464958459876802E-5</v>
      </c>
      <c r="BI555" s="13">
        <f t="shared" si="832"/>
        <v>1.0602485027991235E-5</v>
      </c>
      <c r="BJ555" s="14">
        <f t="shared" si="833"/>
        <v>0.29715328876502345</v>
      </c>
      <c r="BK555" s="14">
        <f t="shared" si="834"/>
        <v>0.26844826197139704</v>
      </c>
      <c r="BL555" s="14">
        <f t="shared" si="835"/>
        <v>0.3969778702563877</v>
      </c>
      <c r="BM555" s="14">
        <f t="shared" si="836"/>
        <v>0.44913908343459163</v>
      </c>
      <c r="BN555" s="14">
        <f t="shared" si="837"/>
        <v>0.55014097090127323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1.1635</v>
      </c>
      <c r="F556" s="10">
        <f>VLOOKUP(B556,home!$B$2:$E$405,3,FALSE)</f>
        <v>1.2033</v>
      </c>
      <c r="G556" s="10">
        <f>VLOOKUP(C556,away!$B$2:$E$405,4,FALSE)</f>
        <v>0.39069999999999999</v>
      </c>
      <c r="H556" s="10">
        <f>VLOOKUP(A556,away!$A$2:$E$405,3,FALSE)</f>
        <v>1.0528999999999999</v>
      </c>
      <c r="I556" s="10">
        <f>VLOOKUP(C556,away!$B$2:$E$405,3,FALSE)</f>
        <v>0.77710000000000001</v>
      </c>
      <c r="J556" s="10">
        <f>VLOOKUP(B556,home!$B$2:$E$405,4,FALSE)</f>
        <v>1.0447</v>
      </c>
      <c r="K556" s="12">
        <f t="shared" si="782"/>
        <v>0.54699545218500001</v>
      </c>
      <c r="L556" s="12">
        <f t="shared" si="783"/>
        <v>0.85478251397299998</v>
      </c>
      <c r="M556" s="13">
        <f t="shared" si="784"/>
        <v>0.24615891242083848</v>
      </c>
      <c r="N556" s="13">
        <f t="shared" si="785"/>
        <v>0.13464780560900436</v>
      </c>
      <c r="O556" s="13">
        <f t="shared" si="786"/>
        <v>0.21041233399594381</v>
      </c>
      <c r="P556" s="13">
        <f t="shared" si="787"/>
        <v>0.11509458977941255</v>
      </c>
      <c r="Q556" s="13">
        <f t="shared" si="788"/>
        <v>3.6825868657407661E-2</v>
      </c>
      <c r="R556" s="13">
        <f t="shared" si="789"/>
        <v>8.9928391911989689E-2</v>
      </c>
      <c r="S556" s="13">
        <f t="shared" si="790"/>
        <v>1.3453468397930993E-2</v>
      </c>
      <c r="T556" s="13">
        <f t="shared" si="791"/>
        <v>3.147810859021842E-2</v>
      </c>
      <c r="U556" s="13">
        <f t="shared" si="792"/>
        <v>4.9190421398168697E-2</v>
      </c>
      <c r="V556" s="13">
        <f t="shared" si="793"/>
        <v>6.9892584209222124E-4</v>
      </c>
      <c r="W556" s="13">
        <f t="shared" si="794"/>
        <v>6.7145275594547079E-3</v>
      </c>
      <c r="X556" s="13">
        <f t="shared" si="795"/>
        <v>5.7394607474116864E-3</v>
      </c>
      <c r="Y556" s="13">
        <f t="shared" si="796"/>
        <v>2.4529953432609573E-3</v>
      </c>
      <c r="Z556" s="13">
        <f t="shared" si="797"/>
        <v>2.5623072305359922E-2</v>
      </c>
      <c r="AA556" s="13">
        <f t="shared" si="798"/>
        <v>1.4015704022039301E-2</v>
      </c>
      <c r="AB556" s="13">
        <f t="shared" si="799"/>
        <v>3.8332631796132556E-3</v>
      </c>
      <c r="AC556" s="13">
        <f t="shared" si="800"/>
        <v>2.0424454240435017E-5</v>
      </c>
      <c r="AD556" s="13">
        <f t="shared" si="801"/>
        <v>9.1820400964814301E-4</v>
      </c>
      <c r="AE556" s="13">
        <f t="shared" si="802"/>
        <v>7.8486473170712829E-4</v>
      </c>
      <c r="AF556" s="13">
        <f t="shared" si="803"/>
        <v>3.3544432424868162E-4</v>
      </c>
      <c r="AG556" s="13">
        <f t="shared" si="804"/>
        <v>9.5577314259754107E-5</v>
      </c>
      <c r="AH556" s="13">
        <f t="shared" si="805"/>
        <v>5.4755385402218753E-3</v>
      </c>
      <c r="AI556" s="13">
        <f t="shared" si="806"/>
        <v>2.9950946797650596E-3</v>
      </c>
      <c r="AJ556" s="13">
        <f t="shared" si="807"/>
        <v>8.1915158434748842E-4</v>
      </c>
      <c r="AK556" s="13">
        <f t="shared" si="808"/>
        <v>1.4935739709607119E-4</v>
      </c>
      <c r="AL556" s="13">
        <f t="shared" si="809"/>
        <v>3.8198806765157805E-7</v>
      </c>
      <c r="AM556" s="13">
        <f t="shared" si="810"/>
        <v>1.0045068349111326E-4</v>
      </c>
      <c r="AN556" s="13">
        <f t="shared" si="811"/>
        <v>8.5863487764839912E-5</v>
      </c>
      <c r="AO556" s="13">
        <f t="shared" si="812"/>
        <v>3.6697303965059887E-5</v>
      </c>
      <c r="AP556" s="13">
        <f t="shared" si="813"/>
        <v>1.0456071246428414E-5</v>
      </c>
      <c r="AQ556" s="13">
        <f t="shared" si="814"/>
        <v>2.2344167165757196E-6</v>
      </c>
      <c r="AR556" s="13">
        <f t="shared" si="815"/>
        <v>9.3607891975338133E-4</v>
      </c>
      <c r="AS556" s="13">
        <f t="shared" si="816"/>
        <v>5.1203091199134715E-4</v>
      </c>
      <c r="AT556" s="13">
        <f t="shared" si="817"/>
        <v>1.4003929011870245E-4</v>
      </c>
      <c r="AU556" s="13">
        <f t="shared" si="818"/>
        <v>2.5533618274048686E-5</v>
      </c>
      <c r="AV556" s="13">
        <f t="shared" si="819"/>
        <v>3.4916932684331096E-6</v>
      </c>
      <c r="AW556" s="13">
        <f t="shared" si="820"/>
        <v>4.9611989257286657E-9</v>
      </c>
      <c r="AX556" s="13">
        <f t="shared" si="821"/>
        <v>9.1576778397522984E-6</v>
      </c>
      <c r="AY556" s="13">
        <f t="shared" si="822"/>
        <v>7.827822886018301E-6</v>
      </c>
      <c r="AZ556" s="13">
        <f t="shared" si="823"/>
        <v>3.3455430627230533E-6</v>
      </c>
      <c r="BA556" s="13">
        <f t="shared" si="824"/>
        <v>9.532372365864474E-7</v>
      </c>
      <c r="BB556" s="13">
        <f t="shared" si="825"/>
        <v>2.0370263037550968E-7</v>
      </c>
      <c r="BC556" s="13">
        <f t="shared" si="826"/>
        <v>3.4824289299058201E-8</v>
      </c>
      <c r="BD556" s="13">
        <f t="shared" si="827"/>
        <v>1.333573153839875E-4</v>
      </c>
      <c r="BE556" s="13">
        <f t="shared" si="828"/>
        <v>7.2945845030641897E-5</v>
      </c>
      <c r="BF556" s="13">
        <f t="shared" si="829"/>
        <v>1.9950522743776451E-5</v>
      </c>
      <c r="BG556" s="13">
        <f t="shared" si="830"/>
        <v>3.6376150698530427E-6</v>
      </c>
      <c r="BH556" s="13">
        <f t="shared" si="831"/>
        <v>4.9743972500230879E-7</v>
      </c>
      <c r="BI556" s="13">
        <f t="shared" si="832"/>
        <v>5.4419453462484014E-8</v>
      </c>
      <c r="BJ556" s="14">
        <f t="shared" si="833"/>
        <v>0.22025008165775029</v>
      </c>
      <c r="BK556" s="14">
        <f t="shared" si="834"/>
        <v>0.37543453070546839</v>
      </c>
      <c r="BL556" s="14">
        <f t="shared" si="835"/>
        <v>0.37866687429999785</v>
      </c>
      <c r="BM556" s="14">
        <f t="shared" si="836"/>
        <v>0.16689883373229278</v>
      </c>
      <c r="BN556" s="14">
        <f t="shared" si="837"/>
        <v>0.83306790237459649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1.1635</v>
      </c>
      <c r="F557" s="10">
        <f>VLOOKUP(B557,home!$B$2:$E$405,3,FALSE)</f>
        <v>1.0939000000000001</v>
      </c>
      <c r="G557" s="10">
        <f>VLOOKUP(C557,away!$B$2:$E$405,4,FALSE)</f>
        <v>0.57299999999999995</v>
      </c>
      <c r="H557" s="10">
        <f>VLOOKUP(A557,away!$A$2:$E$405,3,FALSE)</f>
        <v>1.0528999999999999</v>
      </c>
      <c r="I557" s="10">
        <f>VLOOKUP(C557,away!$B$2:$E$405,3,FALSE)</f>
        <v>2.3216000000000001</v>
      </c>
      <c r="J557" s="10">
        <f>VLOOKUP(B557,home!$B$2:$E$405,4,FALSE)</f>
        <v>0.86339999999999995</v>
      </c>
      <c r="K557" s="12">
        <f t="shared" ref="K557:K610" si="838">E557*F557*G557</f>
        <v>0.72928726845000003</v>
      </c>
      <c r="L557" s="12">
        <f t="shared" ref="L557:L610" si="839">H557*I557*J557</f>
        <v>2.1105058733759998</v>
      </c>
      <c r="M557" s="13">
        <f t="shared" ref="M557:M610" si="840">_xlfn.POISSON.DIST(0,K557,FALSE) * _xlfn.POISSON.DIST(0,L557,FALSE)</f>
        <v>5.8437753041189186E-2</v>
      </c>
      <c r="N557" s="13">
        <f t="shared" ref="N557:N610" si="841">_xlfn.POISSON.DIST(1,K557,FALSE) * _xlfn.POISSON.DIST(0,L557,FALSE)</f>
        <v>4.2617909289764541E-2</v>
      </c>
      <c r="O557" s="13">
        <f t="shared" ref="O557:O610" si="842">_xlfn.POISSON.DIST(0,K557,FALSE) * _xlfn.POISSON.DIST(1,L557,FALSE)</f>
        <v>0.12333322102032596</v>
      </c>
      <c r="P557" s="13">
        <f t="shared" ref="P557:P610" si="843">_xlfn.POISSON.DIST(1,K557,FALSE) * _xlfn.POISSON.DIST(1,L557,FALSE)</f>
        <v>8.9945347867053632E-2</v>
      </c>
      <c r="Q557" s="13">
        <f t="shared" ref="Q557:Q610" si="844">_xlfn.POISSON.DIST(2,K557,FALSE) * _xlfn.POISSON.DIST(0,L557,FALSE)</f>
        <v>1.5540349326491128E-2</v>
      </c>
      <c r="R557" s="13">
        <f t="shared" ref="R557:R610" si="845">_xlfn.POISSON.DIST(0,K557,FALSE) * _xlfn.POISSON.DIST(2,L557,FALSE)</f>
        <v>0.13014774367288917</v>
      </c>
      <c r="S557" s="13">
        <f t="shared" ref="S557:S610" si="846">_xlfn.POISSON.DIST(2,K557,FALSE) * _xlfn.POISSON.DIST(2,L557,FALSE)</f>
        <v>3.4610184264028045E-2</v>
      </c>
      <c r="T557" s="13">
        <f t="shared" ref="T557:T610" si="847">_xlfn.POISSON.DIST(2,K557,FALSE) * _xlfn.POISSON.DIST(1,L557,FALSE)</f>
        <v>3.2797998527874281E-2</v>
      </c>
      <c r="U557" s="13">
        <f t="shared" ref="U557:U610" si="848">_xlfn.POISSON.DIST(1,K557,FALSE) * _xlfn.POISSON.DIST(2,L557,FALSE)</f>
        <v>9.491509247813211E-2</v>
      </c>
      <c r="V557" s="13">
        <f t="shared" ref="V557:V610" si="849">_xlfn.POISSON.DIST(3,K557,FALSE) * _xlfn.POISSON.DIST(3,L557,FALSE)</f>
        <v>5.9189762731649206E-3</v>
      </c>
      <c r="W557" s="13">
        <f t="shared" ref="W557:W610" si="850">_xlfn.POISSON.DIST(3,K557,FALSE) * _xlfn.POISSON.DIST(0,L557,FALSE)</f>
        <v>3.7777929703585057E-3</v>
      </c>
      <c r="X557" s="13">
        <f t="shared" ref="X557:X610" si="851">_xlfn.POISSON.DIST(3,K557,FALSE) * _xlfn.POISSON.DIST(1,L557,FALSE)</f>
        <v>7.9730542523401889E-3</v>
      </c>
      <c r="Y557" s="13">
        <f t="shared" ref="Y557:Y610" si="852">_xlfn.POISSON.DIST(3,K557,FALSE) * _xlfn.POISSON.DIST(2,L557,FALSE)</f>
        <v>8.4135889141547324E-3</v>
      </c>
      <c r="Z557" s="13">
        <f t="shared" ref="Z557:Z610" si="853">_xlfn.POISSON.DIST(0,K557,FALSE) * _xlfn.POISSON.DIST(3,L557,FALSE)</f>
        <v>9.1559192476088888E-2</v>
      </c>
      <c r="AA557" s="13">
        <f t="shared" ref="AA557:AA610" si="854">_xlfn.POISSON.DIST(1,K557,FALSE) * _xlfn.POISSON.DIST(3,L557,FALSE)</f>
        <v>6.6772953382374656E-2</v>
      </c>
      <c r="AB557" s="13">
        <f t="shared" ref="AB557:AB610" si="855">_xlfn.POISSON.DIST(2,K557,FALSE) * _xlfn.POISSON.DIST(3,L557,FALSE)</f>
        <v>2.4348332389285597E-2</v>
      </c>
      <c r="AC557" s="13">
        <f t="shared" ref="AC557:AC610" si="856">_xlfn.POISSON.DIST(4,K557,FALSE) * _xlfn.POISSON.DIST(4,L557,FALSE)</f>
        <v>5.6939259318737243E-4</v>
      </c>
      <c r="AD557" s="13">
        <f t="shared" ref="AD557:AD610" si="857">_xlfn.POISSON.DIST(4,K557,FALSE) * _xlfn.POISSON.DIST(0,L557,FALSE)</f>
        <v>6.8877407903059139E-4</v>
      </c>
      <c r="AE557" s="13">
        <f t="shared" ref="AE557:AE610" si="858">_xlfn.POISSON.DIST(4,K557,FALSE) * _xlfn.POISSON.DIST(1,L557,FALSE)</f>
        <v>1.453661739223208E-3</v>
      </c>
      <c r="AF557" s="13">
        <f t="shared" ref="AF557:AF610" si="859">_xlfn.POISSON.DIST(4,K557,FALSE) * _xlfn.POISSON.DIST(2,L557,FALSE)</f>
        <v>1.5339808192662762E-3</v>
      </c>
      <c r="AG557" s="13">
        <f t="shared" ref="AG557:AG610" si="860">_xlfn.POISSON.DIST(4,K557,FALSE) * _xlfn.POISSON.DIST(3,L557,FALSE)</f>
        <v>1.0791585095692013E-3</v>
      </c>
      <c r="AH557" s="13">
        <f t="shared" ref="AH557:AH610" si="861">_xlfn.POISSON.DIST(0,K557,FALSE) * _xlfn.POISSON.DIST(4,L557,FALSE)</f>
        <v>4.8309053370587322E-2</v>
      </c>
      <c r="AI557" s="13">
        <f t="shared" ref="AI557:AI610" si="862">_xlfn.POISSON.DIST(1,K557,FALSE) * _xlfn.POISSON.DIST(4,L557,FALSE)</f>
        <v>3.5231177574040887E-2</v>
      </c>
      <c r="AJ557" s="13">
        <f t="shared" ref="AJ557:AJ610" si="863">_xlfn.POISSON.DIST(2,K557,FALSE) * _xlfn.POISSON.DIST(4,L557,FALSE)</f>
        <v>1.2846824628624586E-2</v>
      </c>
      <c r="AK557" s="13">
        <f t="shared" ref="AK557:AK610" si="864">_xlfn.POISSON.DIST(3,K557,FALSE) * _xlfn.POISSON.DIST(4,L557,FALSE)</f>
        <v>3.1230085472219379E-3</v>
      </c>
      <c r="AL557" s="13">
        <f t="shared" ref="AL557:AL610" si="865">_xlfn.POISSON.DIST(5,K557,FALSE) * _xlfn.POISSON.DIST(5,L557,FALSE)</f>
        <v>3.5055567472667356E-5</v>
      </c>
      <c r="AM557" s="13">
        <f t="shared" ref="AM557:AM610" si="866">_xlfn.POISSON.DIST(5,K557,FALSE) * _xlfn.POISSON.DIST(0,L557,FALSE)</f>
        <v>1.0046283333507692E-4</v>
      </c>
      <c r="AN557" s="13">
        <f t="shared" ref="AN557:AN610" si="867">_xlfn.POISSON.DIST(5,K557,FALSE) * _xlfn.POISSON.DIST(1,L557,FALSE)</f>
        <v>2.1202739980967397E-4</v>
      </c>
      <c r="AO557" s="13">
        <f t="shared" ref="AO557:AO610" si="868">_xlfn.POISSON.DIST(5,K557,FALSE) * _xlfn.POISSON.DIST(2,L557,FALSE)</f>
        <v>2.2374253630747919E-4</v>
      </c>
      <c r="AP557" s="13">
        <f t="shared" ref="AP557:AP610" si="869">_xlfn.POISSON.DIST(5,K557,FALSE) * _xlfn.POISSON.DIST(3,L557,FALSE)</f>
        <v>1.5740331233365923E-4</v>
      </c>
      <c r="AQ557" s="13">
        <f t="shared" ref="AQ557:AQ610" si="870">_xlfn.POISSON.DIST(5,K557,FALSE) * _xlfn.POISSON.DIST(4,L557,FALSE)</f>
        <v>8.3050153792256192E-5</v>
      </c>
      <c r="AR557" s="13">
        <f t="shared" ref="AR557:AR610" si="871">_xlfn.POISSON.DIST(0,K557,FALSE) * _xlfn.POISSON.DIST(5,L557,FALSE)</f>
        <v>2.0391308175171839E-2</v>
      </c>
      <c r="AS557" s="13">
        <f t="shared" ref="AS557:AS610" si="872">_xlfn.POISSON.DIST(1,K557,FALSE) * _xlfn.POISSON.DIST(5,L557,FALSE)</f>
        <v>1.4871121439193223E-2</v>
      </c>
      <c r="AT557" s="13">
        <f t="shared" ref="AT557:AT610" si="873">_xlfn.POISSON.DIST(2,K557,FALSE) * _xlfn.POISSON.DIST(5,L557,FALSE)</f>
        <v>5.4226597665887281E-3</v>
      </c>
      <c r="AU557" s="13">
        <f t="shared" ref="AU557:AU610" si="874">_xlfn.POISSON.DIST(3,K557,FALSE) * _xlfn.POISSON.DIST(5,L557,FALSE)</f>
        <v>1.3182255763030698E-3</v>
      </c>
      <c r="AV557" s="13">
        <f t="shared" ref="AV557:AV610" si="875">_xlfn.POISSON.DIST(4,K557,FALSE) * _xlfn.POISSON.DIST(5,L557,FALSE)</f>
        <v>2.4034128243574816E-4</v>
      </c>
      <c r="AW557" s="13">
        <f t="shared" ref="AW557:AW610" si="876">_xlfn.POISSON.DIST(6,K557,FALSE) * _xlfn.POISSON.DIST(6,L557,FALSE)</f>
        <v>1.4987862425851564E-6</v>
      </c>
      <c r="AX557" s="13">
        <f t="shared" ref="AX557:AX610" si="877">_xlfn.POISSON.DIST(6,K557,FALSE) * _xlfn.POISSON.DIST(0,L557,FALSE)</f>
        <v>1.221104421728097E-5</v>
      </c>
      <c r="AY557" s="13">
        <f t="shared" ref="AY557:AY610" si="878">_xlfn.POISSON.DIST(6,K557,FALSE) * _xlfn.POISSON.DIST(1,L557,FALSE)</f>
        <v>2.5771480540625522E-5</v>
      </c>
      <c r="AZ557" s="13">
        <f t="shared" ref="AZ557:AZ610" si="879">_xlfn.POISSON.DIST(6,K557,FALSE) * _xlfn.POISSON.DIST(2,L557,FALSE)</f>
        <v>2.7195430523292732E-5</v>
      </c>
      <c r="BA557" s="13">
        <f t="shared" ref="BA557:BA610" si="880">_xlfn.POISSON.DIST(6,K557,FALSE) * _xlfn.POISSON.DIST(3,L557,FALSE)</f>
        <v>1.9132038616132748E-5</v>
      </c>
      <c r="BB557" s="13">
        <f t="shared" ref="BB557:BB610" si="881">_xlfn.POISSON.DIST(6,K557,FALSE) * _xlfn.POISSON.DIST(4,L557,FALSE)</f>
        <v>1.0094569967251151E-5</v>
      </c>
      <c r="BC557" s="13">
        <f t="shared" ref="BC557:BC610" si="882">_xlfn.POISSON.DIST(6,K557,FALSE) * _xlfn.POISSON.DIST(5,L557,FALSE)</f>
        <v>4.2609298410177067E-6</v>
      </c>
      <c r="BD557" s="13">
        <f t="shared" ref="BD557:BD610" si="883">_xlfn.POISSON.DIST(0,K557,FALSE) * _xlfn.POISSON.DIST(6,L557,FALSE)</f>
        <v>7.1726626115867038E-3</v>
      </c>
      <c r="BE557" s="13">
        <f t="shared" ref="BE557:BE610" si="884">_xlfn.POISSON.DIST(1,K557,FALSE) * _xlfn.POISSON.DIST(6,L557,FALSE)</f>
        <v>5.23093152351751E-3</v>
      </c>
      <c r="BF557" s="13">
        <f t="shared" ref="BF557:BF610" si="885">_xlfn.POISSON.DIST(2,K557,FALSE) * _xlfn.POISSON.DIST(6,L557,FALSE)</f>
        <v>1.9074258811175406E-3</v>
      </c>
      <c r="BG557" s="13">
        <f t="shared" ref="BG557:BG610" si="886">_xlfn.POISSON.DIST(3,K557,FALSE) * _xlfn.POISSON.DIST(6,L557,FALSE)</f>
        <v>4.6368713687034872E-4</v>
      </c>
      <c r="BH557" s="13">
        <f t="shared" ref="BH557:BH610" si="887">_xlfn.POISSON.DIST(4,K557,FALSE) * _xlfn.POISSON.DIST(6,L557,FALSE)</f>
        <v>8.4540281365894451E-5</v>
      </c>
      <c r="BI557" s="13">
        <f t="shared" ref="BI557:BI610" si="888">_xlfn.POISSON.DIST(5,K557,FALSE) * _xlfn.POISSON.DIST(6,L557,FALSE)</f>
        <v>1.2330830174265524E-5</v>
      </c>
      <c r="BJ557" s="14">
        <f t="shared" ref="BJ557:BJ610" si="889">SUM(N557,Q557,T557,W557,X557,Y557,AD557,AE557,AF557,AG557,AM557,AN557,AO557,AP557,AQ557,AX557,AY557,AZ557,BA557,BB557,BC557)</f>
        <v>0.11675162015735639</v>
      </c>
      <c r="BK557" s="14">
        <f t="shared" ref="BK557:BK610" si="890">SUM(M557,P557,S557,V557,AC557,AL557,AY557)</f>
        <v>0.18954248108663641</v>
      </c>
      <c r="BL557" s="14">
        <f t="shared" ref="BL557:BL610" si="891">SUM(O557,R557,U557,AA557,AB557,AH557,AI557,AJ557,AK557,AR557,AS557,AT557,AU557,AV557,BD557,BE557,BF557,BG557,BH557,BI557)</f>
        <v>0.59614264156780727</v>
      </c>
      <c r="BM557" s="14">
        <f t="shared" ref="BM557:BM610" si="892">SUM(S557:BI557)</f>
        <v>0.53394933837587732</v>
      </c>
      <c r="BN557" s="14">
        <f t="shared" ref="BN557:BN610" si="893">SUM(M557:R557)</f>
        <v>0.46002232421771361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1.1635</v>
      </c>
      <c r="F558" s="10">
        <f>VLOOKUP(B558,home!$B$2:$E$405,3,FALSE)</f>
        <v>0.85950000000000004</v>
      </c>
      <c r="G558" s="10">
        <f>VLOOKUP(C558,away!$B$2:$E$405,4,FALSE)</f>
        <v>0.93759999999999999</v>
      </c>
      <c r="H558" s="10">
        <f>VLOOKUP(A558,away!$A$2:$E$405,3,FALSE)</f>
        <v>1.0528999999999999</v>
      </c>
      <c r="I558" s="10">
        <f>VLOOKUP(C558,away!$B$2:$E$405,3,FALSE)</f>
        <v>1.2088000000000001</v>
      </c>
      <c r="J558" s="10">
        <f>VLOOKUP(B558,home!$B$2:$E$405,4,FALSE)</f>
        <v>0.77710000000000001</v>
      </c>
      <c r="K558" s="12">
        <f t="shared" si="838"/>
        <v>0.93762648719999997</v>
      </c>
      <c r="L558" s="12">
        <f t="shared" si="839"/>
        <v>0.98905054359199995</v>
      </c>
      <c r="M558" s="13">
        <f t="shared" si="840"/>
        <v>0.14563132373839341</v>
      </c>
      <c r="N558" s="13">
        <f t="shared" si="841"/>
        <v>0.13654778650311578</v>
      </c>
      <c r="O558" s="13">
        <f t="shared" si="842"/>
        <v>0.1440367399074805</v>
      </c>
      <c r="P558" s="13">
        <f t="shared" si="843"/>
        <v>0.135052662467191</v>
      </c>
      <c r="Q558" s="13">
        <f t="shared" si="844"/>
        <v>6.4015410696926012E-2</v>
      </c>
      <c r="R558" s="13">
        <f t="shared" si="845"/>
        <v>7.1229807951356555E-2</v>
      </c>
      <c r="S558" s="13">
        <f t="shared" si="846"/>
        <v>3.1310608822455788E-2</v>
      </c>
      <c r="T558" s="13">
        <f t="shared" si="847"/>
        <v>6.3314476748059789E-2</v>
      </c>
      <c r="U558" s="13">
        <f t="shared" si="848"/>
        <v>6.678695461336108E-2</v>
      </c>
      <c r="V558" s="13">
        <f t="shared" si="849"/>
        <v>3.2262450873224977E-3</v>
      </c>
      <c r="W558" s="13">
        <f t="shared" si="850"/>
        <v>2.0007514886141348E-2</v>
      </c>
      <c r="X558" s="13">
        <f t="shared" si="851"/>
        <v>1.9788443474063128E-2</v>
      </c>
      <c r="Y558" s="13">
        <f t="shared" si="852"/>
        <v>9.7858853874308507E-3</v>
      </c>
      <c r="Z558" s="13">
        <f t="shared" si="853"/>
        <v>2.3483293424747659E-2</v>
      </c>
      <c r="AA558" s="13">
        <f t="shared" si="854"/>
        <v>2.2018557921733004E-2</v>
      </c>
      <c r="AB558" s="13">
        <f t="shared" si="855"/>
        <v>1.0322591558682124E-2</v>
      </c>
      <c r="AC558" s="13">
        <f t="shared" si="856"/>
        <v>1.8699316260992749E-4</v>
      </c>
      <c r="AD558" s="13">
        <f t="shared" si="857"/>
        <v>4.689893975073604E-3</v>
      </c>
      <c r="AE558" s="13">
        <f t="shared" si="858"/>
        <v>4.6385421854353926E-3</v>
      </c>
      <c r="AF558" s="13">
        <f t="shared" si="859"/>
        <v>2.2938763349896491E-3</v>
      </c>
      <c r="AG558" s="13">
        <f t="shared" si="860"/>
        <v>7.5625321201811251E-4</v>
      </c>
      <c r="AH558" s="13">
        <f t="shared" si="861"/>
        <v>5.8065410317692757E-3</v>
      </c>
      <c r="AI558" s="13">
        <f t="shared" si="862"/>
        <v>5.4443666704004894E-3</v>
      </c>
      <c r="AJ558" s="13">
        <f t="shared" si="863"/>
        <v>2.5523911980981852E-3</v>
      </c>
      <c r="AK558" s="13">
        <f t="shared" si="864"/>
        <v>7.9772986434433369E-4</v>
      </c>
      <c r="AL558" s="13">
        <f t="shared" si="865"/>
        <v>6.9363990727698964E-6</v>
      </c>
      <c r="AM558" s="13">
        <f t="shared" si="866"/>
        <v>8.7947376263774178E-4</v>
      </c>
      <c r="AN558" s="13">
        <f t="shared" si="867"/>
        <v>8.6984400301175983E-4</v>
      </c>
      <c r="AO558" s="13">
        <f t="shared" si="868"/>
        <v>4.3015984200951116E-4</v>
      </c>
      <c r="AP558" s="13">
        <f t="shared" si="869"/>
        <v>1.4181660852365197E-4</v>
      </c>
      <c r="AQ558" s="13">
        <f t="shared" si="870"/>
        <v>3.5065948437672946E-5</v>
      </c>
      <c r="AR558" s="13">
        <f t="shared" si="871"/>
        <v>1.1485925127721313E-3</v>
      </c>
      <c r="AS558" s="13">
        <f t="shared" si="872"/>
        <v>1.0769507629747545E-3</v>
      </c>
      <c r="AT558" s="13">
        <f t="shared" si="873"/>
        <v>5.0488878038768947E-4</v>
      </c>
      <c r="AU558" s="13">
        <f t="shared" si="874"/>
        <v>1.5779903119386718E-4</v>
      </c>
      <c r="AV558" s="13">
        <f t="shared" si="875"/>
        <v>3.698913782546722E-5</v>
      </c>
      <c r="AW558" s="13">
        <f t="shared" si="876"/>
        <v>1.7868163758111306E-7</v>
      </c>
      <c r="AX558" s="13">
        <f t="shared" si="877"/>
        <v>1.37436315774432E-4</v>
      </c>
      <c r="AY558" s="13">
        <f t="shared" si="878"/>
        <v>1.359314628259837E-4</v>
      </c>
      <c r="AZ558" s="13">
        <f t="shared" si="879"/>
        <v>6.7221543599647459E-5</v>
      </c>
      <c r="BA558" s="13">
        <f t="shared" si="880"/>
        <v>2.2161834746108218E-5</v>
      </c>
      <c r="BB558" s="13">
        <f t="shared" si="881"/>
        <v>5.4797936756585999E-6</v>
      </c>
      <c r="BC558" s="13">
        <f t="shared" si="882"/>
        <v>1.0839585827364287E-6</v>
      </c>
      <c r="BD558" s="13">
        <f t="shared" si="883"/>
        <v>1.8933600818716288E-4</v>
      </c>
      <c r="BE558" s="13">
        <f t="shared" si="884"/>
        <v>1.7752645625699996E-4</v>
      </c>
      <c r="BF558" s="13">
        <f t="shared" si="885"/>
        <v>8.3226753782657663E-5</v>
      </c>
      <c r="BG558" s="13">
        <f t="shared" si="886"/>
        <v>2.6011869596764208E-5</v>
      </c>
      <c r="BH558" s="13">
        <f t="shared" si="887"/>
        <v>6.0973544788796248E-6</v>
      </c>
      <c r="BI558" s="13">
        <f t="shared" si="888"/>
        <v>1.143408212249018E-6</v>
      </c>
      <c r="BJ558" s="14">
        <f t="shared" si="889"/>
        <v>0.32856375847707858</v>
      </c>
      <c r="BK558" s="14">
        <f t="shared" si="890"/>
        <v>0.31555070113987144</v>
      </c>
      <c r="BL558" s="14">
        <f t="shared" si="891"/>
        <v>0.33240424279289416</v>
      </c>
      <c r="BM558" s="14">
        <f t="shared" si="892"/>
        <v>0.30335251178894024</v>
      </c>
      <c r="BN558" s="14">
        <f t="shared" si="893"/>
        <v>0.69651373126446325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1.2963</v>
      </c>
      <c r="F559" s="10">
        <f>VLOOKUP(B559,home!$B$2:$E$405,3,FALSE)</f>
        <v>0.92569999999999997</v>
      </c>
      <c r="G559" s="10">
        <f>VLOOKUP(C559,away!$B$2:$E$405,4,FALSE)</f>
        <v>0.77139999999999997</v>
      </c>
      <c r="H559" s="10">
        <f>VLOOKUP(A559,away!$A$2:$E$405,3,FALSE)</f>
        <v>1.1852</v>
      </c>
      <c r="I559" s="10">
        <f>VLOOKUP(C559,away!$B$2:$E$405,3,FALSE)</f>
        <v>1.1812</v>
      </c>
      <c r="J559" s="10">
        <f>VLOOKUP(B559,home!$B$2:$E$405,4,FALSE)</f>
        <v>1.0125</v>
      </c>
      <c r="K559" s="12">
        <f t="shared" si="838"/>
        <v>0.92566835957399995</v>
      </c>
      <c r="L559" s="12">
        <f t="shared" si="839"/>
        <v>1.4174577180000001</v>
      </c>
      <c r="M559" s="13">
        <f t="shared" si="840"/>
        <v>9.6026980745020113E-2</v>
      </c>
      <c r="N559" s="13">
        <f t="shared" si="841"/>
        <v>8.8889137741086838E-2</v>
      </c>
      <c r="O559" s="13">
        <f t="shared" si="842"/>
        <v>0.13611418499326614</v>
      </c>
      <c r="P559" s="13">
        <f t="shared" si="843"/>
        <v>0.12599659433746863</v>
      </c>
      <c r="Q559" s="13">
        <f t="shared" si="844"/>
        <v>4.114093115836958E-2</v>
      </c>
      <c r="R559" s="13">
        <f t="shared" si="845"/>
        <v>9.646805102399246E-2</v>
      </c>
      <c r="S559" s="13">
        <f t="shared" si="846"/>
        <v>4.1329899319634461E-2</v>
      </c>
      <c r="T559" s="13">
        <f t="shared" si="847"/>
        <v>5.8315530396137641E-2</v>
      </c>
      <c r="U559" s="13">
        <f t="shared" si="848"/>
        <v>8.9297422542680013E-2</v>
      </c>
      <c r="V559" s="13">
        <f t="shared" si="849"/>
        <v>6.025420631417997E-3</v>
      </c>
      <c r="W559" s="13">
        <f t="shared" si="850"/>
        <v>1.2694286085571615E-2</v>
      </c>
      <c r="X559" s="13">
        <f t="shared" si="851"/>
        <v>1.7993613786493494E-2</v>
      </c>
      <c r="Y559" s="13">
        <f t="shared" si="852"/>
        <v>1.2752593368188207E-2</v>
      </c>
      <c r="Z559" s="13">
        <f t="shared" si="853"/>
        <v>4.5579794488125304E-2</v>
      </c>
      <c r="AA559" s="13">
        <f t="shared" si="854"/>
        <v>4.2191773593542994E-2</v>
      </c>
      <c r="AB559" s="13">
        <f t="shared" si="855"/>
        <v>1.9527794924926272E-2</v>
      </c>
      <c r="AC559" s="13">
        <f t="shared" si="856"/>
        <v>4.9412055413964857E-4</v>
      </c>
      <c r="AD559" s="13">
        <f t="shared" si="857"/>
        <v>2.9376747441985317E-3</v>
      </c>
      <c r="AE559" s="13">
        <f t="shared" si="858"/>
        <v>4.1640297391378842E-3</v>
      </c>
      <c r="AF559" s="13">
        <f t="shared" si="859"/>
        <v>2.9511680458612615E-3</v>
      </c>
      <c r="AG559" s="13">
        <f t="shared" si="860"/>
        <v>1.3943853079070076E-3</v>
      </c>
      <c r="AH559" s="13">
        <f t="shared" si="861"/>
        <v>1.6151857870511769E-2</v>
      </c>
      <c r="AI559" s="13">
        <f t="shared" si="862"/>
        <v>1.4951263779069027E-2</v>
      </c>
      <c r="AJ559" s="13">
        <f t="shared" si="863"/>
        <v>6.9199559079644937E-3</v>
      </c>
      <c r="AK559" s="13">
        <f t="shared" si="864"/>
        <v>2.1351947445499681E-3</v>
      </c>
      <c r="AL559" s="13">
        <f t="shared" si="865"/>
        <v>2.5933339372212685E-5</v>
      </c>
      <c r="AM559" s="13">
        <f t="shared" si="866"/>
        <v>5.4386251228484507E-4</v>
      </c>
      <c r="AN559" s="13">
        <f t="shared" si="867"/>
        <v>7.7090211556902349E-4</v>
      </c>
      <c r="AO559" s="13">
        <f t="shared" si="868"/>
        <v>5.4636057676792028E-4</v>
      </c>
      <c r="AP559" s="13">
        <f t="shared" si="869"/>
        <v>2.5814767211687335E-4</v>
      </c>
      <c r="AQ559" s="13">
        <f t="shared" si="870"/>
        <v>9.1478352556448886E-5</v>
      </c>
      <c r="AR559" s="13">
        <f t="shared" si="871"/>
        <v>4.5789151197191871E-3</v>
      </c>
      <c r="AS559" s="13">
        <f t="shared" si="872"/>
        <v>4.238556847499045E-3</v>
      </c>
      <c r="AT559" s="13">
        <f t="shared" si="873"/>
        <v>1.9617489819927923E-3</v>
      </c>
      <c r="AU559" s="13">
        <f t="shared" si="874"/>
        <v>6.0530965401907777E-4</v>
      </c>
      <c r="AV559" s="13">
        <f t="shared" si="875"/>
        <v>1.4007899861753623E-4</v>
      </c>
      <c r="AW559" s="13">
        <f t="shared" si="876"/>
        <v>9.4519512911480312E-7</v>
      </c>
      <c r="AX559" s="13">
        <f t="shared" si="877"/>
        <v>8.3906053263417798E-5</v>
      </c>
      <c r="AY559" s="13">
        <f t="shared" si="878"/>
        <v>1.1893328278515064E-4</v>
      </c>
      <c r="AZ559" s="13">
        <f t="shared" si="879"/>
        <v>8.4291449805444176E-5</v>
      </c>
      <c r="BA559" s="13">
        <f t="shared" si="880"/>
        <v>3.9826522029378812E-5</v>
      </c>
      <c r="BB559" s="13">
        <f t="shared" si="881"/>
        <v>1.4113102757910005E-5</v>
      </c>
      <c r="BC559" s="13">
        <f t="shared" si="882"/>
        <v>4.0009452858253217E-6</v>
      </c>
      <c r="BD559" s="13">
        <f t="shared" si="883"/>
        <v>1.0817364294188091E-3</v>
      </c>
      <c r="BE559" s="13">
        <f t="shared" si="884"/>
        <v>1.001329186111545E-3</v>
      </c>
      <c r="BF559" s="13">
        <f t="shared" si="885"/>
        <v>4.6344937255072112E-4</v>
      </c>
      <c r="BG559" s="13">
        <f t="shared" si="886"/>
        <v>1.4300014014487526E-4</v>
      </c>
      <c r="BH559" s="13">
        <f t="shared" si="887"/>
        <v>3.3092676286689682E-5</v>
      </c>
      <c r="BI559" s="13">
        <f t="shared" si="888"/>
        <v>6.1265686744426903E-6</v>
      </c>
      <c r="BJ559" s="14">
        <f t="shared" si="889"/>
        <v>0.24578917295817432</v>
      </c>
      <c r="BK559" s="14">
        <f t="shared" si="890"/>
        <v>0.27001788220983824</v>
      </c>
      <c r="BL559" s="14">
        <f t="shared" si="891"/>
        <v>0.43801084335553792</v>
      </c>
      <c r="BM559" s="14">
        <f t="shared" si="892"/>
        <v>0.41464382492481594</v>
      </c>
      <c r="BN559" s="14">
        <f t="shared" si="893"/>
        <v>0.58463587999920374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1.2963</v>
      </c>
      <c r="F560" s="10">
        <f>VLOOKUP(B560,home!$B$2:$E$405,3,FALSE)</f>
        <v>1.2343</v>
      </c>
      <c r="G560" s="10">
        <f>VLOOKUP(C560,away!$B$2:$E$405,4,FALSE)</f>
        <v>0.96430000000000005</v>
      </c>
      <c r="H560" s="10">
        <f>VLOOKUP(A560,away!$A$2:$E$405,3,FALSE)</f>
        <v>1.1852</v>
      </c>
      <c r="I560" s="10">
        <f>VLOOKUP(C560,away!$B$2:$E$405,3,FALSE)</f>
        <v>0.2109</v>
      </c>
      <c r="J560" s="10">
        <f>VLOOKUP(B560,home!$B$2:$E$405,4,FALSE)</f>
        <v>0.84370000000000001</v>
      </c>
      <c r="K560" s="12">
        <f t="shared" si="838"/>
        <v>1.542902265687</v>
      </c>
      <c r="L560" s="12">
        <f t="shared" si="839"/>
        <v>0.21089013831600001</v>
      </c>
      <c r="M560" s="13">
        <f t="shared" si="840"/>
        <v>0.17311617051041067</v>
      </c>
      <c r="N560" s="13">
        <f t="shared" si="841"/>
        <v>0.26710133170756961</v>
      </c>
      <c r="O560" s="13">
        <f t="shared" si="842"/>
        <v>3.6508493143676747E-2</v>
      </c>
      <c r="P560" s="13">
        <f t="shared" si="843"/>
        <v>5.6329036788197166E-2</v>
      </c>
      <c r="Q560" s="13">
        <f t="shared" si="844"/>
        <v>0.20605562492981211</v>
      </c>
      <c r="R560" s="13">
        <f t="shared" si="845"/>
        <v>3.8496405843893634E-3</v>
      </c>
      <c r="S560" s="13">
        <f t="shared" si="846"/>
        <v>4.5821259448655281E-3</v>
      </c>
      <c r="T560" s="13">
        <f t="shared" si="847"/>
        <v>4.34550992422379E-2</v>
      </c>
      <c r="U560" s="13">
        <f t="shared" si="848"/>
        <v>5.9396191797349753E-3</v>
      </c>
      <c r="V560" s="13">
        <f t="shared" si="849"/>
        <v>1.6566058897873705E-4</v>
      </c>
      <c r="W560" s="13">
        <f t="shared" si="850"/>
        <v>0.10597456352058592</v>
      </c>
      <c r="X560" s="13">
        <f t="shared" si="851"/>
        <v>2.2348990358834097E-2</v>
      </c>
      <c r="Y560" s="13">
        <f t="shared" si="852"/>
        <v>2.3565908339987364E-3</v>
      </c>
      <c r="Z560" s="13">
        <f t="shared" si="853"/>
        <v>2.7061707843625322E-4</v>
      </c>
      <c r="AA560" s="13">
        <f t="shared" si="854"/>
        <v>4.1753570345289171E-4</v>
      </c>
      <c r="AB560" s="13">
        <f t="shared" si="855"/>
        <v>3.2210839143134105E-4</v>
      </c>
      <c r="AC560" s="13">
        <f t="shared" si="856"/>
        <v>3.3689448909599848E-6</v>
      </c>
      <c r="AD560" s="13">
        <f t="shared" si="857"/>
        <v>4.0877098540275721E-2</v>
      </c>
      <c r="AE560" s="13">
        <f t="shared" si="858"/>
        <v>8.6205769651155097E-3</v>
      </c>
      <c r="AF560" s="13">
        <f t="shared" si="859"/>
        <v>9.0899733426846657E-4</v>
      </c>
      <c r="AG560" s="13">
        <f t="shared" si="860"/>
        <v>6.3899524517584049E-5</v>
      </c>
      <c r="AH560" s="13">
        <f t="shared" si="861"/>
        <v>1.4267618275523322E-5</v>
      </c>
      <c r="AI560" s="13">
        <f t="shared" si="862"/>
        <v>2.2013540563262183E-5</v>
      </c>
      <c r="AJ560" s="13">
        <f t="shared" si="863"/>
        <v>1.6982370805424954E-5</v>
      </c>
      <c r="AK560" s="13">
        <f t="shared" si="864"/>
        <v>8.734046130808974E-6</v>
      </c>
      <c r="AL560" s="13">
        <f t="shared" si="865"/>
        <v>4.3847878598696636E-8</v>
      </c>
      <c r="AM560" s="13">
        <f t="shared" si="866"/>
        <v>1.2613873590500422E-2</v>
      </c>
      <c r="AN560" s="13">
        <f t="shared" si="867"/>
        <v>2.6601415462011741E-3</v>
      </c>
      <c r="AO560" s="13">
        <f t="shared" si="868"/>
        <v>2.8049880930925184E-4</v>
      </c>
      <c r="AP560" s="13">
        <f t="shared" si="869"/>
        <v>1.971814423090047E-5</v>
      </c>
      <c r="AQ560" s="13">
        <f t="shared" si="870"/>
        <v>1.03959054104736E-6</v>
      </c>
      <c r="AR560" s="13">
        <f t="shared" si="871"/>
        <v>6.0177999831300109E-7</v>
      </c>
      <c r="AS560" s="13">
        <f t="shared" si="872"/>
        <v>9.284877228422484E-7</v>
      </c>
      <c r="AT560" s="13">
        <f t="shared" si="873"/>
        <v>7.1628290561793431E-7</v>
      </c>
      <c r="AU560" s="13">
        <f t="shared" si="874"/>
        <v>3.6838483931692611E-7</v>
      </c>
      <c r="AV560" s="13">
        <f t="shared" si="875"/>
        <v>1.4209545080670666E-7</v>
      </c>
      <c r="AW560" s="13">
        <f t="shared" si="876"/>
        <v>3.9631524108736658E-10</v>
      </c>
      <c r="AX560" s="13">
        <f t="shared" si="877"/>
        <v>3.2436623569787539E-3</v>
      </c>
      <c r="AY560" s="13">
        <f t="shared" si="878"/>
        <v>6.8405640311365199E-4</v>
      </c>
      <c r="AZ560" s="13">
        <f t="shared" si="879"/>
        <v>7.2130374734291763E-5</v>
      </c>
      <c r="BA560" s="13">
        <f t="shared" si="880"/>
        <v>5.0705282348332319E-6</v>
      </c>
      <c r="BB560" s="13">
        <f t="shared" si="881"/>
        <v>2.6733110019479102E-7</v>
      </c>
      <c r="BC560" s="13">
        <f t="shared" si="882"/>
        <v>1.1275498539249596E-8</v>
      </c>
      <c r="BD560" s="13">
        <f t="shared" si="883"/>
        <v>2.1151577846671807E-8</v>
      </c>
      <c r="BE560" s="13">
        <f t="shared" si="884"/>
        <v>3.2634817382484886E-8</v>
      </c>
      <c r="BF560" s="13">
        <f t="shared" si="885"/>
        <v>2.5176166839858717E-8</v>
      </c>
      <c r="BG560" s="13">
        <f t="shared" si="886"/>
        <v>1.2948121619510645E-8</v>
      </c>
      <c r="BH560" s="13">
        <f t="shared" si="887"/>
        <v>4.9944215457834496E-9</v>
      </c>
      <c r="BI560" s="13">
        <f t="shared" si="888"/>
        <v>1.5411808637570491E-9</v>
      </c>
      <c r="BJ560" s="14">
        <f t="shared" si="889"/>
        <v>0.71734324290765861</v>
      </c>
      <c r="BK560" s="14">
        <f t="shared" si="890"/>
        <v>0.23488046302833532</v>
      </c>
      <c r="BL560" s="14">
        <f t="shared" si="891"/>
        <v>4.7102250055663333E-2</v>
      </c>
      <c r="BM560" s="14">
        <f t="shared" si="892"/>
        <v>0.25595221939923946</v>
      </c>
      <c r="BN560" s="14">
        <f t="shared" si="893"/>
        <v>0.74296029766405569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1.2963</v>
      </c>
      <c r="F561" s="10">
        <f>VLOOKUP(B561,home!$B$2:$E$405,3,FALSE)</f>
        <v>0.96430000000000005</v>
      </c>
      <c r="G561" s="10">
        <f>VLOOKUP(C561,away!$B$2:$E$405,4,FALSE)</f>
        <v>0.77139999999999997</v>
      </c>
      <c r="H561" s="10">
        <f>VLOOKUP(A561,away!$A$2:$E$405,3,FALSE)</f>
        <v>1.1852</v>
      </c>
      <c r="I561" s="10">
        <f>VLOOKUP(C561,away!$B$2:$E$405,3,FALSE)</f>
        <v>0.4219</v>
      </c>
      <c r="J561" s="10">
        <f>VLOOKUP(B561,home!$B$2:$E$405,4,FALSE)</f>
        <v>1.4764999999999999</v>
      </c>
      <c r="K561" s="12">
        <f t="shared" si="838"/>
        <v>0.96426704022600007</v>
      </c>
      <c r="L561" s="12">
        <f t="shared" si="839"/>
        <v>0.7383029768199999</v>
      </c>
      <c r="M561" s="13">
        <f t="shared" si="840"/>
        <v>0.18221462707659472</v>
      </c>
      <c r="N561" s="13">
        <f t="shared" si="841"/>
        <v>0.17570355913703237</v>
      </c>
      <c r="O561" s="13">
        <f t="shared" si="842"/>
        <v>0.13452960159079605</v>
      </c>
      <c r="P561" s="13">
        <f t="shared" si="843"/>
        <v>0.12972246074873989</v>
      </c>
      <c r="Q561" s="13">
        <f t="shared" si="844"/>
        <v>8.4712575463120082E-2</v>
      </c>
      <c r="R561" s="13">
        <f t="shared" si="845"/>
        <v>4.9661802662446651E-2</v>
      </c>
      <c r="S561" s="13">
        <f t="shared" si="846"/>
        <v>2.3088043332046372E-2</v>
      </c>
      <c r="T561" s="13">
        <f t="shared" si="847"/>
        <v>6.2543546638510431E-2</v>
      </c>
      <c r="U561" s="13">
        <f t="shared" si="848"/>
        <v>4.7887239465605115E-2</v>
      </c>
      <c r="V561" s="13">
        <f t="shared" si="849"/>
        <v>1.8263186800692851E-3</v>
      </c>
      <c r="W561" s="13">
        <f t="shared" si="850"/>
        <v>2.7228514803914826E-2</v>
      </c>
      <c r="X561" s="13">
        <f t="shared" si="851"/>
        <v>2.010289353411775E-2</v>
      </c>
      <c r="Y561" s="13">
        <f t="shared" si="852"/>
        <v>7.4210130694673301E-3</v>
      </c>
      <c r="Z561" s="13">
        <f t="shared" si="853"/>
        <v>1.2221818913310587E-2</v>
      </c>
      <c r="AA561" s="13">
        <f t="shared" si="854"/>
        <v>1.1785097149716147E-2</v>
      </c>
      <c r="AB561" s="13">
        <f t="shared" si="855"/>
        <v>5.6819903736663293E-3</v>
      </c>
      <c r="AC561" s="13">
        <f t="shared" si="856"/>
        <v>8.1262189639690042E-5</v>
      </c>
      <c r="AD561" s="13">
        <f t="shared" si="857"/>
        <v>6.5638898449301934E-3</v>
      </c>
      <c r="AE561" s="13">
        <f t="shared" si="858"/>
        <v>4.8461394120305288E-3</v>
      </c>
      <c r="AF561" s="13">
        <f t="shared" si="859"/>
        <v>1.7889595769934315E-3</v>
      </c>
      <c r="AG561" s="13">
        <f t="shared" si="860"/>
        <v>4.4026472703496614E-4</v>
      </c>
      <c r="AH561" s="13">
        <f t="shared" si="861"/>
        <v>2.2558513214630455E-3</v>
      </c>
      <c r="AI561" s="13">
        <f t="shared" si="862"/>
        <v>2.1752430769370816E-3</v>
      </c>
      <c r="AJ561" s="13">
        <f t="shared" si="863"/>
        <v>1.0487576017851085E-3</v>
      </c>
      <c r="AK561" s="13">
        <f t="shared" si="864"/>
        <v>3.3709412952928153E-4</v>
      </c>
      <c r="AL561" s="13">
        <f t="shared" si="865"/>
        <v>2.3140911078362939E-6</v>
      </c>
      <c r="AM561" s="13">
        <f t="shared" si="866"/>
        <v>1.2658685266280678E-3</v>
      </c>
      <c r="AN561" s="13">
        <f t="shared" si="867"/>
        <v>9.3459450147224976E-4</v>
      </c>
      <c r="AO561" s="13">
        <f t="shared" si="868"/>
        <v>3.4500695127828284E-4</v>
      </c>
      <c r="AP561" s="13">
        <f t="shared" si="869"/>
        <v>8.4906553050782975E-5</v>
      </c>
      <c r="AQ561" s="13">
        <f t="shared" si="870"/>
        <v>1.5671690217229575E-5</v>
      </c>
      <c r="AR561" s="13">
        <f t="shared" si="871"/>
        <v>3.3310034917989948E-4</v>
      </c>
      <c r="AS561" s="13">
        <f t="shared" si="872"/>
        <v>3.2119768780194881E-4</v>
      </c>
      <c r="AT561" s="13">
        <f t="shared" si="873"/>
        <v>1.5486017187210999E-4</v>
      </c>
      <c r="AU561" s="13">
        <f t="shared" si="874"/>
        <v>4.9775519860003051E-5</v>
      </c>
      <c r="AV561" s="13">
        <f t="shared" si="875"/>
        <v>1.1999223302778906E-5</v>
      </c>
      <c r="AW561" s="13">
        <f t="shared" si="876"/>
        <v>4.5762516087250629E-8</v>
      </c>
      <c r="AX561" s="13">
        <f t="shared" si="877"/>
        <v>2.0343921624781566E-4</v>
      </c>
      <c r="AY561" s="13">
        <f t="shared" si="878"/>
        <v>1.5019977895768999E-4</v>
      </c>
      <c r="AZ561" s="13">
        <f t="shared" si="879"/>
        <v>5.5446471961084245E-5</v>
      </c>
      <c r="BA561" s="13">
        <f t="shared" si="880"/>
        <v>1.3645431767678386E-5</v>
      </c>
      <c r="BB561" s="13">
        <f t="shared" si="881"/>
        <v>2.518615723517786E-6</v>
      </c>
      <c r="BC561" s="13">
        <f t="shared" si="882"/>
        <v>3.7190029722776796E-7</v>
      </c>
      <c r="BD561" s="13">
        <f t="shared" si="883"/>
        <v>4.0988163229883523E-5</v>
      </c>
      <c r="BE561" s="13">
        <f t="shared" si="884"/>
        <v>3.952353484197995E-5</v>
      </c>
      <c r="BF561" s="13">
        <f t="shared" si="885"/>
        <v>1.9055620980672594E-5</v>
      </c>
      <c r="BG561" s="13">
        <f t="shared" si="886"/>
        <v>6.1249024142338777E-6</v>
      </c>
      <c r="BH561" s="13">
        <f t="shared" si="887"/>
        <v>1.4765103806615958E-6</v>
      </c>
      <c r="BI561" s="13">
        <f t="shared" si="888"/>
        <v>2.8475005892470444E-7</v>
      </c>
      <c r="BJ561" s="14">
        <f t="shared" si="889"/>
        <v>0.39442302584475353</v>
      </c>
      <c r="BK561" s="14">
        <f t="shared" si="890"/>
        <v>0.33708522589715545</v>
      </c>
      <c r="BL561" s="14">
        <f t="shared" si="891"/>
        <v>0.25634106380586791</v>
      </c>
      <c r="BM561" s="14">
        <f t="shared" si="892"/>
        <v>0.24337635376591621</v>
      </c>
      <c r="BN561" s="14">
        <f t="shared" si="893"/>
        <v>0.75654462667872979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1.1933</v>
      </c>
      <c r="F562" s="10">
        <f>VLOOKUP(B562,home!$B$2:$E$405,3,FALSE)</f>
        <v>0.91420000000000001</v>
      </c>
      <c r="G562" s="10">
        <f>VLOOKUP(C562,away!$B$2:$E$405,4,FALSE)</f>
        <v>0.75419999999999998</v>
      </c>
      <c r="H562" s="10">
        <f>VLOOKUP(A562,away!$A$2:$E$405,3,FALSE)</f>
        <v>1.1513</v>
      </c>
      <c r="I562" s="10">
        <f>VLOOKUP(C562,away!$B$2:$E$405,3,FALSE)</f>
        <v>1.6503000000000001</v>
      </c>
      <c r="J562" s="10">
        <f>VLOOKUP(B562,home!$B$2:$E$405,4,FALSE)</f>
        <v>1.4213</v>
      </c>
      <c r="K562" s="12">
        <f t="shared" si="838"/>
        <v>0.82276798741199997</v>
      </c>
      <c r="L562" s="12">
        <f t="shared" si="839"/>
        <v>2.7004563413070004</v>
      </c>
      <c r="M562" s="13">
        <f t="shared" si="840"/>
        <v>2.9504150556019813E-2</v>
      </c>
      <c r="N562" s="13">
        <f t="shared" si="841"/>
        <v>2.4275070573277061E-2</v>
      </c>
      <c r="O562" s="13">
        <f t="shared" si="842"/>
        <v>7.9674670463880173E-2</v>
      </c>
      <c r="P562" s="13">
        <f t="shared" si="843"/>
        <v>6.5553768265281004E-2</v>
      </c>
      <c r="Q562" s="13">
        <f t="shared" si="844"/>
        <v>9.9863754799297162E-3</v>
      </c>
      <c r="R562" s="13">
        <f t="shared" si="845"/>
        <v>0.10757898454786539</v>
      </c>
      <c r="S562" s="13">
        <f t="shared" si="846"/>
        <v>3.6412644092386634E-2</v>
      </c>
      <c r="T562" s="13">
        <f t="shared" si="847"/>
        <v>2.6967770991448942E-2</v>
      </c>
      <c r="U562" s="13">
        <f t="shared" si="848"/>
        <v>8.8512544604273852E-2</v>
      </c>
      <c r="V562" s="13">
        <f t="shared" si="849"/>
        <v>8.9892664356806106E-3</v>
      </c>
      <c r="W562" s="13">
        <f t="shared" si="850"/>
        <v>2.7388233517207728E-3</v>
      </c>
      <c r="X562" s="13">
        <f t="shared" si="851"/>
        <v>7.3960728878740547E-3</v>
      </c>
      <c r="Y562" s="13">
        <f t="shared" si="852"/>
        <v>9.9863859654141362E-3</v>
      </c>
      <c r="Z562" s="13">
        <f t="shared" si="853"/>
        <v>9.6837450337883629E-2</v>
      </c>
      <c r="AA562" s="13">
        <f t="shared" si="854"/>
        <v>7.9674754120610009E-2</v>
      </c>
      <c r="AB562" s="13">
        <f t="shared" si="855"/>
        <v>3.2776918547680126E-2</v>
      </c>
      <c r="AC562" s="13">
        <f t="shared" si="856"/>
        <v>1.2482995563636954E-3</v>
      </c>
      <c r="AD562" s="13">
        <f t="shared" si="857"/>
        <v>5.6335404424307206E-4</v>
      </c>
      <c r="AE562" s="13">
        <f t="shared" si="858"/>
        <v>1.5213130011771485E-3</v>
      </c>
      <c r="AF562" s="13">
        <f t="shared" si="859"/>
        <v>2.0541196705708073E-3</v>
      </c>
      <c r="AG562" s="13">
        <f t="shared" si="860"/>
        <v>1.8490201633987943E-3</v>
      </c>
      <c r="AH562" s="13">
        <f t="shared" si="861"/>
        <v>6.5376326710234911E-2</v>
      </c>
      <c r="AI562" s="13">
        <f t="shared" si="862"/>
        <v>5.3789548751769362E-2</v>
      </c>
      <c r="AJ562" s="13">
        <f t="shared" si="863"/>
        <v>2.2128159385146465E-2</v>
      </c>
      <c r="AK562" s="13">
        <f t="shared" si="864"/>
        <v>6.0687803874829721E-3</v>
      </c>
      <c r="AL562" s="13">
        <f t="shared" si="865"/>
        <v>1.1094132628986688E-4</v>
      </c>
      <c r="AM562" s="13">
        <f t="shared" si="866"/>
        <v>9.2701934636456654E-5</v>
      </c>
      <c r="AN562" s="13">
        <f t="shared" si="867"/>
        <v>2.5033752724044645E-4</v>
      </c>
      <c r="AO562" s="13">
        <f t="shared" si="868"/>
        <v>3.3801278145178881E-4</v>
      </c>
      <c r="AP562" s="13">
        <f t="shared" si="869"/>
        <v>3.0426291970476674E-4</v>
      </c>
      <c r="AQ562" s="13">
        <f t="shared" si="870"/>
        <v>2.0541218273533007E-4</v>
      </c>
      <c r="AR562" s="13">
        <f t="shared" si="871"/>
        <v>3.5309183207202416E-2</v>
      </c>
      <c r="AS562" s="13">
        <f t="shared" si="872"/>
        <v>2.905126560455152E-2</v>
      </c>
      <c r="AT562" s="13">
        <f t="shared" si="873"/>
        <v>1.1951225666614156E-2</v>
      </c>
      <c r="AU562" s="13">
        <f t="shared" si="874"/>
        <v>3.2776952962755893E-3</v>
      </c>
      <c r="AV562" s="13">
        <f t="shared" si="875"/>
        <v>6.7419569056661121E-4</v>
      </c>
      <c r="AW562" s="13">
        <f t="shared" si="876"/>
        <v>6.847079947126857E-6</v>
      </c>
      <c r="AX562" s="13">
        <f t="shared" si="877"/>
        <v>1.2712030698339364E-5</v>
      </c>
      <c r="AY562" s="13">
        <f t="shared" si="878"/>
        <v>3.4328283910219791E-5</v>
      </c>
      <c r="AZ562" s="13">
        <f t="shared" si="879"/>
        <v>4.6351015985770058E-5</v>
      </c>
      <c r="BA562" s="13">
        <f t="shared" si="880"/>
        <v>4.172296501493163E-5</v>
      </c>
      <c r="BB562" s="13">
        <f t="shared" si="881"/>
        <v>2.8167761363175569E-5</v>
      </c>
      <c r="BC562" s="13">
        <f t="shared" si="882"/>
        <v>1.5213161958721956E-5</v>
      </c>
      <c r="BD562" s="13">
        <f t="shared" si="883"/>
        <v>1.5891817949710074E-2</v>
      </c>
      <c r="BE562" s="13">
        <f t="shared" si="884"/>
        <v>1.3075279070800853E-2</v>
      </c>
      <c r="BF562" s="13">
        <f t="shared" si="885"/>
        <v>5.3789605229665307E-3</v>
      </c>
      <c r="BG562" s="13">
        <f t="shared" si="886"/>
        <v>1.4752121746165908E-3</v>
      </c>
      <c r="BH562" s="13">
        <f t="shared" si="887"/>
        <v>3.0343933797874299E-4</v>
      </c>
      <c r="BI562" s="13">
        <f t="shared" si="888"/>
        <v>4.9932034682080018E-5</v>
      </c>
      <c r="BJ562" s="14">
        <f t="shared" si="889"/>
        <v>8.8707528693754478E-2</v>
      </c>
      <c r="BK562" s="14">
        <f t="shared" si="890"/>
        <v>0.14185339851593184</v>
      </c>
      <c r="BL562" s="14">
        <f t="shared" si="891"/>
        <v>0.65201889407490821</v>
      </c>
      <c r="BM562" s="14">
        <f t="shared" si="892"/>
        <v>0.66281677053226173</v>
      </c>
      <c r="BN562" s="14">
        <f t="shared" si="893"/>
        <v>0.31657301988625319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1.1933</v>
      </c>
      <c r="F563" s="10">
        <f>VLOOKUP(B563,home!$B$2:$E$405,3,FALSE)</f>
        <v>0.41899999999999998</v>
      </c>
      <c r="G563" s="10">
        <f>VLOOKUP(C563,away!$B$2:$E$405,4,FALSE)</f>
        <v>1.3408</v>
      </c>
      <c r="H563" s="10">
        <f>VLOOKUP(A563,away!$A$2:$E$405,3,FALSE)</f>
        <v>1.1513</v>
      </c>
      <c r="I563" s="10">
        <f>VLOOKUP(C563,away!$B$2:$E$405,3,FALSE)</f>
        <v>1.3896999999999999</v>
      </c>
      <c r="J563" s="10">
        <f>VLOOKUP(B563,home!$B$2:$E$405,4,FALSE)</f>
        <v>1.3028999999999999</v>
      </c>
      <c r="K563" s="12">
        <f t="shared" si="838"/>
        <v>0.67039021216000005</v>
      </c>
      <c r="L563" s="12">
        <f t="shared" si="839"/>
        <v>2.0845899816689997</v>
      </c>
      <c r="M563" s="13">
        <f t="shared" si="840"/>
        <v>6.3610279532369002E-2</v>
      </c>
      <c r="N563" s="13">
        <f t="shared" si="841"/>
        <v>4.2643708791261774E-2</v>
      </c>
      <c r="O563" s="13">
        <f t="shared" si="842"/>
        <v>0.13260135144434107</v>
      </c>
      <c r="P563" s="13">
        <f t="shared" si="843"/>
        <v>8.8894648127474538E-2</v>
      </c>
      <c r="Q563" s="13">
        <f t="shared" si="844"/>
        <v>1.4293962491931617E-2</v>
      </c>
      <c r="R563" s="13">
        <f t="shared" si="845"/>
        <v>0.1382097243883218</v>
      </c>
      <c r="S563" s="13">
        <f t="shared" si="846"/>
        <v>3.1057317008355286E-2</v>
      </c>
      <c r="T563" s="13">
        <f t="shared" si="847"/>
        <v>2.9797051009033099E-2</v>
      </c>
      <c r="U563" s="13">
        <f t="shared" si="848"/>
        <v>9.265444645526219E-2</v>
      </c>
      <c r="V563" s="13">
        <f t="shared" si="849"/>
        <v>4.8224722438948396E-3</v>
      </c>
      <c r="W563" s="13">
        <f t="shared" si="850"/>
        <v>3.1941775158577075E-3</v>
      </c>
      <c r="X563" s="13">
        <f t="shared" si="851"/>
        <v>6.65855044922935E-3</v>
      </c>
      <c r="Y563" s="13">
        <f t="shared" si="852"/>
        <v>6.9401737794505623E-3</v>
      </c>
      <c r="Z563" s="13">
        <f t="shared" si="853"/>
        <v>9.6036868943043072E-2</v>
      </c>
      <c r="AA563" s="13">
        <f t="shared" si="854"/>
        <v>6.4382176945908767E-2</v>
      </c>
      <c r="AB563" s="13">
        <f t="shared" si="855"/>
        <v>2.1580590631045216E-2</v>
      </c>
      <c r="AC563" s="13">
        <f t="shared" si="856"/>
        <v>4.2120941023317439E-4</v>
      </c>
      <c r="AD563" s="13">
        <f t="shared" si="857"/>
        <v>5.3533633563313747E-4</v>
      </c>
      <c r="AE563" s="13">
        <f t="shared" si="858"/>
        <v>1.1159567620842316E-3</v>
      </c>
      <c r="AF563" s="13">
        <f t="shared" si="859"/>
        <v>1.1631561431082826E-3</v>
      </c>
      <c r="AG563" s="13">
        <f t="shared" si="860"/>
        <v>8.0823454768009302E-4</v>
      </c>
      <c r="AH563" s="13">
        <f t="shared" si="861"/>
        <v>5.0049373717381579E-2</v>
      </c>
      <c r="AI563" s="13">
        <f t="shared" si="862"/>
        <v>3.3552610264870567E-2</v>
      </c>
      <c r="AJ563" s="13">
        <f t="shared" si="863"/>
        <v>1.1246670756994186E-2</v>
      </c>
      <c r="AK563" s="13">
        <f t="shared" si="864"/>
        <v>2.513219331625001E-3</v>
      </c>
      <c r="AL563" s="13">
        <f t="shared" si="865"/>
        <v>2.3545415983657547E-5</v>
      </c>
      <c r="AM563" s="13">
        <f t="shared" si="866"/>
        <v>7.1776847924411239E-5</v>
      </c>
      <c r="AN563" s="13">
        <f t="shared" si="867"/>
        <v>1.49625298099007E-4</v>
      </c>
      <c r="AO563" s="13">
        <f t="shared" si="868"/>
        <v>1.5595369871071384E-4</v>
      </c>
      <c r="AP563" s="13">
        <f t="shared" si="869"/>
        <v>1.0836650597885988E-4</v>
      </c>
      <c r="AQ563" s="13">
        <f t="shared" si="870"/>
        <v>5.6474933178001278E-5</v>
      </c>
      <c r="AR563" s="13">
        <f t="shared" si="871"/>
        <v>2.0866484608012287E-2</v>
      </c>
      <c r="AS563" s="13">
        <f t="shared" si="872"/>
        <v>1.3988687043398734E-2</v>
      </c>
      <c r="AT563" s="13">
        <f t="shared" si="873"/>
        <v>4.6889394374319592E-3</v>
      </c>
      <c r="AU563" s="13">
        <f t="shared" si="874"/>
        <v>1.047806368088468E-3</v>
      </c>
      <c r="AV563" s="13">
        <f t="shared" si="875"/>
        <v>1.7560978335135673E-4</v>
      </c>
      <c r="AW563" s="13">
        <f t="shared" si="876"/>
        <v>9.1401259018606528E-7</v>
      </c>
      <c r="AX563" s="13">
        <f t="shared" si="877"/>
        <v>8.019749384703682E-6</v>
      </c>
      <c r="AY563" s="13">
        <f t="shared" si="878"/>
        <v>1.671788922284942E-5</v>
      </c>
      <c r="AZ563" s="13">
        <f t="shared" si="879"/>
        <v>1.7424972194302026E-5</v>
      </c>
      <c r="BA563" s="13">
        <f t="shared" si="880"/>
        <v>1.2107974155700962E-5</v>
      </c>
      <c r="BB563" s="13">
        <f t="shared" si="881"/>
        <v>6.3100404058203485E-6</v>
      </c>
      <c r="BC563" s="13">
        <f t="shared" si="882"/>
        <v>2.6307694027799391E-6</v>
      </c>
      <c r="BD563" s="13">
        <f t="shared" si="883"/>
        <v>7.2496774610854575E-3</v>
      </c>
      <c r="BE563" s="13">
        <f t="shared" si="884"/>
        <v>4.8601128112286509E-3</v>
      </c>
      <c r="BF563" s="13">
        <f t="shared" si="885"/>
        <v>1.6290860293205545E-3</v>
      </c>
      <c r="BG563" s="13">
        <f t="shared" si="886"/>
        <v>3.6404110960769966E-4</v>
      </c>
      <c r="BH563" s="13">
        <f t="shared" si="887"/>
        <v>6.1012399176216886E-5</v>
      </c>
      <c r="BI563" s="13">
        <f t="shared" si="888"/>
        <v>8.1804230456269324E-6</v>
      </c>
      <c r="BJ563" s="14">
        <f t="shared" si="889"/>
        <v>0.10775571650392701</v>
      </c>
      <c r="BK563" s="14">
        <f t="shared" si="890"/>
        <v>0.18884618962753336</v>
      </c>
      <c r="BL563" s="14">
        <f t="shared" si="891"/>
        <v>0.6017298014094975</v>
      </c>
      <c r="BM563" s="14">
        <f t="shared" si="892"/>
        <v>0.51409909783166829</v>
      </c>
      <c r="BN563" s="14">
        <f t="shared" si="893"/>
        <v>0.4802536747756998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1.2907</v>
      </c>
      <c r="F564" s="10">
        <f>VLOOKUP(B564,home!$B$2:$E$405,3,FALSE)</f>
        <v>0.87809999999999999</v>
      </c>
      <c r="G564" s="10">
        <f>VLOOKUP(C564,away!$B$2:$E$405,4,FALSE)</f>
        <v>0.92969999999999997</v>
      </c>
      <c r="H564" s="10">
        <f>VLOOKUP(A564,away!$A$2:$E$405,3,FALSE)</f>
        <v>1.1246</v>
      </c>
      <c r="I564" s="10">
        <f>VLOOKUP(C564,away!$B$2:$E$405,3,FALSE)</f>
        <v>0.94850000000000001</v>
      </c>
      <c r="J564" s="10">
        <f>VLOOKUP(B564,home!$B$2:$E$405,4,FALSE)</f>
        <v>0.65210000000000001</v>
      </c>
      <c r="K564" s="12">
        <f t="shared" si="838"/>
        <v>1.0536882039990001</v>
      </c>
      <c r="L564" s="12">
        <f t="shared" si="839"/>
        <v>0.69558404951000008</v>
      </c>
      <c r="M564" s="13">
        <f t="shared" si="840"/>
        <v>0.17390045285582287</v>
      </c>
      <c r="N564" s="13">
        <f t="shared" si="841"/>
        <v>0.18323685584426477</v>
      </c>
      <c r="O564" s="13">
        <f t="shared" si="842"/>
        <v>0.12096238120907611</v>
      </c>
      <c r="P564" s="13">
        <f t="shared" si="843"/>
        <v>0.12745663420763378</v>
      </c>
      <c r="Q564" s="13">
        <f t="shared" si="844"/>
        <v>9.6537256770483498E-2</v>
      </c>
      <c r="R564" s="13">
        <f t="shared" si="845"/>
        <v>4.2069751479890755E-2</v>
      </c>
      <c r="S564" s="13">
        <f t="shared" si="846"/>
        <v>2.3354156554450018E-2</v>
      </c>
      <c r="T564" s="13">
        <f t="shared" si="847"/>
        <v>6.714977599299958E-2</v>
      </c>
      <c r="U564" s="13">
        <f t="shared" si="848"/>
        <v>4.4328400879530362E-2</v>
      </c>
      <c r="V564" s="13">
        <f t="shared" si="849"/>
        <v>1.9018813096199107E-3</v>
      </c>
      <c r="W564" s="13">
        <f t="shared" si="850"/>
        <v>3.3906722901827037E-2</v>
      </c>
      <c r="X564" s="13">
        <f t="shared" si="851"/>
        <v>2.3584975621666306E-2</v>
      </c>
      <c r="Y564" s="13">
        <f t="shared" si="852"/>
        <v>8.2026664252566415E-3</v>
      </c>
      <c r="Z564" s="13">
        <f t="shared" si="853"/>
        <v>9.7543493654205764E-3</v>
      </c>
      <c r="AA564" s="13">
        <f t="shared" si="854"/>
        <v>1.0278042864028794E-2</v>
      </c>
      <c r="AB564" s="13">
        <f t="shared" si="855"/>
        <v>5.414926263011619E-3</v>
      </c>
      <c r="AC564" s="13">
        <f t="shared" si="856"/>
        <v>8.7121463172502178E-5</v>
      </c>
      <c r="AD564" s="13">
        <f t="shared" si="857"/>
        <v>8.9317784894794704E-3</v>
      </c>
      <c r="AE564" s="13">
        <f t="shared" si="858"/>
        <v>6.2128026510384409E-3</v>
      </c>
      <c r="AF564" s="13">
        <f t="shared" si="859"/>
        <v>2.1607632134078916E-3</v>
      </c>
      <c r="AG564" s="13">
        <f t="shared" si="860"/>
        <v>5.0099747533816725E-4</v>
      </c>
      <c r="AH564" s="13">
        <f t="shared" si="861"/>
        <v>1.6962424579836358E-3</v>
      </c>
      <c r="AI564" s="13">
        <f t="shared" si="862"/>
        <v>1.7873106690996265E-3</v>
      </c>
      <c r="AJ564" s="13">
        <f t="shared" si="863"/>
        <v>9.4163408445591817E-4</v>
      </c>
      <c r="AK564" s="13">
        <f t="shared" si="864"/>
        <v>3.3072957575819984E-4</v>
      </c>
      <c r="AL564" s="13">
        <f t="shared" si="865"/>
        <v>2.5541528571907112E-6</v>
      </c>
      <c r="AM564" s="13">
        <f t="shared" si="866"/>
        <v>1.8822619270193058E-3</v>
      </c>
      <c r="AN564" s="13">
        <f t="shared" si="867"/>
        <v>1.3092713734345848E-3</v>
      </c>
      <c r="AO564" s="13">
        <f t="shared" si="868"/>
        <v>4.5535414192057403E-4</v>
      </c>
      <c r="AP564" s="13">
        <f t="shared" si="869"/>
        <v>1.0557902599942141E-4</v>
      </c>
      <c r="AQ564" s="13">
        <f t="shared" si="870"/>
        <v>1.8359771611999777E-5</v>
      </c>
      <c r="AR564" s="13">
        <f t="shared" si="871"/>
        <v>2.3597583957501089E-4</v>
      </c>
      <c r="AS564" s="13">
        <f t="shared" si="872"/>
        <v>2.4864495858894939E-4</v>
      </c>
      <c r="AT564" s="13">
        <f t="shared" si="873"/>
        <v>1.3099712992449788E-4</v>
      </c>
      <c r="AU564" s="13">
        <f t="shared" si="874"/>
        <v>4.6010043519722638E-5</v>
      </c>
      <c r="AV564" s="13">
        <f t="shared" si="875"/>
        <v>1.212006003055309E-5</v>
      </c>
      <c r="AW564" s="13">
        <f t="shared" si="876"/>
        <v>5.2000332035944249E-8</v>
      </c>
      <c r="AX564" s="13">
        <f t="shared" si="877"/>
        <v>3.305528648894448E-4</v>
      </c>
      <c r="AY564" s="13">
        <f t="shared" si="878"/>
        <v>2.2992730033693189E-4</v>
      </c>
      <c r="AZ564" s="13">
        <f t="shared" si="879"/>
        <v>7.9966881330632551E-5</v>
      </c>
      <c r="BA564" s="13">
        <f t="shared" si="880"/>
        <v>1.8541229047549005E-5</v>
      </c>
      <c r="BB564" s="13">
        <f t="shared" si="881"/>
        <v>3.2242457959466442E-6</v>
      </c>
      <c r="BC564" s="13">
        <f t="shared" si="882"/>
        <v>4.4854678947203238E-7</v>
      </c>
      <c r="BD564" s="13">
        <f t="shared" si="883"/>
        <v>2.7356838346351345E-5</v>
      </c>
      <c r="BE564" s="13">
        <f t="shared" si="884"/>
        <v>2.8825577864257922E-5</v>
      </c>
      <c r="BF564" s="13">
        <f t="shared" si="885"/>
        <v>1.5186585684511631E-5</v>
      </c>
      <c r="BG564" s="13">
        <f t="shared" si="886"/>
        <v>5.3339753982633307E-6</v>
      </c>
      <c r="BH564" s="13">
        <f t="shared" si="887"/>
        <v>1.4050867393927344E-6</v>
      </c>
      <c r="BI564" s="13">
        <f t="shared" si="888"/>
        <v>2.9610466457870841E-7</v>
      </c>
      <c r="BJ564" s="14">
        <f t="shared" si="889"/>
        <v>0.43485808269393766</v>
      </c>
      <c r="BK564" s="14">
        <f t="shared" si="890"/>
        <v>0.32693272784389327</v>
      </c>
      <c r="BL564" s="14">
        <f t="shared" si="891"/>
        <v>0.22856157168317112</v>
      </c>
      <c r="BM564" s="14">
        <f t="shared" si="892"/>
        <v>0.25571352391924579</v>
      </c>
      <c r="BN564" s="14">
        <f t="shared" si="893"/>
        <v>0.7441633323671718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1.8543000000000001</v>
      </c>
      <c r="F570" s="10">
        <f>VLOOKUP(B570,home!$B$2:$E$405,3,FALSE)</f>
        <v>1.4020999999999999</v>
      </c>
      <c r="G570" s="10">
        <f>VLOOKUP(C570,away!$B$2:$E$405,4,FALSE)</f>
        <v>0.83889999999999998</v>
      </c>
      <c r="H570" s="10">
        <f>VLOOKUP(A570,away!$A$2:$E$405,3,FALSE)</f>
        <v>1.2583</v>
      </c>
      <c r="I570" s="10">
        <f>VLOOKUP(C570,away!$B$2:$E$405,3,FALSE)</f>
        <v>0.61809999999999998</v>
      </c>
      <c r="J570" s="10">
        <f>VLOOKUP(B570,home!$B$2:$E$405,4,FALSE)</f>
        <v>0.79469999999999996</v>
      </c>
      <c r="K570" s="12">
        <f t="shared" si="838"/>
        <v>2.1810678797669998</v>
      </c>
      <c r="L570" s="12">
        <f t="shared" si="839"/>
        <v>0.61808208128099995</v>
      </c>
      <c r="M570" s="13">
        <f t="shared" si="840"/>
        <v>6.0861775522997867E-2</v>
      </c>
      <c r="N570" s="13">
        <f t="shared" si="841"/>
        <v>0.13274366369880003</v>
      </c>
      <c r="O570" s="13">
        <f t="shared" si="842"/>
        <v>3.7617572885711534E-2</v>
      </c>
      <c r="P570" s="13">
        <f t="shared" si="843"/>
        <v>8.2046479935819427E-2</v>
      </c>
      <c r="Q570" s="13">
        <f t="shared" si="844"/>
        <v>0.14476147056802277</v>
      </c>
      <c r="R570" s="13">
        <f t="shared" si="845"/>
        <v>1.1625373870970146E-2</v>
      </c>
      <c r="S570" s="13">
        <f t="shared" si="846"/>
        <v>2.7651283634155321E-2</v>
      </c>
      <c r="T570" s="13">
        <f t="shared" si="847"/>
        <v>8.9474471017981713E-2</v>
      </c>
      <c r="U570" s="13">
        <f t="shared" si="848"/>
        <v>2.5355729540255535E-2</v>
      </c>
      <c r="V570" s="13">
        <f t="shared" si="849"/>
        <v>4.1417904540321064E-3</v>
      </c>
      <c r="W570" s="13">
        <f t="shared" si="850"/>
        <v>0.1052448645612501</v>
      </c>
      <c r="X570" s="13">
        <f t="shared" si="851"/>
        <v>6.5049964932154397E-2</v>
      </c>
      <c r="Y570" s="13">
        <f t="shared" si="852"/>
        <v>2.0103108856261025E-2</v>
      </c>
      <c r="Z570" s="13">
        <f t="shared" si="853"/>
        <v>2.395145092612995E-3</v>
      </c>
      <c r="AA570" s="13">
        <f t="shared" si="854"/>
        <v>5.223974028879759E-3</v>
      </c>
      <c r="AB570" s="13">
        <f t="shared" si="855"/>
        <v>5.6969209795633248E-3</v>
      </c>
      <c r="AC570" s="13">
        <f t="shared" si="856"/>
        <v>3.4896628925234243E-4</v>
      </c>
      <c r="AD570" s="13">
        <f t="shared" si="857"/>
        <v>5.7386548401242722E-2</v>
      </c>
      <c r="AE570" s="13">
        <f t="shared" si="858"/>
        <v>3.5469597273372934E-2</v>
      </c>
      <c r="AF570" s="13">
        <f t="shared" si="859"/>
        <v>1.096156125246261E-2</v>
      </c>
      <c r="AG570" s="13">
        <f t="shared" si="860"/>
        <v>2.2583815310037521E-3</v>
      </c>
      <c r="AH570" s="13">
        <f t="shared" si="861"/>
        <v>3.7009906595305322E-4</v>
      </c>
      <c r="AI570" s="13">
        <f t="shared" si="862"/>
        <v>8.0721118508197281E-4</v>
      </c>
      <c r="AJ570" s="13">
        <f t="shared" si="863"/>
        <v>8.8029119398547304E-4</v>
      </c>
      <c r="AK570" s="13">
        <f t="shared" si="864"/>
        <v>6.3999161601448532E-4</v>
      </c>
      <c r="AL570" s="13">
        <f t="shared" si="865"/>
        <v>1.8817364694594378E-5</v>
      </c>
      <c r="AM570" s="13">
        <f t="shared" si="866"/>
        <v>2.5032791489728968E-2</v>
      </c>
      <c r="AN570" s="13">
        <f t="shared" si="867"/>
        <v>1.5472319864244979E-2</v>
      </c>
      <c r="AO570" s="13">
        <f t="shared" si="868"/>
        <v>4.7815818319689478E-3</v>
      </c>
      <c r="AP570" s="13">
        <f t="shared" si="869"/>
        <v>9.8513668350626153E-4</v>
      </c>
      <c r="AQ570" s="13">
        <f t="shared" si="870"/>
        <v>1.5222383292195292E-4</v>
      </c>
      <c r="AR570" s="13">
        <f t="shared" si="871"/>
        <v>4.5750320192883459E-5</v>
      </c>
      <c r="AS570" s="13">
        <f t="shared" si="872"/>
        <v>9.978455386175368E-5</v>
      </c>
      <c r="AT570" s="13">
        <f t="shared" si="873"/>
        <v>1.0881844266237557E-4</v>
      </c>
      <c r="AU570" s="13">
        <f t="shared" si="874"/>
        <v>7.9113470005724769E-5</v>
      </c>
      <c r="AV570" s="13">
        <f t="shared" si="875"/>
        <v>4.3137962071599074E-5</v>
      </c>
      <c r="AW570" s="13">
        <f t="shared" si="876"/>
        <v>7.0464704725174029E-7</v>
      </c>
      <c r="AX570" s="13">
        <f t="shared" si="877"/>
        <v>9.0997029098587503E-3</v>
      </c>
      <c r="AY570" s="13">
        <f t="shared" si="878"/>
        <v>5.6243633135642668E-3</v>
      </c>
      <c r="AZ570" s="13">
        <f t="shared" si="879"/>
        <v>1.7381590913641515E-3</v>
      </c>
      <c r="BA570" s="13">
        <f t="shared" si="880"/>
        <v>3.5810832959594889E-4</v>
      </c>
      <c r="BB570" s="13">
        <f t="shared" si="881"/>
        <v>5.5335085420181587E-5</v>
      </c>
      <c r="BC570" s="13">
        <f t="shared" si="882"/>
        <v>6.840324952873553E-6</v>
      </c>
      <c r="BD570" s="13">
        <f t="shared" si="883"/>
        <v>4.7129088540149251E-6</v>
      </c>
      <c r="BE570" s="13">
        <f t="shared" si="884"/>
        <v>1.0279174121761454E-5</v>
      </c>
      <c r="BF570" s="13">
        <f t="shared" si="885"/>
        <v>1.1209788253753037E-5</v>
      </c>
      <c r="BG570" s="13">
        <f t="shared" si="886"/>
        <v>8.14976969975005E-6</v>
      </c>
      <c r="BH570" s="13">
        <f t="shared" si="887"/>
        <v>4.4438002299057963E-6</v>
      </c>
      <c r="BI570" s="13">
        <f t="shared" si="888"/>
        <v>1.9384459891097494E-6</v>
      </c>
      <c r="BJ570" s="14">
        <f t="shared" si="889"/>
        <v>0.72676019484967935</v>
      </c>
      <c r="BK570" s="14">
        <f t="shared" si="890"/>
        <v>0.18069347651451592</v>
      </c>
      <c r="BL570" s="14">
        <f t="shared" si="891"/>
        <v>8.8634503002357909E-2</v>
      </c>
      <c r="BM570" s="14">
        <f t="shared" si="892"/>
        <v>0.52320332431032757</v>
      </c>
      <c r="BN570" s="14">
        <f t="shared" si="893"/>
        <v>0.4696563364823218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1.8543000000000001</v>
      </c>
      <c r="F571" s="10">
        <f>VLOOKUP(B571,home!$B$2:$E$405,3,FALSE)</f>
        <v>1.0786</v>
      </c>
      <c r="G571" s="10">
        <f>VLOOKUP(C571,away!$B$2:$E$405,4,FALSE)</f>
        <v>0.755</v>
      </c>
      <c r="H571" s="10">
        <f>VLOOKUP(A571,away!$A$2:$E$405,3,FALSE)</f>
        <v>1.2583</v>
      </c>
      <c r="I571" s="10">
        <f>VLOOKUP(C571,away!$B$2:$E$405,3,FALSE)</f>
        <v>1.4305000000000001</v>
      </c>
      <c r="J571" s="10">
        <f>VLOOKUP(B571,home!$B$2:$E$405,4,FALSE)</f>
        <v>0.70640000000000003</v>
      </c>
      <c r="K571" s="12">
        <f t="shared" si="838"/>
        <v>1.5100362249000001</v>
      </c>
      <c r="L571" s="12">
        <f t="shared" si="839"/>
        <v>1.2715186931600002</v>
      </c>
      <c r="M571" s="13">
        <f t="shared" si="840"/>
        <v>6.1942117540391639E-2</v>
      </c>
      <c r="N571" s="13">
        <f t="shared" si="841"/>
        <v>9.3534841333005075E-2</v>
      </c>
      <c r="O571" s="13">
        <f t="shared" si="842"/>
        <v>7.8760560346521916E-2</v>
      </c>
      <c r="P571" s="13">
        <f t="shared" si="843"/>
        <v>0.1189312992166706</v>
      </c>
      <c r="Q571" s="13">
        <f t="shared" si="844"/>
        <v>7.0620499351555746E-2</v>
      </c>
      <c r="R571" s="13">
        <f t="shared" si="845"/>
        <v>5.0072762382179441E-2</v>
      </c>
      <c r="S571" s="13">
        <f t="shared" si="846"/>
        <v>5.7088191746680644E-2</v>
      </c>
      <c r="T571" s="13">
        <f t="shared" si="847"/>
        <v>8.9795285045796813E-2</v>
      </c>
      <c r="U571" s="13">
        <f t="shared" si="848"/>
        <v>7.5611685077900989E-2</v>
      </c>
      <c r="V571" s="13">
        <f t="shared" si="849"/>
        <v>1.2179063443895823E-2</v>
      </c>
      <c r="W571" s="13">
        <f t="shared" si="850"/>
        <v>3.5546504080458716E-2</v>
      </c>
      <c r="X571" s="13">
        <f t="shared" si="851"/>
        <v>4.5198044414791486E-2</v>
      </c>
      <c r="Y571" s="13">
        <f t="shared" si="852"/>
        <v>2.8735079183841664E-2</v>
      </c>
      <c r="Z571" s="13">
        <f t="shared" si="853"/>
        <v>2.1222817795700004E-2</v>
      </c>
      <c r="AA571" s="13">
        <f t="shared" si="854"/>
        <v>3.2047223665959378E-2</v>
      </c>
      <c r="AB571" s="13">
        <f t="shared" si="855"/>
        <v>2.4196234321535625E-2</v>
      </c>
      <c r="AC571" s="13">
        <f t="shared" si="856"/>
        <v>1.461517518431886E-3</v>
      </c>
      <c r="AD571" s="13">
        <f t="shared" si="857"/>
        <v>1.3419127207512085E-2</v>
      </c>
      <c r="AE571" s="13">
        <f t="shared" si="858"/>
        <v>1.7062671090243571E-2</v>
      </c>
      <c r="AF571" s="13">
        <f t="shared" si="859"/>
        <v>1.0847752623242713E-2</v>
      </c>
      <c r="AG571" s="13">
        <f t="shared" si="860"/>
        <v>4.5977067464095115E-3</v>
      </c>
      <c r="AH571" s="13">
        <f t="shared" si="861"/>
        <v>6.7463023871903224E-3</v>
      </c>
      <c r="AI571" s="13">
        <f t="shared" si="862"/>
        <v>1.0187160988786734E-2</v>
      </c>
      <c r="AJ571" s="13">
        <f t="shared" si="863"/>
        <v>7.6914910609780359E-3</v>
      </c>
      <c r="AK571" s="13">
        <f t="shared" si="864"/>
        <v>3.8714767085237904E-3</v>
      </c>
      <c r="AL571" s="13">
        <f t="shared" si="865"/>
        <v>1.1224684217918935E-4</v>
      </c>
      <c r="AM571" s="13">
        <f t="shared" si="866"/>
        <v>4.0526736379768854E-3</v>
      </c>
      <c r="AN571" s="13">
        <f t="shared" si="867"/>
        <v>5.153050287964353E-3</v>
      </c>
      <c r="AO571" s="13">
        <f t="shared" si="868"/>
        <v>3.2760998839700991E-3</v>
      </c>
      <c r="AP571" s="13">
        <f t="shared" si="869"/>
        <v>1.388540747709096E-3</v>
      </c>
      <c r="AQ571" s="13">
        <f t="shared" si="870"/>
        <v>4.413888792316202E-4</v>
      </c>
      <c r="AR571" s="13">
        <f t="shared" si="871"/>
        <v>1.7156099190044852E-3</v>
      </c>
      <c r="AS571" s="13">
        <f t="shared" si="872"/>
        <v>2.5906331254945281E-3</v>
      </c>
      <c r="AT571" s="13">
        <f t="shared" si="873"/>
        <v>1.9559749324613231E-3</v>
      </c>
      <c r="AU571" s="13">
        <f t="shared" si="874"/>
        <v>9.8453100100430956E-4</v>
      </c>
      <c r="AV571" s="13">
        <f t="shared" si="875"/>
        <v>3.7166936901339155E-4</v>
      </c>
      <c r="AW571" s="13">
        <f t="shared" si="876"/>
        <v>5.9866207461230147E-6</v>
      </c>
      <c r="AX571" s="13">
        <f t="shared" si="877"/>
        <v>1.019947333507062E-3</v>
      </c>
      <c r="AY571" s="13">
        <f t="shared" si="878"/>
        <v>1.2968821005929264E-3</v>
      </c>
      <c r="AZ571" s="13">
        <f t="shared" si="879"/>
        <v>8.2450491686425693E-4</v>
      </c>
      <c r="BA571" s="13">
        <f t="shared" si="880"/>
        <v>3.4945780479841146E-4</v>
      </c>
      <c r="BB571" s="13">
        <f t="shared" si="881"/>
        <v>1.1108553281795974E-4</v>
      </c>
      <c r="BC571" s="13">
        <f t="shared" si="882"/>
        <v>2.8249466303534895E-5</v>
      </c>
      <c r="BD571" s="13">
        <f t="shared" si="883"/>
        <v>3.635716803641522E-4</v>
      </c>
      <c r="BE571" s="13">
        <f t="shared" si="884"/>
        <v>5.4900640769763389E-4</v>
      </c>
      <c r="BF571" s="13">
        <f t="shared" si="885"/>
        <v>4.1450978166282276E-4</v>
      </c>
      <c r="BG571" s="13">
        <f t="shared" si="886"/>
        <v>2.0864159529541742E-4</v>
      </c>
      <c r="BH571" s="13">
        <f t="shared" si="887"/>
        <v>7.8764091729251453E-5</v>
      </c>
      <c r="BI571" s="13">
        <f t="shared" si="888"/>
        <v>2.3787326346503231E-5</v>
      </c>
      <c r="BJ571" s="14">
        <f t="shared" si="889"/>
        <v>0.42729939166859365</v>
      </c>
      <c r="BK571" s="14">
        <f t="shared" si="890"/>
        <v>0.25301131840884272</v>
      </c>
      <c r="BL571" s="14">
        <f t="shared" si="891"/>
        <v>0.29844159616965005</v>
      </c>
      <c r="BM571" s="14">
        <f t="shared" si="892"/>
        <v>0.5248221483926151</v>
      </c>
      <c r="BN571" s="14">
        <f t="shared" si="893"/>
        <v>0.47386208017032444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1.8543000000000001</v>
      </c>
      <c r="F572" s="10">
        <f>VLOOKUP(B572,home!$B$2:$E$405,3,FALSE)</f>
        <v>0.755</v>
      </c>
      <c r="G572" s="10">
        <f>VLOOKUP(C572,away!$B$2:$E$405,4,FALSE)</f>
        <v>0.91679999999999995</v>
      </c>
      <c r="H572" s="10">
        <f>VLOOKUP(A572,away!$A$2:$E$405,3,FALSE)</f>
        <v>1.2583</v>
      </c>
      <c r="I572" s="10">
        <f>VLOOKUP(C572,away!$B$2:$E$405,3,FALSE)</f>
        <v>0.95369999999999999</v>
      </c>
      <c r="J572" s="10">
        <f>VLOOKUP(B572,home!$B$2:$E$405,4,FALSE)</f>
        <v>0.87419999999999998</v>
      </c>
      <c r="K572" s="12">
        <f t="shared" si="838"/>
        <v>1.2835167912000001</v>
      </c>
      <c r="L572" s="12">
        <f t="shared" si="839"/>
        <v>1.0490755886819998</v>
      </c>
      <c r="M572" s="13">
        <f t="shared" si="840"/>
        <v>9.7043846204640419E-2</v>
      </c>
      <c r="N572" s="13">
        <f t="shared" si="841"/>
        <v>0.12455740608628638</v>
      </c>
      <c r="O572" s="13">
        <f t="shared" si="842"/>
        <v>0.1018063300850986</v>
      </c>
      <c r="P572" s="13">
        <f t="shared" si="843"/>
        <v>0.13067013411467379</v>
      </c>
      <c r="Q572" s="13">
        <f t="shared" si="844"/>
        <v>7.9935761090032836E-2</v>
      </c>
      <c r="R572" s="13">
        <f t="shared" si="845"/>
        <v>5.3401267832789402E-2</v>
      </c>
      <c r="S572" s="13">
        <f t="shared" si="846"/>
        <v>4.3987034256506942E-2</v>
      </c>
      <c r="T572" s="13">
        <f t="shared" si="847"/>
        <v>8.3858655622269893E-2</v>
      </c>
      <c r="U572" s="13">
        <f t="shared" si="848"/>
        <v>6.854142393475364E-2</v>
      </c>
      <c r="V572" s="13">
        <f t="shared" si="849"/>
        <v>6.5809790458404441E-3</v>
      </c>
      <c r="W572" s="13">
        <f t="shared" si="850"/>
        <v>3.4199630525469579E-2</v>
      </c>
      <c r="X572" s="13">
        <f t="shared" si="851"/>
        <v>3.5877997526213894E-2</v>
      </c>
      <c r="Y572" s="13">
        <f t="shared" si="852"/>
        <v>1.8819365687772087E-2</v>
      </c>
      <c r="Z572" s="13">
        <f t="shared" si="853"/>
        <v>1.8673988829349564E-2</v>
      </c>
      <c r="AA572" s="13">
        <f t="shared" si="854"/>
        <v>2.3968378221151398E-2</v>
      </c>
      <c r="AB572" s="13">
        <f t="shared" si="855"/>
        <v>1.5381907952340105E-2</v>
      </c>
      <c r="AC572" s="13">
        <f t="shared" si="856"/>
        <v>5.5383304052611046E-4</v>
      </c>
      <c r="AD572" s="13">
        <f t="shared" si="857"/>
        <v>1.0973950008069066E-2</v>
      </c>
      <c r="AE572" s="13">
        <f t="shared" si="858"/>
        <v>1.1512503064881894E-2</v>
      </c>
      <c r="AF572" s="13">
        <f t="shared" si="859"/>
        <v>6.0387429649971496E-3</v>
      </c>
      <c r="AG572" s="13">
        <f t="shared" si="860"/>
        <v>2.1116992769678899E-3</v>
      </c>
      <c r="AH572" s="13">
        <f t="shared" si="861"/>
        <v>4.8976064560477435E-3</v>
      </c>
      <c r="AI572" s="13">
        <f t="shared" si="862"/>
        <v>6.2861601230268039E-3</v>
      </c>
      <c r="AJ572" s="13">
        <f t="shared" si="863"/>
        <v>4.0341960350383814E-3</v>
      </c>
      <c r="AK572" s="13">
        <f t="shared" si="864"/>
        <v>1.7259861166547415E-3</v>
      </c>
      <c r="AL572" s="13">
        <f t="shared" si="865"/>
        <v>2.9829583435955732E-5</v>
      </c>
      <c r="AM572" s="13">
        <f t="shared" si="866"/>
        <v>2.8170498202292047E-3</v>
      </c>
      <c r="AN572" s="13">
        <f t="shared" si="867"/>
        <v>2.9552981985034748E-3</v>
      </c>
      <c r="AO572" s="13">
        <f t="shared" si="868"/>
        <v>1.5501655986629431E-3</v>
      </c>
      <c r="AP572" s="13">
        <f t="shared" si="869"/>
        <v>5.4208029599063729E-4</v>
      </c>
      <c r="AQ572" s="13">
        <f t="shared" si="870"/>
        <v>1.4217080140732256E-4</v>
      </c>
      <c r="AR572" s="13">
        <f t="shared" si="871"/>
        <v>1.0275918752022102E-3</v>
      </c>
      <c r="AS572" s="13">
        <f t="shared" si="872"/>
        <v>1.3189314263227319E-3</v>
      </c>
      <c r="AT572" s="13">
        <f t="shared" si="873"/>
        <v>8.4643531606329618E-4</v>
      </c>
      <c r="AU572" s="13">
        <f t="shared" si="874"/>
        <v>3.6213798027730649E-4</v>
      </c>
      <c r="AV572" s="13">
        <f t="shared" si="875"/>
        <v>1.1620254460429427E-4</v>
      </c>
      <c r="AW572" s="13">
        <f t="shared" si="876"/>
        <v>1.1157143625177143E-6</v>
      </c>
      <c r="AX572" s="13">
        <f t="shared" si="877"/>
        <v>6.0262179098518828E-4</v>
      </c>
      <c r="AY572" s="13">
        <f t="shared" si="878"/>
        <v>6.3219581013038747E-4</v>
      </c>
      <c r="AZ572" s="13">
        <f t="shared" si="879"/>
        <v>3.3161059583741498E-4</v>
      </c>
      <c r="BA572" s="13">
        <f t="shared" si="880"/>
        <v>1.1596152701377496E-4</v>
      </c>
      <c r="BB572" s="13">
        <f t="shared" si="881"/>
        <v>3.0413101804109886E-5</v>
      </c>
      <c r="BC572" s="13">
        <f t="shared" si="882"/>
        <v>6.3811285357584363E-6</v>
      </c>
      <c r="BD572" s="13">
        <f t="shared" si="883"/>
        <v>1.7967025856709972E-4</v>
      </c>
      <c r="BE572" s="13">
        <f t="shared" si="884"/>
        <v>2.3060979375011818E-4</v>
      </c>
      <c r="BF572" s="13">
        <f t="shared" si="885"/>
        <v>1.4799577124672279E-4</v>
      </c>
      <c r="BG572" s="13">
        <f t="shared" si="886"/>
        <v>6.3318352473920933E-5</v>
      </c>
      <c r="BH572" s="13">
        <f t="shared" si="887"/>
        <v>2.0317542147849386E-5</v>
      </c>
      <c r="BI572" s="13">
        <f t="shared" si="888"/>
        <v>5.2155813005356797E-6</v>
      </c>
      <c r="BJ572" s="14">
        <f t="shared" si="889"/>
        <v>0.41761166052206089</v>
      </c>
      <c r="BK572" s="14">
        <f t="shared" si="890"/>
        <v>0.27949785205575406</v>
      </c>
      <c r="BL572" s="14">
        <f t="shared" si="891"/>
        <v>0.28436168319885691</v>
      </c>
      <c r="BM572" s="14">
        <f t="shared" si="892"/>
        <v>0.41209935909673207</v>
      </c>
      <c r="BN572" s="14">
        <f t="shared" si="893"/>
        <v>0.58741474541352146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1.8543000000000001</v>
      </c>
      <c r="F573" s="10">
        <f>VLOOKUP(B573,home!$B$2:$E$405,3,FALSE)</f>
        <v>0.97070000000000001</v>
      </c>
      <c r="G573" s="10">
        <f>VLOOKUP(C573,away!$B$2:$E$405,4,FALSE)</f>
        <v>1.2583</v>
      </c>
      <c r="H573" s="10">
        <f>VLOOKUP(A573,away!$A$2:$E$405,3,FALSE)</f>
        <v>1.2583</v>
      </c>
      <c r="I573" s="10">
        <f>VLOOKUP(C573,away!$B$2:$E$405,3,FALSE)</f>
        <v>1.3245</v>
      </c>
      <c r="J573" s="10">
        <f>VLOOKUP(B573,home!$B$2:$E$405,4,FALSE)</f>
        <v>0.95369999999999999</v>
      </c>
      <c r="K573" s="12">
        <f t="shared" si="838"/>
        <v>2.2649010052829999</v>
      </c>
      <c r="L573" s="12">
        <f t="shared" si="839"/>
        <v>1.589453920395</v>
      </c>
      <c r="M573" s="13">
        <f t="shared" si="840"/>
        <v>2.1187266264252751E-2</v>
      </c>
      <c r="N573" s="13">
        <f t="shared" si="841"/>
        <v>4.7987060661104648E-2</v>
      </c>
      <c r="O573" s="13">
        <f t="shared" si="842"/>
        <v>3.3676183426169258E-2</v>
      </c>
      <c r="P573" s="13">
        <f t="shared" si="843"/>
        <v>7.6273221696025462E-2</v>
      </c>
      <c r="Q573" s="13">
        <f t="shared" si="844"/>
        <v>5.4342970965956111E-2</v>
      </c>
      <c r="R573" s="13">
        <f t="shared" si="845"/>
        <v>2.6763370885332934E-2</v>
      </c>
      <c r="S573" s="13">
        <f t="shared" si="846"/>
        <v>6.8645056367023366E-2</v>
      </c>
      <c r="T573" s="13">
        <f t="shared" si="847"/>
        <v>8.6375648247750597E-2</v>
      </c>
      <c r="U573" s="13">
        <f t="shared" si="848"/>
        <v>6.0616385622952337E-2</v>
      </c>
      <c r="V573" s="13">
        <f t="shared" si="849"/>
        <v>2.7457685287192037E-2</v>
      </c>
      <c r="W573" s="13">
        <f t="shared" si="850"/>
        <v>4.1027149856952959E-2</v>
      </c>
      <c r="X573" s="13">
        <f t="shared" si="851"/>
        <v>6.5210764182767042E-2</v>
      </c>
      <c r="Y573" s="13">
        <f t="shared" si="852"/>
        <v>5.1824752391126473E-2</v>
      </c>
      <c r="Z573" s="13">
        <f t="shared" si="853"/>
        <v>1.4179714925559275E-2</v>
      </c>
      <c r="AA573" s="13">
        <f t="shared" si="854"/>
        <v>3.2115650589525563E-2</v>
      </c>
      <c r="AB573" s="13">
        <f t="shared" si="855"/>
        <v>3.6369384652767012E-2</v>
      </c>
      <c r="AC573" s="13">
        <f t="shared" si="856"/>
        <v>6.1779033071363712E-3</v>
      </c>
      <c r="AD573" s="13">
        <f t="shared" si="857"/>
        <v>2.3230608238727257E-2</v>
      </c>
      <c r="AE573" s="13">
        <f t="shared" si="858"/>
        <v>3.6923981338205424E-2</v>
      </c>
      <c r="AF573" s="13">
        <f t="shared" si="859"/>
        <v>2.9344483447301221E-2</v>
      </c>
      <c r="AG573" s="13">
        <f t="shared" si="860"/>
        <v>1.5547234752426366E-2</v>
      </c>
      <c r="AH573" s="13">
        <f t="shared" si="861"/>
        <v>5.6345008696284237E-3</v>
      </c>
      <c r="AI573" s="13">
        <f t="shared" si="862"/>
        <v>1.2761586683889355E-2</v>
      </c>
      <c r="AJ573" s="13">
        <f t="shared" si="863"/>
        <v>1.4451865254673573E-2</v>
      </c>
      <c r="AK573" s="13">
        <f t="shared" si="864"/>
        <v>1.0910681381174878E-2</v>
      </c>
      <c r="AL573" s="13">
        <f t="shared" si="865"/>
        <v>8.8960714928446711E-4</v>
      </c>
      <c r="AM573" s="13">
        <f t="shared" si="866"/>
        <v>1.0523005590645779E-2</v>
      </c>
      <c r="AN573" s="13">
        <f t="shared" si="867"/>
        <v>1.6725832490390436E-2</v>
      </c>
      <c r="AO573" s="13">
        <f t="shared" si="868"/>
        <v>1.3292470011860576E-2</v>
      </c>
      <c r="AP573" s="13">
        <f t="shared" si="869"/>
        <v>7.0425895240282532E-3</v>
      </c>
      <c r="AQ573" s="13">
        <f t="shared" si="870"/>
        <v>2.7984678821748672E-3</v>
      </c>
      <c r="AR573" s="13">
        <f t="shared" si="871"/>
        <v>1.7911558993399868E-3</v>
      </c>
      <c r="AS573" s="13">
        <f t="shared" si="872"/>
        <v>4.0567907970337127E-3</v>
      </c>
      <c r="AT573" s="13">
        <f t="shared" si="873"/>
        <v>4.5941147772122388E-3</v>
      </c>
      <c r="AU573" s="13">
        <f t="shared" si="874"/>
        <v>3.4684050590978286E-3</v>
      </c>
      <c r="AV573" s="13">
        <f t="shared" si="875"/>
        <v>1.963898526269828E-3</v>
      </c>
      <c r="AW573" s="13">
        <f t="shared" si="876"/>
        <v>8.8959622247550957E-5</v>
      </c>
      <c r="AX573" s="13">
        <f t="shared" si="877"/>
        <v>3.972260990142043E-3</v>
      </c>
      <c r="AY573" s="13">
        <f t="shared" si="878"/>
        <v>6.3137258036133946E-3</v>
      </c>
      <c r="AZ573" s="13">
        <f t="shared" si="879"/>
        <v>5.0176881154261922E-3</v>
      </c>
      <c r="BA573" s="13">
        <f t="shared" si="880"/>
        <v>2.6584613487945197E-3</v>
      </c>
      <c r="BB573" s="13">
        <f t="shared" si="881"/>
        <v>1.0563754532650076E-3</v>
      </c>
      <c r="BC573" s="13">
        <f t="shared" si="882"/>
        <v>3.3581202112022227E-4</v>
      </c>
      <c r="BD573" s="13">
        <f t="shared" si="883"/>
        <v>4.7449329437409556E-4</v>
      </c>
      <c r="BE573" s="13">
        <f t="shared" si="884"/>
        <v>1.0746803394279315E-3</v>
      </c>
      <c r="BF573" s="13">
        <f t="shared" si="885"/>
        <v>1.2170222905640989E-3</v>
      </c>
      <c r="BG573" s="13">
        <f t="shared" si="886"/>
        <v>9.1881166978348221E-4</v>
      </c>
      <c r="BH573" s="13">
        <f t="shared" si="887"/>
        <v>5.2025436863959004E-4</v>
      </c>
      <c r="BI573" s="13">
        <f t="shared" si="888"/>
        <v>2.3566492850693598E-4</v>
      </c>
      <c r="BJ573" s="14">
        <f t="shared" si="889"/>
        <v>0.5215513433137795</v>
      </c>
      <c r="BK573" s="14">
        <f t="shared" si="890"/>
        <v>0.20694446587452783</v>
      </c>
      <c r="BL573" s="14">
        <f t="shared" si="891"/>
        <v>0.25361490131636311</v>
      </c>
      <c r="BM573" s="14">
        <f t="shared" si="892"/>
        <v>0.72983558535002269</v>
      </c>
      <c r="BN573" s="14">
        <f t="shared" si="893"/>
        <v>0.26023007389884117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1.8543000000000001</v>
      </c>
      <c r="F574" s="10">
        <f>VLOOKUP(B574,home!$B$2:$E$405,3,FALSE)</f>
        <v>1.3782000000000001</v>
      </c>
      <c r="G574" s="10">
        <f>VLOOKUP(C574,away!$B$2:$E$405,4,FALSE)</f>
        <v>1.1863999999999999</v>
      </c>
      <c r="H574" s="10">
        <f>VLOOKUP(A574,away!$A$2:$E$405,3,FALSE)</f>
        <v>1.2583</v>
      </c>
      <c r="I574" s="10">
        <f>VLOOKUP(C574,away!$B$2:$E$405,3,FALSE)</f>
        <v>0.71530000000000005</v>
      </c>
      <c r="J574" s="10">
        <f>VLOOKUP(B574,home!$B$2:$E$405,4,FALSE)</f>
        <v>0.88300000000000001</v>
      </c>
      <c r="K574" s="12">
        <f t="shared" si="838"/>
        <v>3.031959402864</v>
      </c>
      <c r="L574" s="12">
        <f t="shared" si="839"/>
        <v>0.79475473717000011</v>
      </c>
      <c r="M574" s="13">
        <f t="shared" si="840"/>
        <v>2.178106771320577E-2</v>
      </c>
      <c r="N574" s="13">
        <f t="shared" si="841"/>
        <v>6.603931305747171E-2</v>
      </c>
      <c r="O574" s="13">
        <f t="shared" si="842"/>
        <v>1.7310606745690828E-2</v>
      </c>
      <c r="P574" s="13">
        <f t="shared" si="843"/>
        <v>5.2485056891878282E-2</v>
      </c>
      <c r="Q574" s="13">
        <f t="shared" si="844"/>
        <v>0.10011425809164036</v>
      </c>
      <c r="R574" s="13">
        <f t="shared" si="845"/>
        <v>6.8788433572123716E-3</v>
      </c>
      <c r="S574" s="13">
        <f t="shared" si="846"/>
        <v>3.1617839322834816E-2</v>
      </c>
      <c r="T574" s="13">
        <f t="shared" si="847"/>
        <v>7.9566280876591192E-2</v>
      </c>
      <c r="U574" s="13">
        <f t="shared" si="848"/>
        <v>2.0856373797728613E-2</v>
      </c>
      <c r="V574" s="13">
        <f t="shared" si="849"/>
        <v>8.465374698122842E-3</v>
      </c>
      <c r="W574" s="13">
        <f t="shared" si="850"/>
        <v>0.10118078872723411</v>
      </c>
      <c r="X574" s="13">
        <f t="shared" si="851"/>
        <v>8.041391115156625E-2</v>
      </c>
      <c r="Y574" s="13">
        <f t="shared" si="852"/>
        <v>3.195466841103739E-2</v>
      </c>
      <c r="Z574" s="13">
        <f t="shared" si="853"/>
        <v>1.8223311147983069E-3</v>
      </c>
      <c r="AA574" s="13">
        <f t="shared" si="854"/>
        <v>5.525233958644361E-3</v>
      </c>
      <c r="AB574" s="13">
        <f t="shared" si="855"/>
        <v>8.3761425269676271E-3</v>
      </c>
      <c r="AC574" s="13">
        <f t="shared" si="856"/>
        <v>1.2749193430628509E-3</v>
      </c>
      <c r="AD574" s="13">
        <f t="shared" si="857"/>
        <v>7.6694010942683327E-2</v>
      </c>
      <c r="AE574" s="13">
        <f t="shared" si="858"/>
        <v>6.0952928509265404E-2</v>
      </c>
      <c r="AF574" s="13">
        <f t="shared" si="859"/>
        <v>2.4221314338561513E-2</v>
      </c>
      <c r="AG574" s="13">
        <f t="shared" si="860"/>
        <v>6.4166681036851381E-3</v>
      </c>
      <c r="AH574" s="13">
        <f t="shared" si="861"/>
        <v>3.6207657154456034E-4</v>
      </c>
      <c r="AI574" s="13">
        <f t="shared" si="862"/>
        <v>1.0978014656512895E-3</v>
      </c>
      <c r="AJ574" s="13">
        <f t="shared" si="863"/>
        <v>1.664244738129654E-3</v>
      </c>
      <c r="AK574" s="13">
        <f t="shared" si="864"/>
        <v>1.6819741608130468E-3</v>
      </c>
      <c r="AL574" s="13">
        <f t="shared" si="865"/>
        <v>1.2288509476996855E-4</v>
      </c>
      <c r="AM574" s="13">
        <f t="shared" si="866"/>
        <v>4.6506625524204627E-2</v>
      </c>
      <c r="AN574" s="13">
        <f t="shared" si="867"/>
        <v>3.6961360945152864E-2</v>
      </c>
      <c r="AO574" s="13">
        <f t="shared" si="868"/>
        <v>1.4687608351705236E-2</v>
      </c>
      <c r="AP574" s="13">
        <f t="shared" si="869"/>
        <v>3.8910154384051315E-3</v>
      </c>
      <c r="AQ574" s="13">
        <f t="shared" si="870"/>
        <v>7.7310073801852063E-4</v>
      </c>
      <c r="AR574" s="13">
        <f t="shared" si="871"/>
        <v>5.7552414090662381E-5</v>
      </c>
      <c r="AS574" s="13">
        <f t="shared" si="872"/>
        <v>1.7449658305970634E-4</v>
      </c>
      <c r="AT574" s="13">
        <f t="shared" si="873"/>
        <v>2.645332778877579E-4</v>
      </c>
      <c r="AU574" s="13">
        <f t="shared" si="874"/>
        <v>2.6735138642074098E-4</v>
      </c>
      <c r="AV574" s="13">
        <f t="shared" si="875"/>
        <v>2.0264963748177313E-4</v>
      </c>
      <c r="AW574" s="13">
        <f t="shared" si="876"/>
        <v>8.2253278079854733E-6</v>
      </c>
      <c r="AX574" s="13">
        <f t="shared" si="877"/>
        <v>2.3501033425597867E-2</v>
      </c>
      <c r="AY574" s="13">
        <f t="shared" si="878"/>
        <v>1.867755764338442E-2</v>
      </c>
      <c r="AZ574" s="13">
        <f t="shared" si="879"/>
        <v>7.4220387079227557E-3</v>
      </c>
      <c r="BA574" s="13">
        <f t="shared" si="880"/>
        <v>1.9662334741935724E-3</v>
      </c>
      <c r="BB574" s="13">
        <f t="shared" si="881"/>
        <v>3.9066834199939212E-4</v>
      </c>
      <c r="BC574" s="13">
        <f t="shared" si="882"/>
        <v>6.2097103093273351E-5</v>
      </c>
      <c r="BD574" s="13">
        <f t="shared" si="883"/>
        <v>7.6233422890205625E-6</v>
      </c>
      <c r="BE574" s="13">
        <f t="shared" si="884"/>
        <v>2.311366433444666E-5</v>
      </c>
      <c r="BF574" s="13">
        <f t="shared" si="885"/>
        <v>3.5039845956733925E-5</v>
      </c>
      <c r="BG574" s="13">
        <f t="shared" si="886"/>
        <v>3.5413130141141842E-5</v>
      </c>
      <c r="BH574" s="13">
        <f t="shared" si="887"/>
        <v>2.6842793229070392E-5</v>
      </c>
      <c r="BI574" s="13">
        <f t="shared" si="888"/>
        <v>1.6277251866002809E-5</v>
      </c>
      <c r="BJ574" s="14">
        <f t="shared" si="889"/>
        <v>0.78239348190341396</v>
      </c>
      <c r="BK574" s="14">
        <f t="shared" si="890"/>
        <v>0.13442470070725895</v>
      </c>
      <c r="BL574" s="14">
        <f t="shared" si="891"/>
        <v>6.4864190649139411E-2</v>
      </c>
      <c r="BM574" s="14">
        <f t="shared" si="892"/>
        <v>0.70022622620193486</v>
      </c>
      <c r="BN574" s="14">
        <f t="shared" si="893"/>
        <v>0.26460914585709938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1.5146999999999999</v>
      </c>
      <c r="F575" s="10">
        <f>VLOOKUP(B575,home!$B$2:$E$405,3,FALSE)</f>
        <v>1.1553</v>
      </c>
      <c r="G575" s="10">
        <f>VLOOKUP(C575,away!$B$2:$E$405,4,FALSE)</f>
        <v>0.66020000000000001</v>
      </c>
      <c r="H575" s="10">
        <f>VLOOKUP(A575,away!$A$2:$E$405,3,FALSE)</f>
        <v>1.0882000000000001</v>
      </c>
      <c r="I575" s="10">
        <f>VLOOKUP(C575,away!$B$2:$E$405,3,FALSE)</f>
        <v>1.6082000000000001</v>
      </c>
      <c r="J575" s="10">
        <f>VLOOKUP(B575,home!$B$2:$E$405,4,FALSE)</f>
        <v>1.8379000000000001</v>
      </c>
      <c r="K575" s="12">
        <f t="shared" si="838"/>
        <v>1.1553057071819999</v>
      </c>
      <c r="L575" s="12">
        <f t="shared" si="839"/>
        <v>3.2164044707960002</v>
      </c>
      <c r="M575" s="13">
        <f t="shared" si="840"/>
        <v>1.2629623185046374E-2</v>
      </c>
      <c r="N575" s="13">
        <f t="shared" si="841"/>
        <v>1.4591075745242182E-2</v>
      </c>
      <c r="O575" s="13">
        <f t="shared" si="842"/>
        <v>4.0621976476851972E-2</v>
      </c>
      <c r="P575" s="13">
        <f t="shared" si="843"/>
        <v>4.693080126072003E-2</v>
      </c>
      <c r="Q575" s="13">
        <f t="shared" si="844"/>
        <v>8.428576541201575E-3</v>
      </c>
      <c r="R575" s="13">
        <f t="shared" si="845"/>
        <v>6.5328353376358325E-2</v>
      </c>
      <c r="S575" s="13">
        <f t="shared" si="846"/>
        <v>4.3597898264712061E-2</v>
      </c>
      <c r="T575" s="13">
        <f t="shared" si="847"/>
        <v>2.710971126956703E-2</v>
      </c>
      <c r="U575" s="13">
        <f t="shared" si="848"/>
        <v>7.5474219496509246E-2</v>
      </c>
      <c r="V575" s="13">
        <f t="shared" si="849"/>
        <v>1.8000750817410521E-2</v>
      </c>
      <c r="W575" s="13">
        <f t="shared" si="850"/>
        <v>3.2458608604901671E-3</v>
      </c>
      <c r="X575" s="13">
        <f t="shared" si="851"/>
        <v>1.0440001383262324E-2</v>
      </c>
      <c r="Y575" s="13">
        <f t="shared" si="852"/>
        <v>1.6789633562120685E-2</v>
      </c>
      <c r="Z575" s="13">
        <f t="shared" si="853"/>
        <v>7.004080262315332E-2</v>
      </c>
      <c r="AA575" s="13">
        <f t="shared" si="854"/>
        <v>8.0918539006137019E-2</v>
      </c>
      <c r="AB575" s="13">
        <f t="shared" si="855"/>
        <v>4.6742824965309689E-2</v>
      </c>
      <c r="AC575" s="13">
        <f t="shared" si="856"/>
        <v>4.1805961210103545E-3</v>
      </c>
      <c r="AD575" s="13">
        <f t="shared" si="857"/>
        <v>9.3749039421074187E-4</v>
      </c>
      <c r="AE575" s="13">
        <f t="shared" si="858"/>
        <v>3.0153482952677349E-3</v>
      </c>
      <c r="AF575" s="13">
        <f t="shared" si="859"/>
        <v>4.8492898689531209E-3</v>
      </c>
      <c r="AG575" s="13">
        <f t="shared" si="860"/>
        <v>5.1990925382288562E-3</v>
      </c>
      <c r="AH575" s="13">
        <f t="shared" si="861"/>
        <v>5.631988767381263E-2</v>
      </c>
      <c r="AI575" s="13">
        <f t="shared" si="862"/>
        <v>6.5066687657404906E-2</v>
      </c>
      <c r="AJ575" s="13">
        <f t="shared" si="863"/>
        <v>3.758595779901424E-2</v>
      </c>
      <c r="AK575" s="13">
        <f t="shared" si="864"/>
        <v>1.4474423851700986E-2</v>
      </c>
      <c r="AL575" s="13">
        <f t="shared" si="865"/>
        <v>6.2139217562334108E-4</v>
      </c>
      <c r="AM575" s="13">
        <f t="shared" si="866"/>
        <v>2.166176005719944E-4</v>
      </c>
      <c r="AN575" s="13">
        <f t="shared" si="867"/>
        <v>6.9672981893286498E-4</v>
      </c>
      <c r="AO575" s="13">
        <f t="shared" si="868"/>
        <v>1.1204824522762775E-3</v>
      </c>
      <c r="AP575" s="13">
        <f t="shared" si="869"/>
        <v>1.2013082563166284E-3</v>
      </c>
      <c r="AQ575" s="13">
        <f t="shared" si="870"/>
        <v>9.6597331160523778E-4</v>
      </c>
      <c r="AR575" s="13">
        <f t="shared" si="871"/>
        <v>3.6229507701755904E-2</v>
      </c>
      <c r="AS575" s="13">
        <f t="shared" si="872"/>
        <v>4.1856157016232819E-2</v>
      </c>
      <c r="AT575" s="13">
        <f t="shared" si="873"/>
        <v>2.4178328540779847E-2</v>
      </c>
      <c r="AU575" s="13">
        <f t="shared" si="874"/>
        <v>9.3111203177614656E-3</v>
      </c>
      <c r="AV575" s="13">
        <f t="shared" si="875"/>
        <v>2.6892976108420247E-3</v>
      </c>
      <c r="AW575" s="13">
        <f t="shared" si="876"/>
        <v>6.4140280601197421E-5</v>
      </c>
      <c r="AX575" s="13">
        <f t="shared" si="877"/>
        <v>4.1709925036149347E-5</v>
      </c>
      <c r="AY575" s="13">
        <f t="shared" si="878"/>
        <v>1.3415598936283678E-4</v>
      </c>
      <c r="AZ575" s="13">
        <f t="shared" si="879"/>
        <v>2.1574996198534446E-4</v>
      </c>
      <c r="BA575" s="13">
        <f t="shared" si="880"/>
        <v>2.3131304743457639E-4</v>
      </c>
      <c r="BB575" s="13">
        <f t="shared" si="881"/>
        <v>1.8599907998050467E-4</v>
      </c>
      <c r="BC575" s="13">
        <f t="shared" si="882"/>
        <v>1.1964965448264764E-4</v>
      </c>
      <c r="BD575" s="13">
        <f t="shared" si="883"/>
        <v>1.9421458424444302E-2</v>
      </c>
      <c r="BE575" s="13">
        <f t="shared" si="884"/>
        <v>2.2437721759558434E-2</v>
      </c>
      <c r="BF575" s="13">
        <f t="shared" si="885"/>
        <v>1.2961214002489804E-2</v>
      </c>
      <c r="BG575" s="13">
        <f t="shared" si="886"/>
        <v>4.9913881696945746E-3</v>
      </c>
      <c r="BH575" s="13">
        <f t="shared" si="887"/>
        <v>1.441644809802215E-3</v>
      </c>
      <c r="BI575" s="13">
        <f t="shared" si="888"/>
        <v>3.3310809529876122E-4</v>
      </c>
      <c r="BJ575" s="14">
        <f t="shared" si="889"/>
        <v>9.9735769556529491E-2</v>
      </c>
      <c r="BK575" s="14">
        <f t="shared" si="890"/>
        <v>0.12609521781388552</v>
      </c>
      <c r="BL575" s="14">
        <f t="shared" si="891"/>
        <v>0.65838381675175917</v>
      </c>
      <c r="BM575" s="14">
        <f t="shared" si="892"/>
        <v>0.76565518445114522</v>
      </c>
      <c r="BN575" s="14">
        <f t="shared" si="893"/>
        <v>0.18853040658542047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1.5146999999999999</v>
      </c>
      <c r="F576" s="10">
        <f>VLOOKUP(B576,home!$B$2:$E$405,3,FALSE)</f>
        <v>1.3204</v>
      </c>
      <c r="G576" s="10">
        <f>VLOOKUP(C576,away!$B$2:$E$405,4,FALSE)</f>
        <v>0.99029999999999996</v>
      </c>
      <c r="H576" s="10">
        <f>VLOOKUP(A576,away!$A$2:$E$405,3,FALSE)</f>
        <v>1.0882000000000001</v>
      </c>
      <c r="I576" s="10">
        <f>VLOOKUP(C576,away!$B$2:$E$405,3,FALSE)</f>
        <v>0.91890000000000005</v>
      </c>
      <c r="J576" s="10">
        <f>VLOOKUP(B576,home!$B$2:$E$405,4,FALSE)</f>
        <v>0.18379999999999999</v>
      </c>
      <c r="K576" s="12">
        <f t="shared" si="838"/>
        <v>1.9806097841639998</v>
      </c>
      <c r="L576" s="12">
        <f t="shared" si="839"/>
        <v>0.18379025492400003</v>
      </c>
      <c r="M576" s="13">
        <f t="shared" si="840"/>
        <v>0.11481880072911962</v>
      </c>
      <c r="N576" s="13">
        <f t="shared" si="841"/>
        <v>0.22741124013007089</v>
      </c>
      <c r="O576" s="13">
        <f t="shared" si="842"/>
        <v>2.1102576656072861E-2</v>
      </c>
      <c r="P576" s="13">
        <f t="shared" si="843"/>
        <v>4.1795969796088718E-2</v>
      </c>
      <c r="Q576" s="13">
        <f t="shared" si="844"/>
        <v>0.22520646361524368</v>
      </c>
      <c r="R576" s="13">
        <f t="shared" si="845"/>
        <v>1.9392239715864414E-3</v>
      </c>
      <c r="S576" s="13">
        <f t="shared" si="846"/>
        <v>3.803608555616368E-3</v>
      </c>
      <c r="T576" s="13">
        <f t="shared" si="847"/>
        <v>4.1390753358378177E-2</v>
      </c>
      <c r="U576" s="13">
        <f t="shared" si="848"/>
        <v>3.8408459718094756E-3</v>
      </c>
      <c r="V576" s="13">
        <f t="shared" si="849"/>
        <v>1.5384192532268598E-4</v>
      </c>
      <c r="W576" s="13">
        <f t="shared" si="850"/>
        <v>0.14868204176444177</v>
      </c>
      <c r="X576" s="13">
        <f t="shared" si="851"/>
        <v>2.7326310358507581E-2</v>
      </c>
      <c r="Y576" s="13">
        <f t="shared" si="852"/>
        <v>2.511154773461225E-3</v>
      </c>
      <c r="Z576" s="13">
        <f t="shared" si="853"/>
        <v>1.1880348936420124E-4</v>
      </c>
      <c r="AA576" s="13">
        <f t="shared" si="854"/>
        <v>2.3530335342756065E-4</v>
      </c>
      <c r="AB576" s="13">
        <f t="shared" si="855"/>
        <v>2.3302206202261319E-4</v>
      </c>
      <c r="AC576" s="13">
        <f t="shared" si="856"/>
        <v>3.5000651152771059E-6</v>
      </c>
      <c r="AD576" s="13">
        <f t="shared" si="857"/>
        <v>7.3620276662033468E-2</v>
      </c>
      <c r="AE576" s="13">
        <f t="shared" si="858"/>
        <v>1.3530689415290542E-2</v>
      </c>
      <c r="AF576" s="13">
        <f t="shared" si="859"/>
        <v>1.2434044284668588E-3</v>
      </c>
      <c r="AG576" s="13">
        <f t="shared" si="860"/>
        <v>7.6175205627184816E-5</v>
      </c>
      <c r="AH576" s="13">
        <f t="shared" si="861"/>
        <v>5.4587308990268199E-6</v>
      </c>
      <c r="AI576" s="13">
        <f t="shared" si="862"/>
        <v>1.0811615827730865E-5</v>
      </c>
      <c r="AJ576" s="13">
        <f t="shared" si="863"/>
        <v>1.0706796045513059E-5</v>
      </c>
      <c r="AK576" s="13">
        <f t="shared" si="864"/>
        <v>7.0686616682638601E-6</v>
      </c>
      <c r="AL576" s="13">
        <f t="shared" si="865"/>
        <v>5.0963296921238453E-8</v>
      </c>
      <c r="AM576" s="13">
        <f t="shared" si="866"/>
        <v>2.9162608053936806E-2</v>
      </c>
      <c r="AN576" s="13">
        <f t="shared" si="867"/>
        <v>5.3598031684817431E-3</v>
      </c>
      <c r="AO576" s="13">
        <f t="shared" si="868"/>
        <v>4.9253979533886135E-4</v>
      </c>
      <c r="AP576" s="13">
        <f t="shared" si="869"/>
        <v>3.0174671515181364E-5</v>
      </c>
      <c r="AQ576" s="13">
        <f t="shared" si="870"/>
        <v>1.3864526425057866E-6</v>
      </c>
      <c r="AR576" s="13">
        <f t="shared" si="871"/>
        <v>2.0065230869873121E-7</v>
      </c>
      <c r="AS576" s="13">
        <f t="shared" si="872"/>
        <v>3.9741392582380223E-7</v>
      </c>
      <c r="AT576" s="13">
        <f t="shared" si="873"/>
        <v>3.9356095492482451E-7</v>
      </c>
      <c r="AU576" s="13">
        <f t="shared" si="874"/>
        <v>2.5983022599634473E-7</v>
      </c>
      <c r="AV576" s="13">
        <f t="shared" si="875"/>
        <v>1.286555719574759E-7</v>
      </c>
      <c r="AW576" s="13">
        <f t="shared" si="876"/>
        <v>5.1531930826439409E-10</v>
      </c>
      <c r="AX576" s="13">
        <f t="shared" si="877"/>
        <v>9.6266244738945194E-3</v>
      </c>
      <c r="AY576" s="13">
        <f t="shared" si="878"/>
        <v>1.7692797661146916E-3</v>
      </c>
      <c r="AZ576" s="13">
        <f t="shared" si="879"/>
        <v>1.6258818962304716E-4</v>
      </c>
      <c r="BA576" s="13">
        <f t="shared" si="880"/>
        <v>9.9607082728171603E-6</v>
      </c>
      <c r="BB576" s="13">
        <f t="shared" si="881"/>
        <v>4.5767027817116566E-7</v>
      </c>
      <c r="BC576" s="13">
        <f t="shared" si="882"/>
        <v>1.6823067419243324E-8</v>
      </c>
      <c r="BD576" s="13">
        <f t="shared" si="883"/>
        <v>6.1463231611381488E-9</v>
      </c>
      <c r="BE576" s="13">
        <f t="shared" si="884"/>
        <v>1.2173467789584019E-8</v>
      </c>
      <c r="BF576" s="13">
        <f t="shared" si="885"/>
        <v>1.2055444705627707E-8</v>
      </c>
      <c r="BG576" s="13">
        <f t="shared" si="886"/>
        <v>7.9590439121381073E-9</v>
      </c>
      <c r="BH576" s="13">
        <f t="shared" si="887"/>
        <v>3.9409400612429134E-9</v>
      </c>
      <c r="BI576" s="13">
        <f t="shared" si="888"/>
        <v>1.5610928888203173E-9</v>
      </c>
      <c r="BJ576" s="14">
        <f t="shared" si="889"/>
        <v>0.80761394948468712</v>
      </c>
      <c r="BK576" s="14">
        <f t="shared" si="890"/>
        <v>0.16234505180067427</v>
      </c>
      <c r="BL576" s="14">
        <f t="shared" si="891"/>
        <v>2.7386441768659408E-2</v>
      </c>
      <c r="BM576" s="14">
        <f t="shared" si="892"/>
        <v>0.36342069239440755</v>
      </c>
      <c r="BN576" s="14">
        <f t="shared" si="893"/>
        <v>0.63227427489818222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1.2639</v>
      </c>
      <c r="F577" s="10">
        <f>VLOOKUP(B577,home!$B$2:$E$405,3,FALSE)</f>
        <v>0.94940000000000002</v>
      </c>
      <c r="G577" s="10">
        <f>VLOOKUP(C577,away!$B$2:$E$405,4,FALSE)</f>
        <v>1.7802</v>
      </c>
      <c r="H577" s="10">
        <f>VLOOKUP(A577,away!$A$2:$E$405,3,FALSE)</f>
        <v>0.81940000000000002</v>
      </c>
      <c r="I577" s="10">
        <f>VLOOKUP(C577,away!$B$2:$E$405,3,FALSE)</f>
        <v>1.2203999999999999</v>
      </c>
      <c r="J577" s="10">
        <f>VLOOKUP(B577,home!$B$2:$E$405,4,FALSE)</f>
        <v>0.73219999999999996</v>
      </c>
      <c r="K577" s="12">
        <f t="shared" si="838"/>
        <v>2.1361450441319998</v>
      </c>
      <c r="L577" s="12">
        <f t="shared" si="839"/>
        <v>0.73219689547199995</v>
      </c>
      <c r="M577" s="13">
        <f t="shared" si="840"/>
        <v>5.6793014804929223E-2</v>
      </c>
      <c r="N577" s="13">
        <f t="shared" si="841"/>
        <v>0.12131811711686485</v>
      </c>
      <c r="O577" s="13">
        <f t="shared" si="842"/>
        <v>4.1583669124664512E-2</v>
      </c>
      <c r="P577" s="13">
        <f t="shared" si="843"/>
        <v>8.8828748717476952E-2</v>
      </c>
      <c r="Q577" s="13">
        <f t="shared" si="844"/>
        <v>0.12957654732130822</v>
      </c>
      <c r="R577" s="13">
        <f t="shared" si="845"/>
        <v>1.5223716717707104E-2</v>
      </c>
      <c r="S577" s="13">
        <f t="shared" si="846"/>
        <v>3.4733789999592604E-2</v>
      </c>
      <c r="T577" s="13">
        <f t="shared" si="847"/>
        <v>9.487554567464257E-2</v>
      </c>
      <c r="U577" s="13">
        <f t="shared" si="848"/>
        <v>3.2520067019799502E-2</v>
      </c>
      <c r="V577" s="13">
        <f t="shared" si="849"/>
        <v>6.0362648362007887E-3</v>
      </c>
      <c r="W577" s="13">
        <f t="shared" si="850"/>
        <v>9.2264766465382703E-2</v>
      </c>
      <c r="X577" s="13">
        <f t="shared" si="851"/>
        <v>6.755597556740231E-2</v>
      </c>
      <c r="Y577" s="13">
        <f t="shared" si="852"/>
        <v>2.4732137790517118E-2</v>
      </c>
      <c r="Z577" s="13">
        <f t="shared" si="853"/>
        <v>3.7155860394167757E-3</v>
      </c>
      <c r="AA577" s="13">
        <f t="shared" si="854"/>
        <v>7.9370307041461904E-3</v>
      </c>
      <c r="AB577" s="13">
        <f t="shared" si="855"/>
        <v>8.4773244018927028E-3</v>
      </c>
      <c r="AC577" s="13">
        <f t="shared" si="856"/>
        <v>5.9007460487077825E-4</v>
      </c>
      <c r="AD577" s="13">
        <f t="shared" si="857"/>
        <v>4.9272730908255909E-2</v>
      </c>
      <c r="AE577" s="13">
        <f t="shared" si="858"/>
        <v>3.6077340602452233E-2</v>
      </c>
      <c r="AF577" s="13">
        <f t="shared" si="859"/>
        <v>1.3207858393000727E-2</v>
      </c>
      <c r="AG577" s="13">
        <f t="shared" si="860"/>
        <v>3.2235843037296437E-3</v>
      </c>
      <c r="AH577" s="13">
        <f t="shared" si="861"/>
        <v>6.8013514073001673E-4</v>
      </c>
      <c r="AI577" s="13">
        <f t="shared" si="862"/>
        <v>1.4528673102104453E-3</v>
      </c>
      <c r="AJ577" s="13">
        <f t="shared" si="863"/>
        <v>1.551767652243716E-3</v>
      </c>
      <c r="AK577" s="13">
        <f t="shared" si="864"/>
        <v>1.1049335933282541E-3</v>
      </c>
      <c r="AL577" s="13">
        <f t="shared" si="865"/>
        <v>3.6916926478135526E-5</v>
      </c>
      <c r="AM577" s="13">
        <f t="shared" si="866"/>
        <v>2.1050739988104087E-2</v>
      </c>
      <c r="AN577" s="13">
        <f t="shared" si="867"/>
        <v>1.5413286466678099E-2</v>
      </c>
      <c r="AO577" s="13">
        <f t="shared" si="868"/>
        <v>5.6427802499611464E-3</v>
      </c>
      <c r="AP577" s="13">
        <f t="shared" si="869"/>
        <v>1.3772087269507559E-3</v>
      </c>
      <c r="AQ577" s="13">
        <f t="shared" si="870"/>
        <v>2.5209698857257216E-4</v>
      </c>
      <c r="AR577" s="13">
        <f t="shared" si="871"/>
        <v>9.9598567708786032E-5</v>
      </c>
      <c r="AS577" s="13">
        <f t="shared" si="872"/>
        <v>2.127569868137687E-4</v>
      </c>
      <c r="AT577" s="13">
        <f t="shared" si="873"/>
        <v>2.2723989149334468E-4</v>
      </c>
      <c r="AU577" s="13">
        <f t="shared" si="874"/>
        <v>1.6180578934753387E-4</v>
      </c>
      <c r="AV577" s="13">
        <f t="shared" si="875"/>
        <v>8.6410158756650222E-5</v>
      </c>
      <c r="AW577" s="13">
        <f t="shared" si="876"/>
        <v>1.6039161373060125E-6</v>
      </c>
      <c r="AX577" s="13">
        <f t="shared" si="877"/>
        <v>7.4945723168166395E-3</v>
      </c>
      <c r="AY577" s="13">
        <f t="shared" si="878"/>
        <v>5.4875025832635382E-3</v>
      </c>
      <c r="AZ577" s="13">
        <f t="shared" si="879"/>
        <v>2.0089661776800708E-3</v>
      </c>
      <c r="BA577" s="13">
        <f t="shared" si="880"/>
        <v>4.9031959946853278E-4</v>
      </c>
      <c r="BB577" s="13">
        <f t="shared" si="881"/>
        <v>8.975262212998352E-5</v>
      </c>
      <c r="BC577" s="13">
        <f t="shared" si="882"/>
        <v>1.3143318256809095E-5</v>
      </c>
      <c r="BD577" s="13">
        <f t="shared" si="883"/>
        <v>1.215429367830515E-5</v>
      </c>
      <c r="BE577" s="13">
        <f t="shared" si="884"/>
        <v>2.5963334205836439E-5</v>
      </c>
      <c r="BF577" s="13">
        <f t="shared" si="885"/>
        <v>2.7730723846470177E-5</v>
      </c>
      <c r="BG577" s="13">
        <f t="shared" si="886"/>
        <v>1.9745616104943445E-5</v>
      </c>
      <c r="BH577" s="13">
        <f t="shared" si="887"/>
        <v>1.0544874996476988E-5</v>
      </c>
      <c r="BI577" s="13">
        <f t="shared" si="888"/>
        <v>4.5050764929431493E-6</v>
      </c>
      <c r="BJ577" s="14">
        <f t="shared" si="889"/>
        <v>0.69142497318143858</v>
      </c>
      <c r="BK577" s="14">
        <f t="shared" si="890"/>
        <v>0.19250631247281202</v>
      </c>
      <c r="BL577" s="14">
        <f t="shared" si="891"/>
        <v>0.11141996697816751</v>
      </c>
      <c r="BM577" s="14">
        <f t="shared" si="892"/>
        <v>0.54025712620175781</v>
      </c>
      <c r="BN577" s="14">
        <f t="shared" si="893"/>
        <v>0.45332381380295089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1.2639</v>
      </c>
      <c r="F578" s="10">
        <f>VLOOKUP(B578,home!$B$2:$E$405,3,FALSE)</f>
        <v>0.59340000000000004</v>
      </c>
      <c r="G578" s="10">
        <f>VLOOKUP(C578,away!$B$2:$E$405,4,FALSE)</f>
        <v>0.39560000000000001</v>
      </c>
      <c r="H578" s="10">
        <f>VLOOKUP(A578,away!$A$2:$E$405,3,FALSE)</f>
        <v>0.81940000000000002</v>
      </c>
      <c r="I578" s="10">
        <f>VLOOKUP(C578,away!$B$2:$E$405,3,FALSE)</f>
        <v>2.1356999999999999</v>
      </c>
      <c r="J578" s="10">
        <f>VLOOKUP(B578,home!$B$2:$E$405,4,FALSE)</f>
        <v>0.9153</v>
      </c>
      <c r="K578" s="12">
        <f t="shared" si="838"/>
        <v>0.296699311656</v>
      </c>
      <c r="L578" s="12">
        <f t="shared" si="839"/>
        <v>1.6017682084739999</v>
      </c>
      <c r="M578" s="13">
        <f t="shared" si="840"/>
        <v>0.14979800584107228</v>
      </c>
      <c r="N578" s="13">
        <f t="shared" si="841"/>
        <v>4.444496522048761E-2</v>
      </c>
      <c r="O578" s="13">
        <f t="shared" si="842"/>
        <v>0.23994168344903211</v>
      </c>
      <c r="P578" s="13">
        <f t="shared" si="843"/>
        <v>7.119053231690968E-2</v>
      </c>
      <c r="Q578" s="13">
        <f t="shared" si="844"/>
        <v>6.5933952937467667E-3</v>
      </c>
      <c r="R578" s="13">
        <f t="shared" si="845"/>
        <v>0.19216548021819593</v>
      </c>
      <c r="S578" s="13">
        <f t="shared" si="846"/>
        <v>8.4582098792121731E-3</v>
      </c>
      <c r="T578" s="13">
        <f t="shared" si="847"/>
        <v>1.0561090967425661E-2</v>
      </c>
      <c r="U578" s="13">
        <f t="shared" si="848"/>
        <v>5.7015365704783418E-2</v>
      </c>
      <c r="V578" s="13">
        <f t="shared" si="849"/>
        <v>4.4663438635870057E-4</v>
      </c>
      <c r="W578" s="13">
        <f t="shared" si="850"/>
        <v>6.5208528171019212E-4</v>
      </c>
      <c r="X578" s="13">
        <f t="shared" si="851"/>
        <v>1.0444894734571979E-3</v>
      </c>
      <c r="Y578" s="13">
        <f t="shared" si="852"/>
        <v>8.3651501633474391E-4</v>
      </c>
      <c r="Z578" s="13">
        <f t="shared" si="853"/>
        <v>0.10260151899321521</v>
      </c>
      <c r="AA578" s="13">
        <f t="shared" si="854"/>
        <v>3.0441800060146962E-2</v>
      </c>
      <c r="AB578" s="13">
        <f t="shared" si="855"/>
        <v>4.5160305617075909E-3</v>
      </c>
      <c r="AC578" s="13">
        <f t="shared" si="856"/>
        <v>1.3266256256794821E-5</v>
      </c>
      <c r="AD578" s="13">
        <f t="shared" si="857"/>
        <v>4.836831355610569E-5</v>
      </c>
      <c r="AE578" s="13">
        <f t="shared" si="858"/>
        <v>7.7474826951672094E-5</v>
      </c>
      <c r="AF578" s="13">
        <f t="shared" si="859"/>
        <v>6.2048357384106507E-5</v>
      </c>
      <c r="AG578" s="13">
        <f t="shared" si="860"/>
        <v>3.3129028748631589E-5</v>
      </c>
      <c r="AH578" s="13">
        <f t="shared" si="861"/>
        <v>4.1085962816118364E-2</v>
      </c>
      <c r="AI578" s="13">
        <f t="shared" si="862"/>
        <v>1.219017688626633E-2</v>
      </c>
      <c r="AJ578" s="13">
        <f t="shared" si="863"/>
        <v>1.8084085455600505E-3</v>
      </c>
      <c r="AK578" s="13">
        <f t="shared" si="864"/>
        <v>1.7885119022016511E-4</v>
      </c>
      <c r="AL578" s="13">
        <f t="shared" si="865"/>
        <v>2.5218809542117613E-7</v>
      </c>
      <c r="AM578" s="13">
        <f t="shared" si="866"/>
        <v>2.8701690676116262E-6</v>
      </c>
      <c r="AN578" s="13">
        <f t="shared" si="867"/>
        <v>4.5973455654457655E-6</v>
      </c>
      <c r="AO578" s="13">
        <f t="shared" si="868"/>
        <v>3.6819409850499768E-6</v>
      </c>
      <c r="AP578" s="13">
        <f t="shared" si="869"/>
        <v>1.9658720051101656E-6</v>
      </c>
      <c r="AQ578" s="13">
        <f t="shared" si="870"/>
        <v>7.8721781992862531E-7</v>
      </c>
      <c r="AR578" s="13">
        <f t="shared" si="871"/>
        <v>1.3162037810680644E-2</v>
      </c>
      <c r="AS578" s="13">
        <f t="shared" si="872"/>
        <v>3.9051675584191926E-3</v>
      </c>
      <c r="AT578" s="13">
        <f t="shared" si="873"/>
        <v>5.7933026324215819E-4</v>
      </c>
      <c r="AU578" s="13">
        <f t="shared" si="874"/>
        <v>5.7295630108479228E-5</v>
      </c>
      <c r="AV578" s="13">
        <f t="shared" si="875"/>
        <v>4.2498935035206419E-6</v>
      </c>
      <c r="AW578" s="13">
        <f t="shared" si="876"/>
        <v>3.3291877611784277E-9</v>
      </c>
      <c r="AX578" s="13">
        <f t="shared" si="877"/>
        <v>1.4192953111611884E-7</v>
      </c>
      <c r="AY578" s="13">
        <f t="shared" si="878"/>
        <v>2.273382107854205E-7</v>
      </c>
      <c r="AZ578" s="13">
        <f t="shared" si="879"/>
        <v>1.8207155930372381E-7</v>
      </c>
      <c r="BA578" s="13">
        <f t="shared" si="880"/>
        <v>9.7212145119997802E-8</v>
      </c>
      <c r="BB578" s="13">
        <f t="shared" si="881"/>
        <v>3.8927830882693354E-8</v>
      </c>
      <c r="BC578" s="13">
        <f t="shared" si="882"/>
        <v>1.2470672386550104E-8</v>
      </c>
      <c r="BD578" s="13">
        <f t="shared" si="883"/>
        <v>3.5137556206468351E-3</v>
      </c>
      <c r="BE578" s="13">
        <f t="shared" si="884"/>
        <v>1.0425288739733171E-3</v>
      </c>
      <c r="BF578" s="13">
        <f t="shared" si="885"/>
        <v>1.5465879964469395E-4</v>
      </c>
      <c r="BG578" s="13">
        <f t="shared" si="886"/>
        <v>1.5295719798707975E-5</v>
      </c>
      <c r="BH578" s="13">
        <f t="shared" si="887"/>
        <v>1.1345573838899265E-6</v>
      </c>
      <c r="BI578" s="13">
        <f t="shared" si="888"/>
        <v>6.7324478966874664E-8</v>
      </c>
      <c r="BJ578" s="14">
        <f t="shared" si="889"/>
        <v>6.4368164275195427E-2</v>
      </c>
      <c r="BK578" s="14">
        <f t="shared" si="890"/>
        <v>0.22990712820611586</v>
      </c>
      <c r="BL578" s="14">
        <f t="shared" si="891"/>
        <v>0.60177928148391135</v>
      </c>
      <c r="BM578" s="14">
        <f t="shared" si="892"/>
        <v>0.29452180660997046</v>
      </c>
      <c r="BN578" s="14">
        <f t="shared" si="893"/>
        <v>0.70413406233944431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1.4218999999999999</v>
      </c>
      <c r="F579" s="10">
        <f>VLOOKUP(B579,home!$B$2:$E$405,3,FALSE)</f>
        <v>1.4066000000000001</v>
      </c>
      <c r="G579" s="10">
        <f>VLOOKUP(C579,away!$B$2:$E$405,4,FALSE)</f>
        <v>0.84389999999999998</v>
      </c>
      <c r="H579" s="10">
        <f>VLOOKUP(A579,away!$A$2:$E$405,3,FALSE)</f>
        <v>1.2968999999999999</v>
      </c>
      <c r="I579" s="10">
        <f>VLOOKUP(C579,away!$B$2:$E$405,3,FALSE)</f>
        <v>1.3878999999999999</v>
      </c>
      <c r="J579" s="10">
        <f>VLOOKUP(B579,home!$B$2:$E$405,4,FALSE)</f>
        <v>0.57830000000000004</v>
      </c>
      <c r="K579" s="12">
        <f t="shared" si="838"/>
        <v>1.6878375873060001</v>
      </c>
      <c r="L579" s="12">
        <f t="shared" si="839"/>
        <v>1.0409212110329999</v>
      </c>
      <c r="M579" s="13">
        <f t="shared" si="840"/>
        <v>6.530029021740201E-2</v>
      </c>
      <c r="N579" s="13">
        <f t="shared" si="841"/>
        <v>0.11021628429092138</v>
      </c>
      <c r="O579" s="13">
        <f t="shared" si="842"/>
        <v>6.7972457173904433E-2</v>
      </c>
      <c r="P579" s="13">
        <f t="shared" si="843"/>
        <v>0.11472646811966326</v>
      </c>
      <c r="Q579" s="13">
        <f t="shared" si="844"/>
        <v>9.3013593679710488E-2</v>
      </c>
      <c r="R579" s="13">
        <f t="shared" si="845"/>
        <v>3.5376986219174671E-2</v>
      </c>
      <c r="S579" s="13">
        <f t="shared" si="846"/>
        <v>5.0390903483705E-2</v>
      </c>
      <c r="T579" s="13">
        <f t="shared" si="847"/>
        <v>9.6819822575615611E-2</v>
      </c>
      <c r="U579" s="13">
        <f t="shared" si="848"/>
        <v>5.9710607066329378E-2</v>
      </c>
      <c r="V579" s="13">
        <f t="shared" si="849"/>
        <v>9.8368975472088883E-3</v>
      </c>
      <c r="W579" s="13">
        <f t="shared" si="850"/>
        <v>5.2330613181007728E-2</v>
      </c>
      <c r="X579" s="13">
        <f t="shared" si="851"/>
        <v>5.4472045246474018E-2</v>
      </c>
      <c r="Y579" s="13">
        <f t="shared" si="852"/>
        <v>2.8350553652702056E-2</v>
      </c>
      <c r="Z579" s="13">
        <f t="shared" si="853"/>
        <v>1.2274885112653684E-2</v>
      </c>
      <c r="AA579" s="13">
        <f t="shared" si="854"/>
        <v>2.0718012472999727E-2</v>
      </c>
      <c r="AB579" s="13">
        <f t="shared" si="855"/>
        <v>1.7484320093101743E-2</v>
      </c>
      <c r="AC579" s="13">
        <f t="shared" si="856"/>
        <v>1.0801564865648031E-3</v>
      </c>
      <c r="AD579" s="13">
        <f t="shared" si="857"/>
        <v>2.2081393973418916E-2</v>
      </c>
      <c r="AE579" s="13">
        <f t="shared" si="858"/>
        <v>2.2984991356108E-2</v>
      </c>
      <c r="AF579" s="13">
        <f t="shared" si="859"/>
        <v>1.1962782518991489E-2</v>
      </c>
      <c r="AG579" s="13">
        <f t="shared" si="860"/>
        <v>4.150771355664341E-3</v>
      </c>
      <c r="AH579" s="13">
        <f t="shared" si="861"/>
        <v>3.1942970691886032E-3</v>
      </c>
      <c r="AI579" s="13">
        <f t="shared" si="862"/>
        <v>5.391454658397919E-3</v>
      </c>
      <c r="AJ579" s="13">
        <f t="shared" si="863"/>
        <v>4.5499499113500199E-3</v>
      </c>
      <c r="AK579" s="13">
        <f t="shared" si="864"/>
        <v>2.5598588269120557E-3</v>
      </c>
      <c r="AL579" s="13">
        <f t="shared" si="865"/>
        <v>7.5909334128564126E-5</v>
      </c>
      <c r="AM579" s="13">
        <f t="shared" si="866"/>
        <v>7.4539613456897236E-3</v>
      </c>
      <c r="AN579" s="13">
        <f t="shared" si="867"/>
        <v>7.7589864709485153E-3</v>
      </c>
      <c r="AO579" s="13">
        <f t="shared" si="868"/>
        <v>4.0382467968641958E-3</v>
      </c>
      <c r="AP579" s="13">
        <f t="shared" si="869"/>
        <v>1.4011655820806706E-3</v>
      </c>
      <c r="AQ579" s="13">
        <f t="shared" si="870"/>
        <v>3.6462574363929249E-4</v>
      </c>
      <c r="AR579" s="13">
        <f t="shared" si="871"/>
        <v>6.6500231473179297E-4</v>
      </c>
      <c r="AS579" s="13">
        <f t="shared" si="872"/>
        <v>1.1224159024498144E-3</v>
      </c>
      <c r="AT579" s="13">
        <f t="shared" si="873"/>
        <v>9.4722787437239093E-4</v>
      </c>
      <c r="AU579" s="13">
        <f t="shared" si="874"/>
        <v>5.3292227003656246E-4</v>
      </c>
      <c r="AV579" s="13">
        <f t="shared" si="875"/>
        <v>2.2487155962003713E-4</v>
      </c>
      <c r="AW579" s="13">
        <f t="shared" si="876"/>
        <v>3.7045989011736898E-6</v>
      </c>
      <c r="AX579" s="13">
        <f t="shared" si="877"/>
        <v>2.0968460222635216E-3</v>
      </c>
      <c r="AY579" s="13">
        <f t="shared" si="878"/>
        <v>2.1826515008442735E-3</v>
      </c>
      <c r="AZ579" s="13">
        <f t="shared" si="879"/>
        <v>1.135984121760908E-3</v>
      </c>
      <c r="BA579" s="13">
        <f t="shared" si="880"/>
        <v>3.9415665591254113E-4</v>
      </c>
      <c r="BB579" s="13">
        <f t="shared" si="881"/>
        <v>1.0257150590229994E-4</v>
      </c>
      <c r="BC579" s="13">
        <f t="shared" si="882"/>
        <v>2.1353771228260119E-5</v>
      </c>
      <c r="BD579" s="13">
        <f t="shared" si="883"/>
        <v>1.1536916913172761E-4</v>
      </c>
      <c r="BE579" s="13">
        <f t="shared" si="884"/>
        <v>1.9472442007679295E-4</v>
      </c>
      <c r="BF579" s="13">
        <f t="shared" si="885"/>
        <v>1.6433159768598714E-4</v>
      </c>
      <c r="BG579" s="13">
        <f t="shared" si="886"/>
        <v>9.2455015785485612E-5</v>
      </c>
      <c r="BH579" s="13">
        <f t="shared" si="887"/>
        <v>3.9012262694428058E-5</v>
      </c>
      <c r="BI579" s="13">
        <f t="shared" si="888"/>
        <v>1.3169272668302259E-5</v>
      </c>
      <c r="BJ579" s="14">
        <f t="shared" si="889"/>
        <v>0.52333340134774819</v>
      </c>
      <c r="BK579" s="14">
        <f t="shared" si="890"/>
        <v>0.24359327668951683</v>
      </c>
      <c r="BL579" s="14">
        <f t="shared" si="891"/>
        <v>0.22106944515061192</v>
      </c>
      <c r="BM579" s="14">
        <f t="shared" si="892"/>
        <v>0.51148598169781112</v>
      </c>
      <c r="BN579" s="14">
        <f t="shared" si="893"/>
        <v>0.48660607970077624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1.4218999999999999</v>
      </c>
      <c r="F580" s="10">
        <f>VLOOKUP(B580,home!$B$2:$E$405,3,FALSE)</f>
        <v>0.87909999999999999</v>
      </c>
      <c r="G580" s="10">
        <f>VLOOKUP(C580,away!$B$2:$E$405,4,FALSE)</f>
        <v>1.2306999999999999</v>
      </c>
      <c r="H580" s="10">
        <f>VLOOKUP(A580,away!$A$2:$E$405,3,FALSE)</f>
        <v>1.2968999999999999</v>
      </c>
      <c r="I580" s="10">
        <f>VLOOKUP(C580,away!$B$2:$E$405,3,FALSE)</f>
        <v>1.1566000000000001</v>
      </c>
      <c r="J580" s="10">
        <f>VLOOKUP(B580,home!$B$2:$E$405,4,FALSE)</f>
        <v>1.3493999999999999</v>
      </c>
      <c r="K580" s="12">
        <f t="shared" si="838"/>
        <v>1.5383655113029999</v>
      </c>
      <c r="L580" s="12">
        <f t="shared" si="839"/>
        <v>2.024092632276</v>
      </c>
      <c r="M580" s="13">
        <f t="shared" si="840"/>
        <v>2.8369003849831261E-2</v>
      </c>
      <c r="N580" s="13">
        <f t="shared" si="841"/>
        <v>4.364189711260244E-2</v>
      </c>
      <c r="O580" s="13">
        <f t="shared" si="842"/>
        <v>5.7421491677452925E-2</v>
      </c>
      <c r="P580" s="13">
        <f t="shared" si="843"/>
        <v>8.833524240416582E-2</v>
      </c>
      <c r="Q580" s="13">
        <f t="shared" si="844"/>
        <v>3.3568594682930795E-2</v>
      </c>
      <c r="R580" s="13">
        <f t="shared" si="845"/>
        <v>5.8113209119315078E-2</v>
      </c>
      <c r="S580" s="13">
        <f t="shared" si="846"/>
        <v>6.8764443509435696E-2</v>
      </c>
      <c r="T580" s="13">
        <f t="shared" si="847"/>
        <v>6.7945945173579506E-2</v>
      </c>
      <c r="U580" s="13">
        <f t="shared" si="848"/>
        <v>8.9399356660293305E-2</v>
      </c>
      <c r="V580" s="13">
        <f t="shared" si="849"/>
        <v>2.3790925783128369E-2</v>
      </c>
      <c r="W580" s="13">
        <f t="shared" si="850"/>
        <v>1.7213589441043325E-2</v>
      </c>
      <c r="X580" s="13">
        <f t="shared" si="851"/>
        <v>3.4841899562639736E-2</v>
      </c>
      <c r="Y580" s="13">
        <f t="shared" si="852"/>
        <v>3.5261616099619753E-2</v>
      </c>
      <c r="Z580" s="13">
        <f t="shared" si="853"/>
        <v>3.9208839472106689E-2</v>
      </c>
      <c r="AA580" s="13">
        <f t="shared" si="854"/>
        <v>6.0317526382104657E-2</v>
      </c>
      <c r="AB580" s="13">
        <f t="shared" si="855"/>
        <v>4.639520115666932E-2</v>
      </c>
      <c r="AC580" s="13">
        <f t="shared" si="856"/>
        <v>4.6300030642525232E-3</v>
      </c>
      <c r="AD580" s="13">
        <f t="shared" si="857"/>
        <v>6.620198080457637E-3</v>
      </c>
      <c r="AE580" s="13">
        <f t="shared" si="858"/>
        <v>1.3399894158862018E-2</v>
      </c>
      <c r="AF580" s="13">
        <f t="shared" si="859"/>
        <v>1.3561313520115414E-2</v>
      </c>
      <c r="AG580" s="13">
        <f t="shared" si="860"/>
        <v>9.1497849266835036E-3</v>
      </c>
      <c r="AH580" s="13">
        <f t="shared" si="861"/>
        <v>1.9840580773895902E-2</v>
      </c>
      <c r="AI580" s="13">
        <f t="shared" si="862"/>
        <v>3.052206518678284E-2</v>
      </c>
      <c r="AJ580" s="13">
        <f t="shared" si="863"/>
        <v>2.3477046208544346E-2</v>
      </c>
      <c r="AK580" s="13">
        <f t="shared" si="864"/>
        <v>1.2038759398163821E-2</v>
      </c>
      <c r="AL580" s="13">
        <f t="shared" si="865"/>
        <v>5.7667508549505832E-4</v>
      </c>
      <c r="AM580" s="13">
        <f t="shared" si="866"/>
        <v>2.0368568809940694E-3</v>
      </c>
      <c r="AN580" s="13">
        <f t="shared" si="867"/>
        <v>4.1227870058207685E-3</v>
      </c>
      <c r="AO580" s="13">
        <f t="shared" si="868"/>
        <v>4.1724514014625262E-3</v>
      </c>
      <c r="AP580" s="13">
        <f t="shared" si="869"/>
        <v>2.8151427134099891E-3</v>
      </c>
      <c r="AQ580" s="13">
        <f t="shared" si="870"/>
        <v>1.4245274062546574E-3</v>
      </c>
      <c r="AR580" s="13">
        <f t="shared" si="871"/>
        <v>8.0318346729039095E-3</v>
      </c>
      <c r="AS580" s="13">
        <f t="shared" si="872"/>
        <v>1.2355897453282985E-2</v>
      </c>
      <c r="AT580" s="13">
        <f t="shared" si="873"/>
        <v>9.5039432516635606E-3</v>
      </c>
      <c r="AU580" s="13">
        <f t="shared" si="874"/>
        <v>4.8735128399133671E-3</v>
      </c>
      <c r="AV580" s="13">
        <f t="shared" si="875"/>
        <v>1.8743110179537665E-3</v>
      </c>
      <c r="AW580" s="13">
        <f t="shared" si="876"/>
        <v>4.9879099792720468E-5</v>
      </c>
      <c r="AX580" s="13">
        <f t="shared" si="877"/>
        <v>5.2223839619691215E-4</v>
      </c>
      <c r="AY580" s="13">
        <f t="shared" si="878"/>
        <v>1.0570588900338043E-3</v>
      </c>
      <c r="AZ580" s="13">
        <f t="shared" si="879"/>
        <v>1.0697925555996353E-3</v>
      </c>
      <c r="BA580" s="13">
        <f t="shared" si="880"/>
        <v>7.2178640995097809E-4</v>
      </c>
      <c r="BB580" s="13">
        <f t="shared" si="881"/>
        <v>3.6524063861468009E-4</v>
      </c>
      <c r="BC580" s="13">
        <f t="shared" si="882"/>
        <v>1.4785617712555096E-4</v>
      </c>
      <c r="BD580" s="13">
        <f t="shared" si="883"/>
        <v>2.7095295641806185E-3</v>
      </c>
      <c r="BE580" s="13">
        <f t="shared" si="884"/>
        <v>4.1682468333913113E-3</v>
      </c>
      <c r="BF580" s="13">
        <f t="shared" si="885"/>
        <v>3.2061435855435683E-3</v>
      </c>
      <c r="BG580" s="13">
        <f t="shared" si="886"/>
        <v>1.6440735720951876E-3</v>
      </c>
      <c r="BH580" s="13">
        <f t="shared" si="887"/>
        <v>6.3229652033899104E-4</v>
      </c>
      <c r="BI580" s="13">
        <f t="shared" si="888"/>
        <v>1.9454063196127987E-4</v>
      </c>
      <c r="BJ580" s="14">
        <f t="shared" si="889"/>
        <v>0.29366047123399774</v>
      </c>
      <c r="BK580" s="14">
        <f t="shared" si="890"/>
        <v>0.2155233525863425</v>
      </c>
      <c r="BL580" s="14">
        <f t="shared" si="891"/>
        <v>0.44671956650645073</v>
      </c>
      <c r="BM580" s="14">
        <f t="shared" si="892"/>
        <v>0.68465561116235818</v>
      </c>
      <c r="BN580" s="14">
        <f t="shared" si="893"/>
        <v>0.30944943884629827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1.4218999999999999</v>
      </c>
      <c r="F581" s="10">
        <f>VLOOKUP(B581,home!$B$2:$E$405,3,FALSE)</f>
        <v>0.70330000000000004</v>
      </c>
      <c r="G581" s="10">
        <f>VLOOKUP(C581,away!$B$2:$E$405,4,FALSE)</f>
        <v>0.70330000000000004</v>
      </c>
      <c r="H581" s="10">
        <f>VLOOKUP(A581,away!$A$2:$E$405,3,FALSE)</f>
        <v>1.2968999999999999</v>
      </c>
      <c r="I581" s="10">
        <f>VLOOKUP(C581,away!$B$2:$E$405,3,FALSE)</f>
        <v>1.0281</v>
      </c>
      <c r="J581" s="10">
        <f>VLOOKUP(B581,home!$B$2:$E$405,4,FALSE)</f>
        <v>1.1566000000000001</v>
      </c>
      <c r="K581" s="12">
        <f t="shared" si="838"/>
        <v>0.70331566249100008</v>
      </c>
      <c r="L581" s="12">
        <f t="shared" si="839"/>
        <v>1.5421443865740001</v>
      </c>
      <c r="M581" s="13">
        <f t="shared" si="840"/>
        <v>0.10587881971544465</v>
      </c>
      <c r="N581" s="13">
        <f t="shared" si="841"/>
        <v>7.4466232231933105E-2</v>
      </c>
      <c r="O581" s="13">
        <f t="shared" si="842"/>
        <v>0.16328042748125352</v>
      </c>
      <c r="P581" s="13">
        <f t="shared" si="843"/>
        <v>0.11483768202579152</v>
      </c>
      <c r="Q581" s="13">
        <f t="shared" si="844"/>
        <v>2.6186633727705348E-2</v>
      </c>
      <c r="R581" s="13">
        <f t="shared" si="845"/>
        <v>0.12590099733880916</v>
      </c>
      <c r="S581" s="13">
        <f t="shared" si="846"/>
        <v>3.1138648051847104E-2</v>
      </c>
      <c r="T581" s="13">
        <f t="shared" si="847"/>
        <v>4.0383570206450184E-2</v>
      </c>
      <c r="U581" s="13">
        <f t="shared" si="848"/>
        <v>8.8548143351622199E-2</v>
      </c>
      <c r="V581" s="13">
        <f t="shared" si="849"/>
        <v>3.7526025541919404E-3</v>
      </c>
      <c r="W581" s="13">
        <f t="shared" si="850"/>
        <v>6.1391565495367518E-3</v>
      </c>
      <c r="X581" s="13">
        <f t="shared" si="851"/>
        <v>9.4674658111671087E-3</v>
      </c>
      <c r="Y581" s="13">
        <f t="shared" si="852"/>
        <v>7.3000996278863115E-3</v>
      </c>
      <c r="Z581" s="13">
        <f t="shared" si="853"/>
        <v>6.4719172103370887E-2</v>
      </c>
      <c r="AA581" s="13">
        <f t="shared" si="854"/>
        <v>4.5518007403751344E-2</v>
      </c>
      <c r="AB581" s="13">
        <f t="shared" si="855"/>
        <v>1.600676376621981E-2</v>
      </c>
      <c r="AC581" s="13">
        <f t="shared" si="856"/>
        <v>2.5438289974191936E-4</v>
      </c>
      <c r="AD581" s="13">
        <f t="shared" si="857"/>
        <v>1.0794412389433506E-3</v>
      </c>
      <c r="AE581" s="13">
        <f t="shared" si="858"/>
        <v>1.6646542472729719E-3</v>
      </c>
      <c r="AF581" s="13">
        <f t="shared" si="859"/>
        <v>1.2835686015092908E-3</v>
      </c>
      <c r="AG581" s="13">
        <f t="shared" si="860"/>
        <v>6.5981603786673083E-4</v>
      </c>
      <c r="AH581" s="13">
        <f t="shared" si="861"/>
        <v>2.4951576990732523E-2</v>
      </c>
      <c r="AI581" s="13">
        <f t="shared" si="862"/>
        <v>1.7548834901432237E-2</v>
      </c>
      <c r="AJ581" s="13">
        <f t="shared" si="863"/>
        <v>6.1711852223229995E-3</v>
      </c>
      <c r="AK581" s="13">
        <f t="shared" si="864"/>
        <v>1.4467637409975899E-3</v>
      </c>
      <c r="AL581" s="13">
        <f t="shared" si="865"/>
        <v>1.1036293238580576E-5</v>
      </c>
      <c r="AM581" s="13">
        <f t="shared" si="866"/>
        <v>1.5183758601750976E-4</v>
      </c>
      <c r="AN581" s="13">
        <f t="shared" si="867"/>
        <v>2.3415548094784952E-4</v>
      </c>
      <c r="AO581" s="13">
        <f t="shared" si="868"/>
        <v>1.8055078026463076E-4</v>
      </c>
      <c r="AP581" s="13">
        <f t="shared" si="869"/>
        <v>9.281179075888535E-5</v>
      </c>
      <c r="AQ581" s="13">
        <f t="shared" si="870"/>
        <v>3.5782295531673946E-5</v>
      </c>
      <c r="AR581" s="13">
        <f t="shared" si="871"/>
        <v>7.6957868784854255E-3</v>
      </c>
      <c r="AS581" s="13">
        <f t="shared" si="872"/>
        <v>5.4125674468315224E-3</v>
      </c>
      <c r="AT581" s="13">
        <f t="shared" si="873"/>
        <v>1.9033717298227665E-3</v>
      </c>
      <c r="AU581" s="13">
        <f t="shared" si="874"/>
        <v>4.4622371637564662E-4</v>
      </c>
      <c r="AV581" s="13">
        <f t="shared" si="875"/>
        <v>7.8459032175483485E-5</v>
      </c>
      <c r="AW581" s="13">
        <f t="shared" si="876"/>
        <v>3.3250337431920072E-7</v>
      </c>
      <c r="AX581" s="13">
        <f t="shared" si="877"/>
        <v>1.7798292066823168E-5</v>
      </c>
      <c r="AY581" s="13">
        <f t="shared" si="878"/>
        <v>2.7447536201455907E-5</v>
      </c>
      <c r="AZ581" s="13">
        <f t="shared" si="879"/>
        <v>2.1164031939180947E-5</v>
      </c>
      <c r="BA581" s="13">
        <f t="shared" si="880"/>
        <v>1.0879331017426914E-5</v>
      </c>
      <c r="BB581" s="13">
        <f t="shared" si="881"/>
        <v>4.1943748145513333E-6</v>
      </c>
      <c r="BC581" s="13">
        <f t="shared" si="882"/>
        <v>1.2936663150895397E-6</v>
      </c>
      <c r="BD581" s="13">
        <f t="shared" si="883"/>
        <v>1.9780024224876898E-3</v>
      </c>
      <c r="BE581" s="13">
        <f t="shared" si="884"/>
        <v>1.3911600841807327E-3</v>
      </c>
      <c r="BF581" s="13">
        <f t="shared" si="885"/>
        <v>4.8921233811830369E-4</v>
      </c>
      <c r="BG581" s="13">
        <f t="shared" si="886"/>
        <v>1.1469023322748197E-4</v>
      </c>
      <c r="BH581" s="13">
        <f t="shared" si="887"/>
        <v>2.0165859340908444E-5</v>
      </c>
      <c r="BI581" s="13">
        <f t="shared" si="888"/>
        <v>2.83659294441027E-6</v>
      </c>
      <c r="BJ581" s="14">
        <f t="shared" si="889"/>
        <v>0.16940855344614622</v>
      </c>
      <c r="BK581" s="14">
        <f t="shared" si="890"/>
        <v>0.25590061907645717</v>
      </c>
      <c r="BL581" s="14">
        <f t="shared" si="891"/>
        <v>0.50890517653113188</v>
      </c>
      <c r="BM581" s="14">
        <f t="shared" si="892"/>
        <v>0.38835561360334148</v>
      </c>
      <c r="BN581" s="14">
        <f t="shared" si="893"/>
        <v>0.61055079252093736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1.4867999999999999</v>
      </c>
      <c r="F582" s="10">
        <f>VLOOKUP(B582,home!$B$2:$E$405,3,FALSE)</f>
        <v>1.3452</v>
      </c>
      <c r="G582" s="10">
        <f>VLOOKUP(C582,away!$B$2:$E$405,4,FALSE)</f>
        <v>1.121</v>
      </c>
      <c r="H582" s="10">
        <f>VLOOKUP(A582,away!$A$2:$E$405,3,FALSE)</f>
        <v>1.0461</v>
      </c>
      <c r="I582" s="10">
        <f>VLOOKUP(C582,away!$B$2:$E$405,3,FALSE)</f>
        <v>1.2746</v>
      </c>
      <c r="J582" s="10">
        <f>VLOOKUP(B582,home!$B$2:$E$405,4,FALSE)</f>
        <v>1.1471</v>
      </c>
      <c r="K582" s="12">
        <f t="shared" si="838"/>
        <v>2.2420486065599996</v>
      </c>
      <c r="L582" s="12">
        <f t="shared" si="839"/>
        <v>1.5294961777260001</v>
      </c>
      <c r="M582" s="13">
        <f t="shared" si="840"/>
        <v>2.301648031318531E-2</v>
      </c>
      <c r="N582" s="13">
        <f t="shared" si="841"/>
        <v>5.1604067614092787E-2</v>
      </c>
      <c r="O582" s="13">
        <f t="shared" si="842"/>
        <v>3.5203618663722666E-2</v>
      </c>
      <c r="P582" s="13">
        <f t="shared" si="843"/>
        <v>7.8928224170869005E-2</v>
      </c>
      <c r="Q582" s="13">
        <f t="shared" si="844"/>
        <v>5.7849413943502383E-2</v>
      </c>
      <c r="R582" s="13">
        <f t="shared" si="845"/>
        <v>2.692190009414375E-2</v>
      </c>
      <c r="S582" s="13">
        <f t="shared" si="846"/>
        <v>6.7665260782707515E-2</v>
      </c>
      <c r="T582" s="13">
        <f t="shared" si="847"/>
        <v>8.8480457510276084E-2</v>
      </c>
      <c r="U582" s="13">
        <f t="shared" si="848"/>
        <v>6.036020859202252E-2</v>
      </c>
      <c r="V582" s="13">
        <f t="shared" si="849"/>
        <v>2.5782003923405915E-2</v>
      </c>
      <c r="W582" s="13">
        <f t="shared" si="850"/>
        <v>4.3233732640780703E-2</v>
      </c>
      <c r="X582" s="13">
        <f t="shared" si="851"/>
        <v>6.6125828822901911E-2</v>
      </c>
      <c r="Y582" s="13">
        <f t="shared" si="852"/>
        <v>5.0569601216796121E-2</v>
      </c>
      <c r="Z582" s="13">
        <f t="shared" si="853"/>
        <v>1.3725647763704702E-2</v>
      </c>
      <c r="AA582" s="13">
        <f t="shared" si="854"/>
        <v>3.0773569442747502E-2</v>
      </c>
      <c r="AB582" s="13">
        <f t="shared" si="855"/>
        <v>3.4497919243994715E-2</v>
      </c>
      <c r="AC582" s="13">
        <f t="shared" si="856"/>
        <v>5.525735683604583E-3</v>
      </c>
      <c r="AD582" s="13">
        <f t="shared" si="857"/>
        <v>2.4233032505912497E-2</v>
      </c>
      <c r="AE582" s="13">
        <f t="shared" si="858"/>
        <v>3.7064330592503081E-2</v>
      </c>
      <c r="AF582" s="13">
        <f t="shared" si="859"/>
        <v>2.834487598560316E-2</v>
      </c>
      <c r="AG582" s="13">
        <f t="shared" si="860"/>
        <v>1.4451126492699173E-2</v>
      </c>
      <c r="AH582" s="13">
        <f t="shared" si="861"/>
        <v>5.2483314478499431E-3</v>
      </c>
      <c r="AI582" s="13">
        <f t="shared" si="862"/>
        <v>1.176701420941699E-2</v>
      </c>
      <c r="AJ582" s="13">
        <f t="shared" si="863"/>
        <v>1.3191108905797541E-2</v>
      </c>
      <c r="AK582" s="13">
        <f t="shared" si="864"/>
        <v>9.8583691137415254E-3</v>
      </c>
      <c r="AL582" s="13">
        <f t="shared" si="865"/>
        <v>7.5795516744524185E-4</v>
      </c>
      <c r="AM582" s="13">
        <f t="shared" si="866"/>
        <v>1.0866327352520853E-2</v>
      </c>
      <c r="AN582" s="13">
        <f t="shared" si="867"/>
        <v>1.6620006151600135E-2</v>
      </c>
      <c r="AO582" s="13">
        <f t="shared" si="868"/>
        <v>1.2710117941327509E-2</v>
      </c>
      <c r="AP582" s="13">
        <f t="shared" si="869"/>
        <v>6.4800256032356935E-3</v>
      </c>
      <c r="AQ582" s="13">
        <f t="shared" si="870"/>
        <v>2.4777935979289037E-3</v>
      </c>
      <c r="AR582" s="13">
        <f t="shared" si="871"/>
        <v>1.6054605777851292E-3</v>
      </c>
      <c r="AS582" s="13">
        <f t="shared" si="872"/>
        <v>3.5995206513101609E-3</v>
      </c>
      <c r="AT582" s="13">
        <f t="shared" si="873"/>
        <v>4.035150130276945E-3</v>
      </c>
      <c r="AU582" s="13">
        <f t="shared" si="874"/>
        <v>3.0156675756159417E-3</v>
      </c>
      <c r="AV582" s="13">
        <f t="shared" si="875"/>
        <v>1.6903183214394741E-3</v>
      </c>
      <c r="AW582" s="13">
        <f t="shared" si="876"/>
        <v>7.2199541074676062E-5</v>
      </c>
      <c r="AX582" s="13">
        <f t="shared" si="877"/>
        <v>4.0604723498573669E-3</v>
      </c>
      <c r="AY582" s="13">
        <f t="shared" si="878"/>
        <v>6.2104769388689526E-3</v>
      </c>
      <c r="AZ582" s="13">
        <f t="shared" si="879"/>
        <v>4.7494503699277669E-3</v>
      </c>
      <c r="BA582" s="13">
        <f t="shared" si="880"/>
        <v>2.4214220623679523E-3</v>
      </c>
      <c r="BB582" s="13">
        <f t="shared" si="881"/>
        <v>9.2588894726329811E-4</v>
      </c>
      <c r="BC582" s="13">
        <f t="shared" si="882"/>
        <v>2.8322872116759272E-4</v>
      </c>
      <c r="BD582" s="13">
        <f t="shared" si="883"/>
        <v>4.0925763620202206E-4</v>
      </c>
      <c r="BE582" s="13">
        <f t="shared" si="884"/>
        <v>9.1757551297078283E-4</v>
      </c>
      <c r="BF582" s="13">
        <f t="shared" si="885"/>
        <v>1.0286244501348605E-3</v>
      </c>
      <c r="BG582" s="13">
        <f t="shared" si="886"/>
        <v>7.6874200503280316E-4</v>
      </c>
      <c r="BH582" s="13">
        <f t="shared" si="887"/>
        <v>4.3088923529698426E-4</v>
      </c>
      <c r="BI582" s="13">
        <f t="shared" si="888"/>
        <v>1.9321492191586142E-4</v>
      </c>
      <c r="BJ582" s="14">
        <f t="shared" si="889"/>
        <v>0.52976167736113411</v>
      </c>
      <c r="BK582" s="14">
        <f t="shared" si="890"/>
        <v>0.20788613698008651</v>
      </c>
      <c r="BL582" s="14">
        <f t="shared" si="891"/>
        <v>0.24551646073141814</v>
      </c>
      <c r="BM582" s="14">
        <f t="shared" si="892"/>
        <v>0.71722794063903306</v>
      </c>
      <c r="BN582" s="14">
        <f t="shared" si="893"/>
        <v>0.27352370479951593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1.4867999999999999</v>
      </c>
      <c r="F583" s="10">
        <f>VLOOKUP(B583,home!$B$2:$E$405,3,FALSE)</f>
        <v>0.44840000000000002</v>
      </c>
      <c r="G583" s="10">
        <f>VLOOKUP(C583,away!$B$2:$E$405,4,FALSE)</f>
        <v>0.73980000000000001</v>
      </c>
      <c r="H583" s="10">
        <f>VLOOKUP(A583,away!$A$2:$E$405,3,FALSE)</f>
        <v>1.0461</v>
      </c>
      <c r="I583" s="10">
        <f>VLOOKUP(C583,away!$B$2:$E$405,3,FALSE)</f>
        <v>1.1471</v>
      </c>
      <c r="J583" s="10">
        <f>VLOOKUP(B583,home!$B$2:$E$405,4,FALSE)</f>
        <v>0.53110000000000002</v>
      </c>
      <c r="K583" s="12">
        <f t="shared" si="838"/>
        <v>0.49321069257600003</v>
      </c>
      <c r="L583" s="12">
        <f t="shared" si="839"/>
        <v>0.63731007374100002</v>
      </c>
      <c r="M583" s="13">
        <f t="shared" si="840"/>
        <v>0.32286507537834969</v>
      </c>
      <c r="N583" s="13">
        <f t="shared" si="841"/>
        <v>0.1592405074359583</v>
      </c>
      <c r="O583" s="13">
        <f t="shared" si="842"/>
        <v>0.20576516499776951</v>
      </c>
      <c r="P583" s="13">
        <f t="shared" si="843"/>
        <v>0.10148557953656481</v>
      </c>
      <c r="Q583" s="13">
        <f t="shared" si="844"/>
        <v>3.9269560479321328E-2</v>
      </c>
      <c r="R583" s="13">
        <f t="shared" si="845"/>
        <v>6.556810623902877E-2</v>
      </c>
      <c r="S583" s="13">
        <f t="shared" si="846"/>
        <v>7.9749434355846291E-3</v>
      </c>
      <c r="T583" s="13">
        <f t="shared" si="847"/>
        <v>2.502688648485293E-2</v>
      </c>
      <c r="U583" s="13">
        <f t="shared" si="848"/>
        <v>3.2338891089048125E-2</v>
      </c>
      <c r="V583" s="13">
        <f t="shared" si="849"/>
        <v>2.785276843871846E-4</v>
      </c>
      <c r="W583" s="13">
        <f t="shared" si="850"/>
        <v>6.456055707053732E-3</v>
      </c>
      <c r="X583" s="13">
        <f t="shared" si="851"/>
        <v>4.1145093387384172E-3</v>
      </c>
      <c r="Y583" s="13">
        <f t="shared" si="852"/>
        <v>1.3111091250397071E-3</v>
      </c>
      <c r="Z583" s="13">
        <f t="shared" si="853"/>
        <v>1.3929071540751051E-2</v>
      </c>
      <c r="AA583" s="13">
        <f t="shared" si="854"/>
        <v>6.8699670215544772E-3</v>
      </c>
      <c r="AB583" s="13">
        <f t="shared" si="855"/>
        <v>1.6941705963375816E-3</v>
      </c>
      <c r="AC583" s="13">
        <f t="shared" si="856"/>
        <v>5.4718181104534673E-6</v>
      </c>
      <c r="AD583" s="13">
        <f t="shared" si="857"/>
        <v>7.9604892664630205E-4</v>
      </c>
      <c r="AE583" s="13">
        <f t="shared" si="858"/>
        <v>5.0733000014239853E-4</v>
      </c>
      <c r="AF583" s="13">
        <f t="shared" si="859"/>
        <v>1.616632599008868E-4</v>
      </c>
      <c r="AG583" s="13">
        <f t="shared" si="860"/>
        <v>3.4343208029548204E-5</v>
      </c>
      <c r="AH583" s="13">
        <f t="shared" si="861"/>
        <v>2.2192844026949288E-3</v>
      </c>
      <c r="AI583" s="13">
        <f t="shared" si="862"/>
        <v>1.0945747972762804E-3</v>
      </c>
      <c r="AJ583" s="13">
        <f t="shared" si="863"/>
        <v>2.6992799692043449E-4</v>
      </c>
      <c r="AK583" s="13">
        <f t="shared" si="864"/>
        <v>4.4377124768926641E-5</v>
      </c>
      <c r="AL583" s="13">
        <f t="shared" si="865"/>
        <v>6.8797856988068538E-8</v>
      </c>
      <c r="AM583" s="13">
        <f t="shared" si="866"/>
        <v>7.8523968487120843E-5</v>
      </c>
      <c r="AN583" s="13">
        <f t="shared" si="867"/>
        <v>5.0044116146962928E-5</v>
      </c>
      <c r="AO583" s="13">
        <f t="shared" si="868"/>
        <v>1.5946809675962059E-5</v>
      </c>
      <c r="AP583" s="13">
        <f t="shared" si="869"/>
        <v>3.3876874835070244E-6</v>
      </c>
      <c r="AQ583" s="13">
        <f t="shared" si="870"/>
        <v>5.3975183998133108E-7</v>
      </c>
      <c r="AR583" s="13">
        <f t="shared" si="871"/>
        <v>2.8287446126675137E-4</v>
      </c>
      <c r="AS583" s="13">
        <f t="shared" si="872"/>
        <v>1.3951670895343734E-4</v>
      </c>
      <c r="AT583" s="13">
        <f t="shared" si="873"/>
        <v>3.4405566324424524E-5</v>
      </c>
      <c r="AU583" s="13">
        <f t="shared" si="874"/>
        <v>5.6563977317796414E-6</v>
      </c>
      <c r="AV583" s="13">
        <f t="shared" si="875"/>
        <v>6.9744896069408805E-7</v>
      </c>
      <c r="AW583" s="13">
        <f t="shared" si="876"/>
        <v>6.006972949859752E-10</v>
      </c>
      <c r="AX583" s="13">
        <f t="shared" si="877"/>
        <v>6.4548101468914757E-6</v>
      </c>
      <c r="AY583" s="13">
        <f t="shared" si="878"/>
        <v>4.1137155306995606E-6</v>
      </c>
      <c r="AZ583" s="13">
        <f t="shared" si="879"/>
        <v>1.310856174109817E-6</v>
      </c>
      <c r="BA583" s="13">
        <f t="shared" si="880"/>
        <v>2.7847394832859093E-7</v>
      </c>
      <c r="BB583" s="13">
        <f t="shared" si="881"/>
        <v>4.4368563136060419E-8</v>
      </c>
      <c r="BC583" s="13">
        <f t="shared" si="882"/>
        <v>5.6553064488049789E-9</v>
      </c>
      <c r="BD583" s="13">
        <f t="shared" si="883"/>
        <v>3.0046457294893142E-5</v>
      </c>
      <c r="BE583" s="13">
        <f t="shared" si="884"/>
        <v>1.4819234011869456E-5</v>
      </c>
      <c r="BF583" s="13">
        <f t="shared" si="885"/>
        <v>3.654502335219974E-6</v>
      </c>
      <c r="BG583" s="13">
        <f t="shared" si="886"/>
        <v>6.0081320925815106E-7</v>
      </c>
      <c r="BH583" s="13">
        <f t="shared" si="887"/>
        <v>7.4081874761755464E-8</v>
      </c>
      <c r="BI583" s="13">
        <f t="shared" si="888"/>
        <v>7.3075945517147841E-9</v>
      </c>
      <c r="BJ583" s="14">
        <f t="shared" si="889"/>
        <v>0.23707866417898665</v>
      </c>
      <c r="BK583" s="14">
        <f t="shared" si="890"/>
        <v>0.43261378036638448</v>
      </c>
      <c r="BL583" s="14">
        <f t="shared" si="891"/>
        <v>0.31637681724495653</v>
      </c>
      <c r="BM583" s="14">
        <f t="shared" si="892"/>
        <v>0.10580022614925311</v>
      </c>
      <c r="BN583" s="14">
        <f t="shared" si="893"/>
        <v>0.89419399406699229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1.4867999999999999</v>
      </c>
      <c r="F584" s="10">
        <f>VLOOKUP(B584,home!$B$2:$E$405,3,FALSE)</f>
        <v>1.2229000000000001</v>
      </c>
      <c r="G584" s="10">
        <f>VLOOKUP(C584,away!$B$2:$E$405,4,FALSE)</f>
        <v>1.1434</v>
      </c>
      <c r="H584" s="10">
        <f>VLOOKUP(A584,away!$A$2:$E$405,3,FALSE)</f>
        <v>1.0461</v>
      </c>
      <c r="I584" s="10">
        <f>VLOOKUP(C584,away!$B$2:$E$405,3,FALSE)</f>
        <v>1.0515000000000001</v>
      </c>
      <c r="J584" s="10">
        <f>VLOOKUP(B584,home!$B$2:$E$405,4,FALSE)</f>
        <v>0.52139999999999997</v>
      </c>
      <c r="K584" s="12">
        <f t="shared" si="838"/>
        <v>2.0789387070480001</v>
      </c>
      <c r="L584" s="12">
        <f t="shared" si="839"/>
        <v>0.57352652181000008</v>
      </c>
      <c r="M584" s="13">
        <f t="shared" si="840"/>
        <v>7.0477256161024307E-2</v>
      </c>
      <c r="N584" s="13">
        <f t="shared" si="841"/>
        <v>0.14651789579969057</v>
      </c>
      <c r="O584" s="13">
        <f t="shared" si="842"/>
        <v>4.0420575592744666E-2</v>
      </c>
      <c r="P584" s="13">
        <f t="shared" si="843"/>
        <v>8.4031899160916537E-2</v>
      </c>
      <c r="Q584" s="13">
        <f t="shared" si="844"/>
        <v>0.15230086242660121</v>
      </c>
      <c r="R584" s="13">
        <f t="shared" si="845"/>
        <v>1.1591136064632517E-2</v>
      </c>
      <c r="S584" s="13">
        <f t="shared" si="846"/>
        <v>2.5048364753505963E-2</v>
      </c>
      <c r="T584" s="13">
        <f t="shared" si="847"/>
        <v>8.7348583896191906E-2</v>
      </c>
      <c r="U584" s="13">
        <f t="shared" si="848"/>
        <v>2.4097261423424565E-2</v>
      </c>
      <c r="V584" s="13">
        <f t="shared" si="849"/>
        <v>3.3184254132572698E-3</v>
      </c>
      <c r="W584" s="13">
        <f t="shared" si="850"/>
        <v>0.10554138600515123</v>
      </c>
      <c r="X584" s="13">
        <f t="shared" si="851"/>
        <v>6.0530784022540994E-2</v>
      </c>
      <c r="Y584" s="13">
        <f t="shared" si="852"/>
        <v>1.7358005011440129E-2</v>
      </c>
      <c r="Z584" s="13">
        <f t="shared" si="853"/>
        <v>2.2159413169917132E-3</v>
      </c>
      <c r="AA584" s="13">
        <f t="shared" si="854"/>
        <v>4.6068061764409944E-3</v>
      </c>
      <c r="AB584" s="13">
        <f t="shared" si="855"/>
        <v>4.7886338380354922E-3</v>
      </c>
      <c r="AC584" s="13">
        <f t="shared" si="856"/>
        <v>2.4729040694236641E-4</v>
      </c>
      <c r="AD584" s="13">
        <f t="shared" si="857"/>
        <v>5.4853518140400737E-2</v>
      </c>
      <c r="AE584" s="13">
        <f t="shared" si="858"/>
        <v>3.1459947468105771E-2</v>
      </c>
      <c r="AF584" s="13">
        <f t="shared" si="859"/>
        <v>9.0215571238540116E-3</v>
      </c>
      <c r="AG584" s="13">
        <f t="shared" si="860"/>
        <v>1.7247007595180732E-3</v>
      </c>
      <c r="AH584" s="13">
        <f t="shared" si="861"/>
        <v>3.1772527901733196E-4</v>
      </c>
      <c r="AI584" s="13">
        <f t="shared" si="862"/>
        <v>6.6053138075675708E-4</v>
      </c>
      <c r="AJ584" s="13">
        <f t="shared" si="863"/>
        <v>6.8660212733754169E-4</v>
      </c>
      <c r="AK584" s="13">
        <f t="shared" si="864"/>
        <v>4.7580124628783841E-4</v>
      </c>
      <c r="AL584" s="13">
        <f t="shared" si="865"/>
        <v>1.1794036074369751E-5</v>
      </c>
      <c r="AM584" s="13">
        <f t="shared" si="866"/>
        <v>2.2807420415967741E-2</v>
      </c>
      <c r="AN584" s="13">
        <f t="shared" si="867"/>
        <v>1.3080660502628362E-2</v>
      </c>
      <c r="AO584" s="13">
        <f t="shared" si="868"/>
        <v>3.751052860524946E-3</v>
      </c>
      <c r="AP584" s="13">
        <f t="shared" si="869"/>
        <v>7.1710943340744129E-4</v>
      </c>
      <c r="AQ584" s="13">
        <f t="shared" si="870"/>
        <v>1.0282031977482739E-4</v>
      </c>
      <c r="AR584" s="13">
        <f t="shared" si="871"/>
        <v>3.6444774833184463E-5</v>
      </c>
      <c r="AS584" s="13">
        <f t="shared" si="872"/>
        <v>7.5766453070355978E-5</v>
      </c>
      <c r="AT584" s="13">
        <f t="shared" si="873"/>
        <v>7.8756905991849444E-5</v>
      </c>
      <c r="AU584" s="13">
        <f t="shared" si="874"/>
        <v>5.4576926771265464E-5</v>
      </c>
      <c r="AV584" s="13">
        <f t="shared" si="875"/>
        <v>2.8365521394126997E-5</v>
      </c>
      <c r="AW584" s="13">
        <f t="shared" si="876"/>
        <v>3.9062059958009384E-7</v>
      </c>
      <c r="AX584" s="13">
        <f t="shared" si="877"/>
        <v>7.9025381851120218E-3</v>
      </c>
      <c r="AY584" s="13">
        <f t="shared" si="878"/>
        <v>4.5323152387780081E-3</v>
      </c>
      <c r="AZ584" s="13">
        <f t="shared" si="879"/>
        <v>1.2997014973214053E-3</v>
      </c>
      <c r="BA584" s="13">
        <f t="shared" si="880"/>
        <v>2.4847109304999826E-4</v>
      </c>
      <c r="BB584" s="13">
        <f t="shared" si="881"/>
        <v>3.5626190441823594E-5</v>
      </c>
      <c r="BC584" s="13">
        <f t="shared" si="882"/>
        <v>4.086513017887953E-6</v>
      </c>
      <c r="BD584" s="13">
        <f t="shared" si="883"/>
        <v>3.4836741580374828E-6</v>
      </c>
      <c r="BE584" s="13">
        <f t="shared" si="884"/>
        <v>7.2423450498869734E-6</v>
      </c>
      <c r="BF584" s="13">
        <f t="shared" si="885"/>
        <v>7.5281957270037571E-6</v>
      </c>
      <c r="BG584" s="13">
        <f t="shared" si="886"/>
        <v>5.2168858303671571E-6</v>
      </c>
      <c r="BH584" s="13">
        <f t="shared" si="887"/>
        <v>2.7113964707501321E-6</v>
      </c>
      <c r="BI584" s="13">
        <f t="shared" si="888"/>
        <v>1.1273654146391578E-6</v>
      </c>
      <c r="BJ584" s="14">
        <f t="shared" si="889"/>
        <v>0.72113904290351905</v>
      </c>
      <c r="BK584" s="14">
        <f t="shared" si="890"/>
        <v>0.18766734517049885</v>
      </c>
      <c r="BL584" s="14">
        <f t="shared" si="891"/>
        <v>8.7946293573389137E-2</v>
      </c>
      <c r="BM584" s="14">
        <f t="shared" si="892"/>
        <v>0.48909707314061052</v>
      </c>
      <c r="BN584" s="14">
        <f t="shared" si="893"/>
        <v>0.50533962520560971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1.4867999999999999</v>
      </c>
      <c r="F585" s="10">
        <f>VLOOKUP(B585,home!$B$2:$E$405,3,FALSE)</f>
        <v>0.44840000000000002</v>
      </c>
      <c r="G585" s="10">
        <f>VLOOKUP(C585,away!$B$2:$E$405,4,FALSE)</f>
        <v>1.4124000000000001</v>
      </c>
      <c r="H585" s="10">
        <f>VLOOKUP(A585,away!$A$2:$E$405,3,FALSE)</f>
        <v>1.0461</v>
      </c>
      <c r="I585" s="10">
        <f>VLOOKUP(C585,away!$B$2:$E$405,3,FALSE)</f>
        <v>1.0515000000000001</v>
      </c>
      <c r="J585" s="10">
        <f>VLOOKUP(B585,home!$B$2:$E$405,4,FALSE)</f>
        <v>1.4870000000000001</v>
      </c>
      <c r="K585" s="12">
        <f t="shared" si="838"/>
        <v>0.94162041388800011</v>
      </c>
      <c r="L585" s="12">
        <f t="shared" si="839"/>
        <v>1.6356615610500005</v>
      </c>
      <c r="M585" s="13">
        <f t="shared" si="840"/>
        <v>7.5980239814886705E-2</v>
      </c>
      <c r="N585" s="13">
        <f t="shared" si="841"/>
        <v>7.1544544861803117E-2</v>
      </c>
      <c r="O585" s="13">
        <f t="shared" si="842"/>
        <v>0.12427795766457099</v>
      </c>
      <c r="P585" s="13">
        <f t="shared" si="843"/>
        <v>0.11702266193326867</v>
      </c>
      <c r="Q585" s="13">
        <f t="shared" si="844"/>
        <v>3.368390197209982E-2</v>
      </c>
      <c r="R585" s="13">
        <f t="shared" si="845"/>
        <v>0.10163833911886903</v>
      </c>
      <c r="S585" s="13">
        <f t="shared" si="846"/>
        <v>4.5058766066387777E-2</v>
      </c>
      <c r="T585" s="13">
        <f t="shared" si="847"/>
        <v>5.5095463681939981E-2</v>
      </c>
      <c r="U585" s="13">
        <f t="shared" si="848"/>
        <v>9.570473494799836E-2</v>
      </c>
      <c r="V585" s="13">
        <f t="shared" si="849"/>
        <v>7.7109182325470118E-3</v>
      </c>
      <c r="W585" s="13">
        <f t="shared" si="850"/>
        <v>1.0572483238777153E-2</v>
      </c>
      <c r="X585" s="13">
        <f t="shared" si="851"/>
        <v>1.7293004438513206E-2</v>
      </c>
      <c r="Y585" s="13">
        <f t="shared" si="852"/>
        <v>1.4142751317571547E-2</v>
      </c>
      <c r="Z585" s="13">
        <f t="shared" si="853"/>
        <v>5.5415308141899565E-2</v>
      </c>
      <c r="AA585" s="13">
        <f t="shared" si="854"/>
        <v>5.2180185388306523E-2</v>
      </c>
      <c r="AB585" s="13">
        <f t="shared" si="855"/>
        <v>2.456696388104488E-2</v>
      </c>
      <c r="AC585" s="13">
        <f t="shared" si="856"/>
        <v>7.422589245908366E-4</v>
      </c>
      <c r="AD585" s="13">
        <f t="shared" si="857"/>
        <v>2.4888165107803208E-3</v>
      </c>
      <c r="AE585" s="13">
        <f t="shared" si="858"/>
        <v>4.0708614991899553E-3</v>
      </c>
      <c r="AF585" s="13">
        <f t="shared" si="859"/>
        <v>3.3292758372916943E-3</v>
      </c>
      <c r="AG585" s="13">
        <f t="shared" si="860"/>
        <v>1.8151895043968603E-3</v>
      </c>
      <c r="AH585" s="13">
        <f t="shared" si="861"/>
        <v>2.2660172355361569E-2</v>
      </c>
      <c r="AI585" s="13">
        <f t="shared" si="862"/>
        <v>2.1337280872028977E-2</v>
      </c>
      <c r="AJ585" s="13">
        <f t="shared" si="863"/>
        <v>1.0045809622982215E-2</v>
      </c>
      <c r="AK585" s="13">
        <f t="shared" si="864"/>
        <v>3.1531131383441898E-3</v>
      </c>
      <c r="AL585" s="13">
        <f t="shared" si="865"/>
        <v>4.5728265881217393E-5</v>
      </c>
      <c r="AM585" s="13">
        <f t="shared" si="866"/>
        <v>4.6870408659445087E-4</v>
      </c>
      <c r="AN585" s="13">
        <f t="shared" si="867"/>
        <v>7.6664125794959417E-4</v>
      </c>
      <c r="AO585" s="13">
        <f t="shared" si="868"/>
        <v>6.2698281837158469E-4</v>
      </c>
      <c r="AP585" s="13">
        <f t="shared" si="869"/>
        <v>3.4184389848306512E-4</v>
      </c>
      <c r="AQ585" s="13">
        <f t="shared" si="870"/>
        <v>1.3978523115705711E-4</v>
      </c>
      <c r="AR585" s="13">
        <f t="shared" si="871"/>
        <v>7.4128745776865469E-3</v>
      </c>
      <c r="AS585" s="13">
        <f t="shared" si="872"/>
        <v>6.98011402794104E-3</v>
      </c>
      <c r="AT585" s="13">
        <f t="shared" si="873"/>
        <v>3.2863089299876385E-3</v>
      </c>
      <c r="AU585" s="13">
        <f t="shared" si="874"/>
        <v>1.0314851916062638E-3</v>
      </c>
      <c r="AV585" s="13">
        <f t="shared" si="875"/>
        <v>2.4281687825990827E-4</v>
      </c>
      <c r="AW585" s="13">
        <f t="shared" si="876"/>
        <v>1.9563724770376528E-6</v>
      </c>
      <c r="AX585" s="13">
        <f t="shared" si="877"/>
        <v>7.3556889335010621E-5</v>
      </c>
      <c r="AY585" s="13">
        <f t="shared" si="878"/>
        <v>1.2031417643568563E-4</v>
      </c>
      <c r="AZ585" s="13">
        <f t="shared" si="879"/>
        <v>9.8396636822619375E-5</v>
      </c>
      <c r="BA585" s="13">
        <f t="shared" si="880"/>
        <v>5.3647865529118527E-5</v>
      </c>
      <c r="BB585" s="13">
        <f t="shared" si="881"/>
        <v>2.193743786958964E-5</v>
      </c>
      <c r="BC585" s="13">
        <f t="shared" si="882"/>
        <v>7.1764447742420706E-6</v>
      </c>
      <c r="BD585" s="13">
        <f t="shared" si="883"/>
        <v>2.0208256672677757E-3</v>
      </c>
      <c r="BE585" s="13">
        <f t="shared" si="884"/>
        <v>1.9028507012081766E-3</v>
      </c>
      <c r="BF585" s="13">
        <f t="shared" si="885"/>
        <v>8.9588153241935715E-4</v>
      </c>
      <c r="BG585" s="13">
        <f t="shared" si="886"/>
        <v>2.8119344645044367E-4</v>
      </c>
      <c r="BH585" s="13">
        <f t="shared" si="887"/>
        <v>6.6194372357314982E-5</v>
      </c>
      <c r="BI585" s="13">
        <f t="shared" si="888"/>
        <v>1.2465994459230267E-5</v>
      </c>
      <c r="BJ585" s="14">
        <f t="shared" si="889"/>
        <v>0.21675527960568566</v>
      </c>
      <c r="BK585" s="14">
        <f t="shared" si="890"/>
        <v>0.24668088741399793</v>
      </c>
      <c r="BL585" s="14">
        <f t="shared" si="891"/>
        <v>0.47969756830915056</v>
      </c>
      <c r="BM585" s="14">
        <f t="shared" si="892"/>
        <v>0.47428304030127671</v>
      </c>
      <c r="BN585" s="14">
        <f t="shared" si="893"/>
        <v>0.52414764536549829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2</v>
      </c>
      <c r="F586" s="10">
        <f>VLOOKUP(B586,home!$B$2:$E$405,3,FALSE)</f>
        <v>0.66669999999999996</v>
      </c>
      <c r="G586" s="10">
        <f>VLOOKUP(C586,away!$B$2:$E$405,4,FALSE)</f>
        <v>0.5</v>
      </c>
      <c r="H586" s="10">
        <f>VLOOKUP(A586,away!$A$2:$E$405,3,FALSE)</f>
        <v>1.4137999999999999</v>
      </c>
      <c r="I586" s="10">
        <f>VLOOKUP(C586,away!$B$2:$E$405,3,FALSE)</f>
        <v>1.1789000000000001</v>
      </c>
      <c r="J586" s="10">
        <f>VLOOKUP(B586,home!$B$2:$E$405,4,FALSE)</f>
        <v>1.1789000000000001</v>
      </c>
      <c r="K586" s="12">
        <f t="shared" si="838"/>
        <v>0.66669999999999996</v>
      </c>
      <c r="L586" s="12">
        <f t="shared" si="839"/>
        <v>1.9649066058980003</v>
      </c>
      <c r="M586" s="13">
        <f t="shared" si="840"/>
        <v>7.1962753530250056E-2</v>
      </c>
      <c r="N586" s="13">
        <f t="shared" si="841"/>
        <v>4.7977567778617711E-2</v>
      </c>
      <c r="O586" s="13">
        <f t="shared" si="842"/>
        <v>0.14140008979019797</v>
      </c>
      <c r="P586" s="13">
        <f t="shared" si="843"/>
        <v>9.4271439863124987E-2</v>
      </c>
      <c r="Q586" s="13">
        <f t="shared" si="844"/>
        <v>1.599332221900221E-2</v>
      </c>
      <c r="R586" s="13">
        <f t="shared" si="845"/>
        <v>0.13891898525166521</v>
      </c>
      <c r="S586" s="13">
        <f t="shared" si="846"/>
        <v>3.087397277721951E-2</v>
      </c>
      <c r="T586" s="13">
        <f t="shared" si="847"/>
        <v>3.1425384478372703E-2</v>
      </c>
      <c r="U586" s="13">
        <f t="shared" si="848"/>
        <v>9.2617287467285189E-2</v>
      </c>
      <c r="V586" s="13">
        <f t="shared" si="849"/>
        <v>4.4938893543649367E-3</v>
      </c>
      <c r="W586" s="13">
        <f t="shared" si="850"/>
        <v>3.554249307802924E-3</v>
      </c>
      <c r="X586" s="13">
        <f t="shared" si="851"/>
        <v>6.9837679439103606E-3</v>
      </c>
      <c r="Y586" s="13">
        <f t="shared" si="852"/>
        <v>6.8612258835240823E-3</v>
      </c>
      <c r="Z586" s="13">
        <f t="shared" si="853"/>
        <v>9.0987610601881264E-2</v>
      </c>
      <c r="AA586" s="13">
        <f t="shared" si="854"/>
        <v>6.0661439988274238E-2</v>
      </c>
      <c r="AB586" s="13">
        <f t="shared" si="855"/>
        <v>2.0221491020091211E-2</v>
      </c>
      <c r="AC586" s="13">
        <f t="shared" si="856"/>
        <v>3.6793809925876202E-4</v>
      </c>
      <c r="AD586" s="13">
        <f t="shared" si="857"/>
        <v>5.9240450337805228E-4</v>
      </c>
      <c r="AE586" s="13">
        <f t="shared" si="858"/>
        <v>1.1640195220512591E-3</v>
      </c>
      <c r="AF586" s="13">
        <f t="shared" si="859"/>
        <v>1.1435948241363761E-3</v>
      </c>
      <c r="AG586" s="13">
        <f t="shared" si="860"/>
        <v>7.4901900813877564E-4</v>
      </c>
      <c r="AH586" s="13">
        <f t="shared" si="861"/>
        <v>4.4695539281627845E-2</v>
      </c>
      <c r="AI586" s="13">
        <f t="shared" si="862"/>
        <v>2.9798516039061283E-2</v>
      </c>
      <c r="AJ586" s="13">
        <f t="shared" si="863"/>
        <v>9.9333353216210767E-3</v>
      </c>
      <c r="AK586" s="13">
        <f t="shared" si="864"/>
        <v>2.2075182196415904E-3</v>
      </c>
      <c r="AL586" s="13">
        <f t="shared" si="865"/>
        <v>1.9280003999871609E-5</v>
      </c>
      <c r="AM586" s="13">
        <f t="shared" si="866"/>
        <v>7.8991216480429492E-5</v>
      </c>
      <c r="AN586" s="13">
        <f t="shared" si="867"/>
        <v>1.5521036307031491E-4</v>
      </c>
      <c r="AO586" s="13">
        <f t="shared" si="868"/>
        <v>1.5248693385034443E-4</v>
      </c>
      <c r="AP586" s="13">
        <f t="shared" si="869"/>
        <v>9.9874194545224358E-5</v>
      </c>
      <c r="AQ586" s="13">
        <f t="shared" si="870"/>
        <v>4.9060866155163334E-5</v>
      </c>
      <c r="AR586" s="13">
        <f t="shared" si="871"/>
        <v>1.7564512077728821E-2</v>
      </c>
      <c r="AS586" s="13">
        <f t="shared" si="872"/>
        <v>1.1710260202221804E-2</v>
      </c>
      <c r="AT586" s="13">
        <f t="shared" si="873"/>
        <v>3.9036152384106372E-3</v>
      </c>
      <c r="AU586" s="13">
        <f t="shared" si="874"/>
        <v>8.6751342648279058E-4</v>
      </c>
      <c r="AV586" s="13">
        <f t="shared" si="875"/>
        <v>1.4459280035901908E-4</v>
      </c>
      <c r="AW586" s="13">
        <f t="shared" si="876"/>
        <v>7.0157965539719713E-7</v>
      </c>
      <c r="AX586" s="13">
        <f t="shared" si="877"/>
        <v>8.7772406712503874E-6</v>
      </c>
      <c r="AY586" s="13">
        <f t="shared" si="878"/>
        <v>1.7246458176496486E-5</v>
      </c>
      <c r="AZ586" s="13">
        <f t="shared" si="879"/>
        <v>1.6943839799670767E-5</v>
      </c>
      <c r="BA586" s="13">
        <f t="shared" si="880"/>
        <v>1.1097687583883509E-5</v>
      </c>
      <c r="BB586" s="13">
        <f t="shared" si="881"/>
        <v>5.4514799109412302E-6</v>
      </c>
      <c r="BC586" s="13">
        <f t="shared" si="882"/>
        <v>2.1423297777857329E-6</v>
      </c>
      <c r="BD586" s="13">
        <f t="shared" si="883"/>
        <v>5.7521043018174296E-3</v>
      </c>
      <c r="BE586" s="13">
        <f t="shared" si="884"/>
        <v>3.8349279380216804E-3</v>
      </c>
      <c r="BF586" s="13">
        <f t="shared" si="885"/>
        <v>1.2783732281395268E-3</v>
      </c>
      <c r="BG586" s="13">
        <f t="shared" si="886"/>
        <v>2.8409714373354083E-4</v>
      </c>
      <c r="BH586" s="13">
        <f t="shared" si="887"/>
        <v>4.7351891431787905E-5</v>
      </c>
      <c r="BI586" s="13">
        <f t="shared" si="888"/>
        <v>6.3139012035146005E-6</v>
      </c>
      <c r="BJ586" s="14">
        <f t="shared" si="889"/>
        <v>0.11704183807895595</v>
      </c>
      <c r="BK586" s="14">
        <f t="shared" si="890"/>
        <v>0.20200652008639458</v>
      </c>
      <c r="BL586" s="14">
        <f t="shared" si="891"/>
        <v>0.58584786452901616</v>
      </c>
      <c r="BM586" s="14">
        <f t="shared" si="892"/>
        <v>0.48534312998486884</v>
      </c>
      <c r="BN586" s="14">
        <f t="shared" si="893"/>
        <v>0.51052415843285814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2</v>
      </c>
      <c r="F587" s="10">
        <f>VLOOKUP(B587,home!$B$2:$E$405,3,FALSE)</f>
        <v>1.5</v>
      </c>
      <c r="G587" s="10">
        <f>VLOOKUP(C587,away!$B$2:$E$405,4,FALSE)</f>
        <v>1.5</v>
      </c>
      <c r="H587" s="10">
        <f>VLOOKUP(A587,away!$A$2:$E$405,3,FALSE)</f>
        <v>1.4137999999999999</v>
      </c>
      <c r="I587" s="10">
        <f>VLOOKUP(C587,away!$B$2:$E$405,3,FALSE)</f>
        <v>1.0609999999999999</v>
      </c>
      <c r="J587" s="10">
        <f>VLOOKUP(B587,home!$B$2:$E$405,4,FALSE)</f>
        <v>0.94310000000000005</v>
      </c>
      <c r="K587" s="12">
        <f t="shared" si="838"/>
        <v>4.5</v>
      </c>
      <c r="L587" s="12">
        <f t="shared" si="839"/>
        <v>1.4146894215799999</v>
      </c>
      <c r="M587" s="13">
        <f t="shared" si="840"/>
        <v>2.6994980745173413E-3</v>
      </c>
      <c r="N587" s="13">
        <f t="shared" si="841"/>
        <v>1.2147741335328038E-2</v>
      </c>
      <c r="O587" s="13">
        <f t="shared" si="842"/>
        <v>3.8189513695952612E-3</v>
      </c>
      <c r="P587" s="13">
        <f t="shared" si="843"/>
        <v>1.7185281163178679E-2</v>
      </c>
      <c r="Q587" s="13">
        <f t="shared" si="844"/>
        <v>2.7332418004488084E-2</v>
      </c>
      <c r="R587" s="13">
        <f t="shared" si="845"/>
        <v>2.7013150520474346E-3</v>
      </c>
      <c r="S587" s="13">
        <f t="shared" si="846"/>
        <v>2.7350814901980276E-2</v>
      </c>
      <c r="T587" s="13">
        <f t="shared" si="847"/>
        <v>3.8666882617152024E-2</v>
      </c>
      <c r="U587" s="13">
        <f t="shared" si="848"/>
        <v>1.2155917734213458E-2</v>
      </c>
      <c r="V587" s="13">
        <f t="shared" si="849"/>
        <v>1.9346454256712053E-2</v>
      </c>
      <c r="W587" s="13">
        <f t="shared" si="850"/>
        <v>4.0998627006732125E-2</v>
      </c>
      <c r="X587" s="13">
        <f t="shared" si="851"/>
        <v>5.8000323925728035E-2</v>
      </c>
      <c r="Y587" s="13">
        <f t="shared" si="852"/>
        <v>4.1026222352970411E-2</v>
      </c>
      <c r="Z587" s="13">
        <f t="shared" si="853"/>
        <v>1.2738406094954437E-3</v>
      </c>
      <c r="AA587" s="13">
        <f t="shared" si="854"/>
        <v>5.7322827427294977E-3</v>
      </c>
      <c r="AB587" s="13">
        <f t="shared" si="855"/>
        <v>1.2897636171141371E-2</v>
      </c>
      <c r="AC587" s="13">
        <f t="shared" si="856"/>
        <v>7.6975943012021044E-3</v>
      </c>
      <c r="AD587" s="13">
        <f t="shared" si="857"/>
        <v>4.6123455382573654E-2</v>
      </c>
      <c r="AE587" s="13">
        <f t="shared" si="858"/>
        <v>6.5250364416444051E-2</v>
      </c>
      <c r="AF587" s="13">
        <f t="shared" si="859"/>
        <v>4.6154500147091729E-2</v>
      </c>
      <c r="AG587" s="13">
        <f t="shared" si="860"/>
        <v>2.1764761038801067E-2</v>
      </c>
      <c r="AH587" s="13">
        <f t="shared" si="861"/>
        <v>4.5052220875805627E-4</v>
      </c>
      <c r="AI587" s="13">
        <f t="shared" si="862"/>
        <v>2.0273499394112536E-3</v>
      </c>
      <c r="AJ587" s="13">
        <f t="shared" si="863"/>
        <v>4.56153736367532E-3</v>
      </c>
      <c r="AK587" s="13">
        <f t="shared" si="864"/>
        <v>6.8423060455129799E-3</v>
      </c>
      <c r="AL587" s="13">
        <f t="shared" si="865"/>
        <v>1.9601469413145171E-3</v>
      </c>
      <c r="AM587" s="13">
        <f t="shared" si="866"/>
        <v>4.1511109844316281E-2</v>
      </c>
      <c r="AN587" s="13">
        <f t="shared" si="867"/>
        <v>5.8725327974799638E-2</v>
      </c>
      <c r="AO587" s="13">
        <f t="shared" si="868"/>
        <v>4.1539050132382543E-2</v>
      </c>
      <c r="AP587" s="13">
        <f t="shared" si="869"/>
        <v>1.9588284934920958E-2</v>
      </c>
      <c r="AQ587" s="13">
        <f t="shared" si="870"/>
        <v>6.9278348710818923E-3</v>
      </c>
      <c r="AR587" s="13">
        <f t="shared" si="871"/>
        <v>1.2746980058337559E-4</v>
      </c>
      <c r="AS587" s="13">
        <f t="shared" si="872"/>
        <v>5.7361410262519021E-4</v>
      </c>
      <c r="AT587" s="13">
        <f t="shared" si="873"/>
        <v>1.2906317309066778E-3</v>
      </c>
      <c r="AU587" s="13">
        <f t="shared" si="874"/>
        <v>1.9359475963600166E-3</v>
      </c>
      <c r="AV587" s="13">
        <f t="shared" si="875"/>
        <v>2.1779410459050194E-3</v>
      </c>
      <c r="AW587" s="13">
        <f t="shared" si="876"/>
        <v>3.4662489282750466E-4</v>
      </c>
      <c r="AX587" s="13">
        <f t="shared" si="877"/>
        <v>3.1133332383237212E-2</v>
      </c>
      <c r="AY587" s="13">
        <f t="shared" si="878"/>
        <v>4.4043995981099739E-2</v>
      </c>
      <c r="AZ587" s="13">
        <f t="shared" si="879"/>
        <v>3.1154287599286914E-2</v>
      </c>
      <c r="BA587" s="13">
        <f t="shared" si="880"/>
        <v>1.469121370119072E-2</v>
      </c>
      <c r="BB587" s="13">
        <f t="shared" si="881"/>
        <v>5.1958761533114203E-3</v>
      </c>
      <c r="BC587" s="13">
        <f t="shared" si="882"/>
        <v>1.470110205985888E-3</v>
      </c>
      <c r="BD587" s="13">
        <f t="shared" si="883"/>
        <v>3.0055029742702217E-5</v>
      </c>
      <c r="BE587" s="13">
        <f t="shared" si="884"/>
        <v>1.3524763384216001E-4</v>
      </c>
      <c r="BF587" s="13">
        <f t="shared" si="885"/>
        <v>3.0430717614486001E-4</v>
      </c>
      <c r="BG587" s="13">
        <f t="shared" si="886"/>
        <v>4.5646076421728993E-4</v>
      </c>
      <c r="BH587" s="13">
        <f t="shared" si="887"/>
        <v>5.1351835974445127E-4</v>
      </c>
      <c r="BI587" s="13">
        <f t="shared" si="888"/>
        <v>4.6216652377000612E-4</v>
      </c>
      <c r="BJ587" s="14">
        <f t="shared" si="889"/>
        <v>0.69344572000892235</v>
      </c>
      <c r="BK587" s="14">
        <f t="shared" si="890"/>
        <v>0.12028378562000472</v>
      </c>
      <c r="BL587" s="14">
        <f t="shared" si="891"/>
        <v>5.919517839092639E-2</v>
      </c>
      <c r="BM587" s="14">
        <f t="shared" si="892"/>
        <v>0.76461594854192216</v>
      </c>
      <c r="BN587" s="14">
        <f t="shared" si="893"/>
        <v>6.5885204999154831E-2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1.6108</v>
      </c>
      <c r="F588" s="10">
        <f>VLOOKUP(B588,home!$B$2:$E$405,3,FALSE)</f>
        <v>1.1852</v>
      </c>
      <c r="G588" s="10">
        <f>VLOOKUP(C588,away!$B$2:$E$405,4,FALSE)</f>
        <v>0.9829</v>
      </c>
      <c r="H588" s="10">
        <f>VLOOKUP(A588,away!$A$2:$E$405,3,FALSE)</f>
        <v>1.1347</v>
      </c>
      <c r="I588" s="10">
        <f>VLOOKUP(C588,away!$B$2:$E$405,3,FALSE)</f>
        <v>1.1015999999999999</v>
      </c>
      <c r="J588" s="10">
        <f>VLOOKUP(B588,home!$B$2:$E$405,4,FALSE)</f>
        <v>0.64090000000000003</v>
      </c>
      <c r="K588" s="12">
        <f t="shared" si="838"/>
        <v>1.876474205264</v>
      </c>
      <c r="L588" s="12">
        <f t="shared" si="839"/>
        <v>0.80111571976799989</v>
      </c>
      <c r="M588" s="13">
        <f t="shared" si="840"/>
        <v>6.8728595779111515E-2</v>
      </c>
      <c r="N588" s="13">
        <f t="shared" si="841"/>
        <v>0.12896743714351899</v>
      </c>
      <c r="O588" s="13">
        <f t="shared" si="842"/>
        <v>5.5059558476226837E-2</v>
      </c>
      <c r="P588" s="13">
        <f t="shared" si="843"/>
        <v>0.10331784123386449</v>
      </c>
      <c r="Q588" s="13">
        <f t="shared" si="844"/>
        <v>0.12100203455940986</v>
      </c>
      <c r="R588" s="13">
        <f t="shared" si="845"/>
        <v>2.205453890939537E-2</v>
      </c>
      <c r="S588" s="13">
        <f t="shared" si="846"/>
        <v>3.8828729862069748E-2</v>
      </c>
      <c r="T588" s="13">
        <f t="shared" si="847"/>
        <v>9.693663200945403E-2</v>
      </c>
      <c r="U588" s="13">
        <f t="shared" si="848"/>
        <v>4.1384773372471644E-2</v>
      </c>
      <c r="V588" s="13">
        <f t="shared" si="849"/>
        <v>6.4855756209140141E-3</v>
      </c>
      <c r="W588" s="13">
        <f t="shared" si="850"/>
        <v>7.5685732211731888E-2</v>
      </c>
      <c r="X588" s="13">
        <f t="shared" si="851"/>
        <v>6.0633029836969686E-2</v>
      </c>
      <c r="Y588" s="13">
        <f t="shared" si="852"/>
        <v>2.4287036669779292E-2</v>
      </c>
      <c r="Z588" s="13">
        <f t="shared" si="853"/>
        <v>5.8894126041838767E-3</v>
      </c>
      <c r="AA588" s="13">
        <f t="shared" si="854"/>
        <v>1.1051330835907725E-2</v>
      </c>
      <c r="AB588" s="13">
        <f t="shared" si="855"/>
        <v>1.0368768623709746E-2</v>
      </c>
      <c r="AC588" s="13">
        <f t="shared" si="856"/>
        <v>6.0934941336626138E-4</v>
      </c>
      <c r="AD588" s="13">
        <f t="shared" si="857"/>
        <v>3.5505581050458382E-2</v>
      </c>
      <c r="AE588" s="13">
        <f t="shared" si="858"/>
        <v>2.8444079119019021E-2</v>
      </c>
      <c r="AF588" s="13">
        <f t="shared" si="859"/>
        <v>1.139349945828543E-2</v>
      </c>
      <c r="AG588" s="13">
        <f t="shared" si="860"/>
        <v>3.0425038397335494E-3</v>
      </c>
      <c r="AH588" s="13">
        <f t="shared" si="861"/>
        <v>1.1795252543528741E-3</v>
      </c>
      <c r="AI588" s="13">
        <f t="shared" si="862"/>
        <v>2.2133487142506269E-3</v>
      </c>
      <c r="AJ588" s="13">
        <f t="shared" si="863"/>
        <v>2.0766458847727713E-3</v>
      </c>
      <c r="AK588" s="13">
        <f t="shared" si="864"/>
        <v>1.2989241454145807E-3</v>
      </c>
      <c r="AL588" s="13">
        <f t="shared" si="865"/>
        <v>3.664074042685919E-5</v>
      </c>
      <c r="AM588" s="13">
        <f t="shared" si="866"/>
        <v>1.3325061396819087E-2</v>
      </c>
      <c r="AN588" s="13">
        <f t="shared" si="867"/>
        <v>1.0674916151865513E-2</v>
      </c>
      <c r="AO588" s="13">
        <f t="shared" si="868"/>
        <v>4.2759215682323937E-3</v>
      </c>
      <c r="AP588" s="13">
        <f t="shared" si="869"/>
        <v>1.1418359949353363E-3</v>
      </c>
      <c r="AQ588" s="13">
        <f t="shared" si="870"/>
        <v>2.2868569123490803E-4</v>
      </c>
      <c r="AR588" s="13">
        <f t="shared" si="871"/>
        <v>1.8898724462508722E-4</v>
      </c>
      <c r="AS588" s="13">
        <f t="shared" si="872"/>
        <v>3.5462968966289371E-4</v>
      </c>
      <c r="AT588" s="13">
        <f t="shared" si="873"/>
        <v>3.327267325365988E-4</v>
      </c>
      <c r="AU588" s="13">
        <f t="shared" si="874"/>
        <v>2.0811771033556724E-4</v>
      </c>
      <c r="AV588" s="13">
        <f t="shared" si="875"/>
        <v>9.7631878775824218E-5</v>
      </c>
      <c r="AW588" s="13">
        <f t="shared" si="876"/>
        <v>1.5300287550534463E-6</v>
      </c>
      <c r="AX588" s="13">
        <f t="shared" si="877"/>
        <v>4.167355665781686E-3</v>
      </c>
      <c r="AY588" s="13">
        <f t="shared" si="878"/>
        <v>3.3385341337219478E-3</v>
      </c>
      <c r="AZ588" s="13">
        <f t="shared" si="879"/>
        <v>1.337276087753347E-3</v>
      </c>
      <c r="BA588" s="13">
        <f t="shared" si="880"/>
        <v>3.5710429852301915E-4</v>
      </c>
      <c r="BB588" s="13">
        <f t="shared" si="881"/>
        <v>7.1520466785878796E-5</v>
      </c>
      <c r="BC588" s="13">
        <f t="shared" si="882"/>
        <v>1.1459234045462525E-5</v>
      </c>
      <c r="BD588" s="13">
        <f t="shared" si="883"/>
        <v>2.5233442084132963E-5</v>
      </c>
      <c r="BE588" s="13">
        <f t="shared" si="884"/>
        <v>4.734990318089857E-5</v>
      </c>
      <c r="BF588" s="13">
        <f t="shared" si="885"/>
        <v>4.4425435970352005E-5</v>
      </c>
      <c r="BG588" s="13">
        <f t="shared" si="886"/>
        <v>2.7787728218657667E-5</v>
      </c>
      <c r="BH588" s="13">
        <f t="shared" si="887"/>
        <v>1.3035738806299418E-5</v>
      </c>
      <c r="BI588" s="13">
        <f t="shared" si="888"/>
        <v>4.8922455233159573E-6</v>
      </c>
      <c r="BJ588" s="14">
        <f t="shared" si="889"/>
        <v>0.62482723658805872</v>
      </c>
      <c r="BK588" s="14">
        <f t="shared" si="890"/>
        <v>0.22134526678347485</v>
      </c>
      <c r="BL588" s="14">
        <f t="shared" si="891"/>
        <v>0.14803223196622181</v>
      </c>
      <c r="BM588" s="14">
        <f t="shared" si="892"/>
        <v>0.49762713773544504</v>
      </c>
      <c r="BN588" s="14">
        <f t="shared" si="893"/>
        <v>0.49913000610152702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1.6108</v>
      </c>
      <c r="F589" s="10">
        <f>VLOOKUP(B589,home!$B$2:$E$405,3,FALSE)</f>
        <v>0.7641</v>
      </c>
      <c r="G589" s="10">
        <f>VLOOKUP(C589,away!$B$2:$E$405,4,FALSE)</f>
        <v>1.552</v>
      </c>
      <c r="H589" s="10">
        <f>VLOOKUP(A589,away!$A$2:$E$405,3,FALSE)</f>
        <v>1.1347</v>
      </c>
      <c r="I589" s="10">
        <f>VLOOKUP(C589,away!$B$2:$E$405,3,FALSE)</f>
        <v>0.88129999999999997</v>
      </c>
      <c r="J589" s="10">
        <f>VLOOKUP(B589,home!$B$2:$E$405,4,FALSE)</f>
        <v>1.7625999999999999</v>
      </c>
      <c r="K589" s="12">
        <f t="shared" si="838"/>
        <v>1.9102206585600001</v>
      </c>
      <c r="L589" s="12">
        <f t="shared" si="839"/>
        <v>1.7626195824859998</v>
      </c>
      <c r="M589" s="13">
        <f t="shared" si="840"/>
        <v>2.540421329276276E-2</v>
      </c>
      <c r="N589" s="13">
        <f t="shared" si="841"/>
        <v>4.8527653046299996E-2</v>
      </c>
      <c r="O589" s="13">
        <f t="shared" si="842"/>
        <v>4.4777963827474787E-2</v>
      </c>
      <c r="P589" s="13">
        <f t="shared" si="843"/>
        <v>8.5535791551494766E-2</v>
      </c>
      <c r="Q589" s="13">
        <f t="shared" si="844"/>
        <v>4.6349262680237188E-2</v>
      </c>
      <c r="R589" s="13">
        <f t="shared" si="845"/>
        <v>3.9463257953078409E-2</v>
      </c>
      <c r="S589" s="13">
        <f t="shared" si="846"/>
        <v>7.1999588729884781E-2</v>
      </c>
      <c r="T589" s="13">
        <f t="shared" si="847"/>
        <v>8.1696118033973614E-2</v>
      </c>
      <c r="U589" s="13">
        <f t="shared" si="848"/>
        <v>7.5383530596052614E-2</v>
      </c>
      <c r="V589" s="13">
        <f t="shared" si="849"/>
        <v>2.6935784856807546E-2</v>
      </c>
      <c r="W589" s="13">
        <f t="shared" si="850"/>
        <v>2.9512439693604373E-2</v>
      </c>
      <c r="X589" s="13">
        <f t="shared" si="851"/>
        <v>5.2019204130884192E-2</v>
      </c>
      <c r="Y589" s="13">
        <f t="shared" si="852"/>
        <v>4.5845033933216553E-2</v>
      </c>
      <c r="Z589" s="13">
        <f t="shared" si="853"/>
        <v>2.3186237085597455E-2</v>
      </c>
      <c r="AA589" s="13">
        <f t="shared" si="854"/>
        <v>4.429082907517827E-2</v>
      </c>
      <c r="AB589" s="13">
        <f t="shared" si="855"/>
        <v>4.2302628342077722E-2</v>
      </c>
      <c r="AC589" s="13">
        <f t="shared" si="856"/>
        <v>5.6682863297034319E-3</v>
      </c>
      <c r="AD589" s="13">
        <f t="shared" si="857"/>
        <v>1.4093817996807301E-2</v>
      </c>
      <c r="AE589" s="13">
        <f t="shared" si="858"/>
        <v>2.4842039593166158E-2</v>
      </c>
      <c r="AF589" s="13">
        <f t="shared" si="859"/>
        <v>2.1893532727903609E-2</v>
      </c>
      <c r="AG589" s="13">
        <f t="shared" si="860"/>
        <v>1.286332317200034E-2</v>
      </c>
      <c r="AH589" s="13">
        <f t="shared" si="861"/>
        <v>1.0217128882809299E-2</v>
      </c>
      <c r="AI589" s="13">
        <f t="shared" si="862"/>
        <v>1.9516970663112379E-2</v>
      </c>
      <c r="AJ589" s="13">
        <f t="shared" si="863"/>
        <v>1.8640860276593365E-2</v>
      </c>
      <c r="AK589" s="13">
        <f t="shared" si="864"/>
        <v>1.1869385464559708E-2</v>
      </c>
      <c r="AL589" s="13">
        <f t="shared" si="865"/>
        <v>7.6340306604152604E-4</v>
      </c>
      <c r="AM589" s="13">
        <f t="shared" si="866"/>
        <v>5.3844604590972027E-3</v>
      </c>
      <c r="AN589" s="13">
        <f t="shared" si="867"/>
        <v>9.4907554463262867E-3</v>
      </c>
      <c r="AO589" s="13">
        <f t="shared" si="868"/>
        <v>8.3642957011401866E-3</v>
      </c>
      <c r="AP589" s="13">
        <f t="shared" si="869"/>
        <v>4.9143571321777178E-3</v>
      </c>
      <c r="AQ589" s="13">
        <f t="shared" si="870"/>
        <v>2.1655355291265461E-3</v>
      </c>
      <c r="AR589" s="13">
        <f t="shared" si="871"/>
        <v>3.6017822891245936E-3</v>
      </c>
      <c r="AS589" s="13">
        <f t="shared" si="872"/>
        <v>6.8801989363213266E-3</v>
      </c>
      <c r="AT589" s="13">
        <f t="shared" si="873"/>
        <v>6.5713490715817689E-3</v>
      </c>
      <c r="AU589" s="13">
        <f t="shared" si="874"/>
        <v>4.184242250381524E-3</v>
      </c>
      <c r="AV589" s="13">
        <f t="shared" si="875"/>
        <v>1.9982064967745921E-3</v>
      </c>
      <c r="AW589" s="13">
        <f t="shared" si="876"/>
        <v>7.1399229872916057E-5</v>
      </c>
      <c r="AX589" s="13">
        <f t="shared" si="877"/>
        <v>1.7142512673611586E-3</v>
      </c>
      <c r="AY589" s="13">
        <f t="shared" si="878"/>
        <v>3.0215728531522218E-3</v>
      </c>
      <c r="AZ589" s="13">
        <f t="shared" si="879"/>
        <v>2.6629417404371004E-3</v>
      </c>
      <c r="BA589" s="13">
        <f t="shared" si="880"/>
        <v>1.5645844195712607E-3</v>
      </c>
      <c r="BB589" s="13">
        <f t="shared" si="881"/>
        <v>6.8944178409719912E-4</v>
      </c>
      <c r="BC589" s="13">
        <f t="shared" si="882"/>
        <v>2.4304471792676148E-4</v>
      </c>
      <c r="BD589" s="13">
        <f t="shared" si="883"/>
        <v>1.058095332443711E-3</v>
      </c>
      <c r="BE589" s="13">
        <f t="shared" si="884"/>
        <v>2.0211955627598881E-3</v>
      </c>
      <c r="BF589" s="13">
        <f t="shared" si="885"/>
        <v>1.9304647594868718E-3</v>
      </c>
      <c r="BG589" s="13">
        <f t="shared" si="886"/>
        <v>1.229204554731295E-3</v>
      </c>
      <c r="BH589" s="13">
        <f t="shared" si="887"/>
        <v>5.8701298351094113E-4</v>
      </c>
      <c r="BI589" s="13">
        <f t="shared" si="888"/>
        <v>2.2426486558910802E-4</v>
      </c>
      <c r="BJ589" s="14">
        <f t="shared" si="889"/>
        <v>0.41785766605850688</v>
      </c>
      <c r="BK589" s="14">
        <f t="shared" si="890"/>
        <v>0.219328640679847</v>
      </c>
      <c r="BL589" s="14">
        <f t="shared" si="891"/>
        <v>0.33674857218364207</v>
      </c>
      <c r="BM589" s="14">
        <f t="shared" si="892"/>
        <v>0.70411280003296661</v>
      </c>
      <c r="BN589" s="14">
        <f t="shared" si="893"/>
        <v>0.29005814235134791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1.6108</v>
      </c>
      <c r="F590" s="10">
        <f>VLOOKUP(B590,home!$B$2:$E$405,3,FALSE)</f>
        <v>1.2416</v>
      </c>
      <c r="G590" s="10">
        <f>VLOOKUP(C590,away!$B$2:$E$405,4,FALSE)</f>
        <v>1.4803999999999999</v>
      </c>
      <c r="H590" s="10">
        <f>VLOOKUP(A590,away!$A$2:$E$405,3,FALSE)</f>
        <v>1.1347</v>
      </c>
      <c r="I590" s="10">
        <f>VLOOKUP(C590,away!$B$2:$E$405,3,FALSE)</f>
        <v>1.0168999999999999</v>
      </c>
      <c r="J590" s="10">
        <f>VLOOKUP(B590,home!$B$2:$E$405,4,FALSE)</f>
        <v>0.94910000000000005</v>
      </c>
      <c r="K590" s="12">
        <f t="shared" si="838"/>
        <v>2.960754522112</v>
      </c>
      <c r="L590" s="12">
        <f t="shared" si="839"/>
        <v>1.0951441197130001</v>
      </c>
      <c r="M590" s="13">
        <f t="shared" si="840"/>
        <v>1.7319908793515873E-2</v>
      </c>
      <c r="N590" s="13">
        <f t="shared" si="841"/>
        <v>5.1279998282969523E-2</v>
      </c>
      <c r="O590" s="13">
        <f t="shared" si="842"/>
        <v>1.8967796269184385E-2</v>
      </c>
      <c r="P590" s="13">
        <f t="shared" si="843"/>
        <v>5.61589885784868E-2</v>
      </c>
      <c r="Q590" s="13">
        <f t="shared" si="844"/>
        <v>7.5913743405098807E-2</v>
      </c>
      <c r="R590" s="13">
        <f t="shared" si="845"/>
        <v>1.0386235274055732E-2</v>
      </c>
      <c r="S590" s="13">
        <f t="shared" si="846"/>
        <v>4.5523218911801153E-2</v>
      </c>
      <c r="T590" s="13">
        <f t="shared" si="847"/>
        <v>8.3136489695495475E-2</v>
      </c>
      <c r="U590" s="13">
        <f t="shared" si="848"/>
        <v>3.075109305537968E-2</v>
      </c>
      <c r="V590" s="13">
        <f t="shared" si="849"/>
        <v>1.6400765932958524E-2</v>
      </c>
      <c r="W590" s="13">
        <f t="shared" si="850"/>
        <v>7.4920653025698752E-2</v>
      </c>
      <c r="X590" s="13">
        <f t="shared" si="851"/>
        <v>8.2048912606151964E-2</v>
      </c>
      <c r="Y590" s="13">
        <f t="shared" si="852"/>
        <v>4.4927692084736591E-2</v>
      </c>
      <c r="Z590" s="13">
        <f t="shared" si="853"/>
        <v>3.7914748287792913E-3</v>
      </c>
      <c r="AA590" s="13">
        <f t="shared" si="854"/>
        <v>1.1225626244782108E-2</v>
      </c>
      <c r="AB590" s="13">
        <f t="shared" si="855"/>
        <v>1.6618161833888888E-2</v>
      </c>
      <c r="AC590" s="13">
        <f t="shared" si="856"/>
        <v>3.323669446271387E-3</v>
      </c>
      <c r="AD590" s="13">
        <f t="shared" si="857"/>
        <v>5.5455415561355428E-2</v>
      </c>
      <c r="AE590" s="13">
        <f t="shared" si="858"/>
        <v>6.0731672258259178E-2</v>
      </c>
      <c r="AF590" s="13">
        <f t="shared" si="859"/>
        <v>3.3254966876984843E-2</v>
      </c>
      <c r="AG590" s="13">
        <f t="shared" si="860"/>
        <v>1.2139660475526845E-2</v>
      </c>
      <c r="AH590" s="13">
        <f t="shared" si="861"/>
        <v>1.0380528409443736E-3</v>
      </c>
      <c r="AI590" s="13">
        <f t="shared" si="862"/>
        <v>3.0734196430172635E-3</v>
      </c>
      <c r="AJ590" s="13">
        <f t="shared" si="863"/>
        <v>4.5498205532056059E-3</v>
      </c>
      <c r="AK590" s="13">
        <f t="shared" si="864"/>
        <v>4.4903005925672063E-3</v>
      </c>
      <c r="AL590" s="13">
        <f t="shared" si="865"/>
        <v>4.3107366602692206E-4</v>
      </c>
      <c r="AM590" s="13">
        <f t="shared" si="866"/>
        <v>3.2837974479776627E-2</v>
      </c>
      <c r="AN590" s="13">
        <f t="shared" si="867"/>
        <v>3.5962314654812935E-2</v>
      </c>
      <c r="AO590" s="13">
        <f t="shared" si="868"/>
        <v>1.9691958712743516E-2</v>
      </c>
      <c r="AP590" s="13">
        <f t="shared" si="869"/>
        <v>7.1885109299640801E-3</v>
      </c>
      <c r="AQ590" s="13">
        <f t="shared" si="870"/>
        <v>1.9681138686106982E-3</v>
      </c>
      <c r="AR590" s="13">
        <f t="shared" si="871"/>
        <v>2.2736349294232103E-4</v>
      </c>
      <c r="AS590" s="13">
        <f t="shared" si="872"/>
        <v>6.7316748989215691E-4</v>
      </c>
      <c r="AT590" s="13">
        <f t="shared" si="873"/>
        <v>9.9654184491849377E-4</v>
      </c>
      <c r="AU590" s="13">
        <f t="shared" si="874"/>
        <v>9.8350525793875518E-4</v>
      </c>
      <c r="AV590" s="13">
        <f t="shared" si="875"/>
        <v>7.2797940999077464E-4</v>
      </c>
      <c r="AW590" s="13">
        <f t="shared" si="876"/>
        <v>3.882600168316039E-5</v>
      </c>
      <c r="AX590" s="13">
        <f t="shared" si="877"/>
        <v>1.6204196906332853E-2</v>
      </c>
      <c r="AY590" s="13">
        <f t="shared" si="878"/>
        <v>1.7745930956642009E-2</v>
      </c>
      <c r="AZ590" s="13">
        <f t="shared" si="879"/>
        <v>9.7171759679996958E-3</v>
      </c>
      <c r="BA590" s="13">
        <f t="shared" si="880"/>
        <v>3.5472360405237814E-3</v>
      </c>
      <c r="BB590" s="13">
        <f t="shared" si="881"/>
        <v>9.7118367275341128E-4</v>
      </c>
      <c r="BC590" s="13">
        <f t="shared" si="882"/>
        <v>2.1271721767543461E-4</v>
      </c>
      <c r="BD590" s="13">
        <f t="shared" si="883"/>
        <v>4.1499298722198497E-5</v>
      </c>
      <c r="BE590" s="13">
        <f t="shared" si="884"/>
        <v>1.2286923635622596E-4</v>
      </c>
      <c r="BF590" s="13">
        <f t="shared" si="885"/>
        <v>1.8189282358507209E-4</v>
      </c>
      <c r="BG590" s="13">
        <f t="shared" si="886"/>
        <v>1.7951333332307413E-4</v>
      </c>
      <c r="BH590" s="13">
        <f t="shared" si="887"/>
        <v>1.3287372835392263E-4</v>
      </c>
      <c r="BI590" s="13">
        <f t="shared" si="888"/>
        <v>7.868129841875153E-5</v>
      </c>
      <c r="BJ590" s="14">
        <f t="shared" si="889"/>
        <v>0.7198565176801125</v>
      </c>
      <c r="BK590" s="14">
        <f t="shared" si="890"/>
        <v>0.15690355628570266</v>
      </c>
      <c r="BL590" s="14">
        <f t="shared" si="891"/>
        <v>0.10544639352146698</v>
      </c>
      <c r="BM590" s="14">
        <f t="shared" si="892"/>
        <v>0.73826416675779138</v>
      </c>
      <c r="BN590" s="14">
        <f t="shared" si="893"/>
        <v>0.23002667060331111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1.6108</v>
      </c>
      <c r="F591" s="10">
        <f>VLOOKUP(B591,home!$B$2:$E$405,3,FALSE)</f>
        <v>0.79010000000000002</v>
      </c>
      <c r="G591" s="10">
        <f>VLOOKUP(C591,away!$B$2:$E$405,4,FALSE)</f>
        <v>0.87949999999999995</v>
      </c>
      <c r="H591" s="10">
        <f>VLOOKUP(A591,away!$A$2:$E$405,3,FALSE)</f>
        <v>1.1347</v>
      </c>
      <c r="I591" s="10">
        <f>VLOOKUP(C591,away!$B$2:$E$405,3,FALSE)</f>
        <v>1.0282</v>
      </c>
      <c r="J591" s="10">
        <f>VLOOKUP(B591,home!$B$2:$E$405,4,FALSE)</f>
        <v>0.72109999999999996</v>
      </c>
      <c r="K591" s="12">
        <f t="shared" si="838"/>
        <v>1.1193335638599999</v>
      </c>
      <c r="L591" s="12">
        <f t="shared" si="839"/>
        <v>0.84130631719399995</v>
      </c>
      <c r="M591" s="13">
        <f t="shared" si="840"/>
        <v>0.14076831711713417</v>
      </c>
      <c r="N591" s="13">
        <f t="shared" si="841"/>
        <v>0.15756670207729642</v>
      </c>
      <c r="O591" s="13">
        <f t="shared" si="842"/>
        <v>0.11842927445141326</v>
      </c>
      <c r="P591" s="13">
        <f t="shared" si="843"/>
        <v>0.13256186183705446</v>
      </c>
      <c r="Q591" s="13">
        <f t="shared" si="844"/>
        <v>8.8184849090923556E-2</v>
      </c>
      <c r="R591" s="13">
        <f t="shared" si="845"/>
        <v>4.9817648368337977E-2</v>
      </c>
      <c r="S591" s="13">
        <f t="shared" si="846"/>
        <v>3.1208455804518864E-2</v>
      </c>
      <c r="T591" s="13">
        <f t="shared" si="847"/>
        <v>7.4190470620993557E-2</v>
      </c>
      <c r="U591" s="13">
        <f t="shared" si="848"/>
        <v>5.5762565891256055E-2</v>
      </c>
      <c r="V591" s="13">
        <f t="shared" si="849"/>
        <v>3.2654530754514591E-3</v>
      </c>
      <c r="W591" s="13">
        <f t="shared" si="850"/>
        <v>3.2902753803799901E-2</v>
      </c>
      <c r="X591" s="13">
        <f t="shared" si="851"/>
        <v>2.768129462821577E-2</v>
      </c>
      <c r="Y591" s="13">
        <f t="shared" si="852"/>
        <v>1.1644224019413131E-2</v>
      </c>
      <c r="Z591" s="13">
        <f t="shared" si="853"/>
        <v>1.3970634093344035E-2</v>
      </c>
      <c r="AA591" s="13">
        <f t="shared" si="854"/>
        <v>1.5637799649086799E-2</v>
      </c>
      <c r="AB591" s="13">
        <f t="shared" si="855"/>
        <v>8.7519570060704925E-3</v>
      </c>
      <c r="AC591" s="13">
        <f t="shared" si="856"/>
        <v>1.9219281204767806E-4</v>
      </c>
      <c r="AD591" s="13">
        <f t="shared" si="857"/>
        <v>9.2072891690038842E-3</v>
      </c>
      <c r="AE591" s="13">
        <f t="shared" si="858"/>
        <v>7.7461505421148628E-3</v>
      </c>
      <c r="AF591" s="13">
        <f t="shared" si="859"/>
        <v>3.2584426925084801E-3</v>
      </c>
      <c r="AG591" s="13">
        <f t="shared" si="860"/>
        <v>9.137828071406703E-4</v>
      </c>
      <c r="AH591" s="13">
        <f t="shared" si="861"/>
        <v>2.938395679484051E-3</v>
      </c>
      <c r="AI591" s="13">
        <f t="shared" si="862"/>
        <v>3.2890449079477089E-3</v>
      </c>
      <c r="AJ591" s="13">
        <f t="shared" si="863"/>
        <v>1.8407691792543476E-3</v>
      </c>
      <c r="AK591" s="13">
        <f t="shared" si="864"/>
        <v>6.8681157521947183E-4</v>
      </c>
      <c r="AL591" s="13">
        <f t="shared" si="865"/>
        <v>7.2395372818272318E-6</v>
      </c>
      <c r="AM591" s="13">
        <f t="shared" si="866"/>
        <v>2.0612055598061389E-3</v>
      </c>
      <c r="AN591" s="13">
        <f t="shared" si="867"/>
        <v>1.7341052585003E-3</v>
      </c>
      <c r="AO591" s="13">
        <f t="shared" si="868"/>
        <v>7.294568543278183E-4</v>
      </c>
      <c r="AP591" s="13">
        <f t="shared" si="869"/>
        <v>2.0456555322215231E-4</v>
      </c>
      <c r="AQ591" s="13">
        <f t="shared" si="870"/>
        <v>4.3025573051520531E-5</v>
      </c>
      <c r="AR591" s="13">
        <f t="shared" si="871"/>
        <v>4.9441816951309784E-4</v>
      </c>
      <c r="AS591" s="13">
        <f t="shared" si="872"/>
        <v>5.5341885171823334E-4</v>
      </c>
      <c r="AT591" s="13">
        <f t="shared" si="873"/>
        <v>3.0973014780053958E-4</v>
      </c>
      <c r="AU591" s="13">
        <f t="shared" si="874"/>
        <v>1.1556378339082078E-4</v>
      </c>
      <c r="AV591" s="13">
        <f t="shared" si="875"/>
        <v>3.2338605378998146E-5</v>
      </c>
      <c r="AW591" s="13">
        <f t="shared" si="876"/>
        <v>1.8937471169564542E-7</v>
      </c>
      <c r="AX591" s="13">
        <f t="shared" si="877"/>
        <v>3.8452942751764172E-4</v>
      </c>
      <c r="AY591" s="13">
        <f t="shared" si="878"/>
        <v>3.2350703651758432E-4</v>
      </c>
      <c r="AZ591" s="13">
        <f t="shared" si="879"/>
        <v>1.3608425673947684E-4</v>
      </c>
      <c r="BA591" s="13">
        <f t="shared" si="880"/>
        <v>3.8162848288524011E-5</v>
      </c>
      <c r="BB591" s="13">
        <f t="shared" si="881"/>
        <v>8.0266613368128688E-6</v>
      </c>
      <c r="BC591" s="13">
        <f t="shared" si="882"/>
        <v>1.3505761777275011E-6</v>
      </c>
      <c r="BD591" s="13">
        <f t="shared" si="883"/>
        <v>6.9326188224477149E-5</v>
      </c>
      <c r="BE591" s="13">
        <f t="shared" si="884"/>
        <v>7.7599129334133166E-5</v>
      </c>
      <c r="BF591" s="13">
        <f t="shared" si="885"/>
        <v>4.3429654995004178E-5</v>
      </c>
      <c r="BG591" s="13">
        <f t="shared" si="886"/>
        <v>1.6204090167589421E-5</v>
      </c>
      <c r="BH591" s="13">
        <f t="shared" si="887"/>
        <v>4.5344454990991657E-6</v>
      </c>
      <c r="BI591" s="13">
        <f t="shared" si="888"/>
        <v>1.0151114081271211E-6</v>
      </c>
      <c r="BJ591" s="14">
        <f t="shared" si="889"/>
        <v>0.41895997905689591</v>
      </c>
      <c r="BK591" s="14">
        <f t="shared" si="890"/>
        <v>0.30832702722000604</v>
      </c>
      <c r="BL591" s="14">
        <f t="shared" si="891"/>
        <v>0.25887184488550036</v>
      </c>
      <c r="BM591" s="14">
        <f t="shared" si="892"/>
        <v>0.31247751465178059</v>
      </c>
      <c r="BN591" s="14">
        <f t="shared" si="893"/>
        <v>0.68732865294215995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1.6108</v>
      </c>
      <c r="F592" s="10">
        <f>VLOOKUP(B592,home!$B$2:$E$405,3,FALSE)</f>
        <v>1.0984</v>
      </c>
      <c r="G592" s="10">
        <f>VLOOKUP(C592,away!$B$2:$E$405,4,FALSE)</f>
        <v>1.2934000000000001</v>
      </c>
      <c r="H592" s="10">
        <f>VLOOKUP(A592,away!$A$2:$E$405,3,FALSE)</f>
        <v>1.1347</v>
      </c>
      <c r="I592" s="10">
        <f>VLOOKUP(C592,away!$B$2:$E$405,3,FALSE)</f>
        <v>0.44059999999999999</v>
      </c>
      <c r="J592" s="10">
        <f>VLOOKUP(B592,home!$B$2:$E$405,4,FALSE)</f>
        <v>0.88129999999999997</v>
      </c>
      <c r="K592" s="12">
        <f t="shared" si="838"/>
        <v>2.2884161380480004</v>
      </c>
      <c r="L592" s="12">
        <f t="shared" si="839"/>
        <v>0.44060489506599998</v>
      </c>
      <c r="M592" s="13">
        <f t="shared" si="840"/>
        <v>6.5283168455548185E-2</v>
      </c>
      <c r="N592" s="13">
        <f t="shared" si="841"/>
        <v>0.14939505623658259</v>
      </c>
      <c r="O592" s="13">
        <f t="shared" si="842"/>
        <v>2.8764083586932811E-2</v>
      </c>
      <c r="P592" s="13">
        <f t="shared" si="843"/>
        <v>6.5824193076498644E-2</v>
      </c>
      <c r="Q592" s="13">
        <f t="shared" si="844"/>
        <v>0.17093902881819212</v>
      </c>
      <c r="R592" s="13">
        <f t="shared" si="845"/>
        <v>6.3367980152450902E-3</v>
      </c>
      <c r="S592" s="13">
        <f t="shared" si="846"/>
        <v>1.6592425339781211E-2</v>
      </c>
      <c r="T592" s="13">
        <f t="shared" si="847"/>
        <v>7.5316572855123498E-2</v>
      </c>
      <c r="U592" s="13">
        <f t="shared" si="848"/>
        <v>1.4501230841637401E-2</v>
      </c>
      <c r="V592" s="13">
        <f t="shared" si="849"/>
        <v>1.8588814016975276E-3</v>
      </c>
      <c r="W592" s="13">
        <f t="shared" si="850"/>
        <v>0.13039321072326768</v>
      </c>
      <c r="X592" s="13">
        <f t="shared" si="851"/>
        <v>5.7451886928044184E-2</v>
      </c>
      <c r="Y592" s="13">
        <f t="shared" si="852"/>
        <v>1.2656791305637299E-2</v>
      </c>
      <c r="Z592" s="13">
        <f t="shared" si="853"/>
        <v>9.3067474152049999E-4</v>
      </c>
      <c r="AA592" s="13">
        <f t="shared" si="854"/>
        <v>2.1297710977691633E-3</v>
      </c>
      <c r="AB592" s="13">
        <f t="shared" si="855"/>
        <v>2.43690127524158E-3</v>
      </c>
      <c r="AC592" s="13">
        <f t="shared" si="856"/>
        <v>1.1714291293069473E-4</v>
      </c>
      <c r="AD592" s="13">
        <f t="shared" si="857"/>
        <v>7.4598481927754839E-2</v>
      </c>
      <c r="AE592" s="13">
        <f t="shared" si="858"/>
        <v>3.2868456301861325E-2</v>
      </c>
      <c r="AF592" s="13">
        <f t="shared" si="859"/>
        <v>7.2410013699315051E-3</v>
      </c>
      <c r="AG592" s="13">
        <f t="shared" si="860"/>
        <v>1.0634735495904776E-3</v>
      </c>
      <c r="AH592" s="13">
        <f t="shared" si="861"/>
        <v>1.0251496170705414E-4</v>
      </c>
      <c r="AI592" s="13">
        <f t="shared" si="862"/>
        <v>2.3459689276179543E-4</v>
      </c>
      <c r="AJ592" s="13">
        <f t="shared" si="863"/>
        <v>2.6842765766600446E-4</v>
      </c>
      <c r="AK592" s="13">
        <f t="shared" si="864"/>
        <v>2.0475806123376953E-4</v>
      </c>
      <c r="AL592" s="13">
        <f t="shared" si="865"/>
        <v>4.7245487011212678E-6</v>
      </c>
      <c r="AM592" s="13">
        <f t="shared" si="866"/>
        <v>3.4142473983471262E-2</v>
      </c>
      <c r="AN592" s="13">
        <f t="shared" si="867"/>
        <v>1.5043341166780992E-2</v>
      </c>
      <c r="AO592" s="13">
        <f t="shared" si="868"/>
        <v>3.3140848781157877E-3</v>
      </c>
      <c r="AP592" s="13">
        <f t="shared" si="869"/>
        <v>4.8673400665400803E-4</v>
      </c>
      <c r="AQ592" s="13">
        <f t="shared" si="870"/>
        <v>5.3614346481710732E-5</v>
      </c>
      <c r="AR592" s="13">
        <f t="shared" si="871"/>
        <v>9.0337187891263247E-6</v>
      </c>
      <c r="AS592" s="13">
        <f t="shared" si="872"/>
        <v>2.0672907863624119E-5</v>
      </c>
      <c r="AT592" s="13">
        <f t="shared" si="873"/>
        <v>2.365410798774843E-5</v>
      </c>
      <c r="AU592" s="13">
        <f t="shared" si="874"/>
        <v>1.8043480816764536E-5</v>
      </c>
      <c r="AV592" s="13">
        <f t="shared" si="875"/>
        <v>1.0322748171910873E-5</v>
      </c>
      <c r="AW592" s="13">
        <f t="shared" si="876"/>
        <v>1.3232507502794533E-7</v>
      </c>
      <c r="AX592" s="13">
        <f t="shared" si="877"/>
        <v>1.3022031409443259E-2</v>
      </c>
      <c r="AY592" s="13">
        <f t="shared" si="878"/>
        <v>5.7375707827039034E-3</v>
      </c>
      <c r="AZ592" s="13">
        <f t="shared" si="879"/>
        <v>1.2640008863235002E-3</v>
      </c>
      <c r="BA592" s="13">
        <f t="shared" si="880"/>
        <v>1.8564165929396559E-4</v>
      </c>
      <c r="BB592" s="13">
        <f t="shared" si="881"/>
        <v>2.0448655953273959E-5</v>
      </c>
      <c r="BC592" s="13">
        <f t="shared" si="882"/>
        <v>1.8019555821066028E-6</v>
      </c>
      <c r="BD592" s="13">
        <f t="shared" si="883"/>
        <v>6.6338345318979232E-7</v>
      </c>
      <c r="BE592" s="13">
        <f t="shared" si="884"/>
        <v>1.5180973999935306E-6</v>
      </c>
      <c r="BF592" s="13">
        <f t="shared" si="885"/>
        <v>1.7370192946369535E-6</v>
      </c>
      <c r="BG592" s="13">
        <f t="shared" si="886"/>
        <v>1.3250076619826526E-6</v>
      </c>
      <c r="BH592" s="13">
        <f t="shared" si="887"/>
        <v>7.5804222917958821E-7</v>
      </c>
      <c r="BI592" s="13">
        <f t="shared" si="888"/>
        <v>3.469432141152902E-7</v>
      </c>
      <c r="BJ592" s="14">
        <f t="shared" si="889"/>
        <v>0.78519570374678915</v>
      </c>
      <c r="BK592" s="14">
        <f t="shared" si="890"/>
        <v>0.15541810651786128</v>
      </c>
      <c r="BL592" s="14">
        <f t="shared" si="891"/>
        <v>5.5067157847076949E-2</v>
      </c>
      <c r="BM592" s="14">
        <f t="shared" si="892"/>
        <v>0.50433187620661968</v>
      </c>
      <c r="BN592" s="14">
        <f t="shared" si="893"/>
        <v>0.48654232818899945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1.6108</v>
      </c>
      <c r="F593" s="10">
        <f>VLOOKUP(B593,home!$B$2:$E$405,3,FALSE)</f>
        <v>0.85960000000000003</v>
      </c>
      <c r="G593" s="10">
        <f>VLOOKUP(C593,away!$B$2:$E$405,4,FALSE)</f>
        <v>0.7641</v>
      </c>
      <c r="H593" s="10">
        <f>VLOOKUP(A593,away!$A$2:$E$405,3,FALSE)</f>
        <v>1.1347</v>
      </c>
      <c r="I593" s="10">
        <f>VLOOKUP(C593,away!$B$2:$E$405,3,FALSE)</f>
        <v>0.94910000000000005</v>
      </c>
      <c r="J593" s="10">
        <f>VLOOKUP(B593,home!$B$2:$E$405,4,FALSE)</f>
        <v>0.67789999999999995</v>
      </c>
      <c r="K593" s="12">
        <f t="shared" si="838"/>
        <v>1.058006235888</v>
      </c>
      <c r="L593" s="12">
        <f t="shared" si="839"/>
        <v>0.73006018168300002</v>
      </c>
      <c r="M593" s="13">
        <f t="shared" si="840"/>
        <v>0.16728331322912943</v>
      </c>
      <c r="N593" s="13">
        <f t="shared" si="841"/>
        <v>0.17698678855642447</v>
      </c>
      <c r="O593" s="13">
        <f t="shared" si="842"/>
        <v>0.12212688604859243</v>
      </c>
      <c r="P593" s="13">
        <f t="shared" si="843"/>
        <v>0.12921100700899396</v>
      </c>
      <c r="Q593" s="13">
        <f t="shared" si="844"/>
        <v>9.3626562981244013E-2</v>
      </c>
      <c r="R593" s="13">
        <f t="shared" si="845"/>
        <v>4.4579988308507207E-2</v>
      </c>
      <c r="S593" s="13">
        <f t="shared" si="846"/>
        <v>2.4950911136920058E-2</v>
      </c>
      <c r="T593" s="13">
        <f t="shared" si="847"/>
        <v>6.8353025580441845E-2</v>
      </c>
      <c r="U593" s="13">
        <f t="shared" si="848"/>
        <v>4.7165905626214762E-2</v>
      </c>
      <c r="V593" s="13">
        <f t="shared" si="849"/>
        <v>2.1413654420294188E-3</v>
      </c>
      <c r="W593" s="13">
        <f t="shared" si="850"/>
        <v>3.3019162492972251E-2</v>
      </c>
      <c r="X593" s="13">
        <f t="shared" si="851"/>
        <v>2.410597576863982E-2</v>
      </c>
      <c r="Y593" s="13">
        <f t="shared" si="852"/>
        <v>8.7994065246495921E-3</v>
      </c>
      <c r="Z593" s="13">
        <f t="shared" si="853"/>
        <v>1.084869145464493E-2</v>
      </c>
      <c r="AA593" s="13">
        <f t="shared" si="854"/>
        <v>1.1477983210239193E-2</v>
      </c>
      <c r="AB593" s="13">
        <f t="shared" si="855"/>
        <v>6.0718889059254155E-3</v>
      </c>
      <c r="AC593" s="13">
        <f t="shared" si="856"/>
        <v>1.0337551748209143E-4</v>
      </c>
      <c r="AD593" s="13">
        <f t="shared" si="857"/>
        <v>8.7336199553409502E-3</v>
      </c>
      <c r="AE593" s="13">
        <f t="shared" si="858"/>
        <v>6.3760681713464886E-3</v>
      </c>
      <c r="AF593" s="13">
        <f t="shared" si="859"/>
        <v>2.3274567437982056E-3</v>
      </c>
      <c r="AG593" s="13">
        <f t="shared" si="860"/>
        <v>5.6639449774554726E-4</v>
      </c>
      <c r="AH593" s="13">
        <f t="shared" si="861"/>
        <v>1.980049413600222E-3</v>
      </c>
      <c r="AI593" s="13">
        <f t="shared" si="862"/>
        <v>2.0949046269554124E-3</v>
      </c>
      <c r="AJ593" s="13">
        <f t="shared" si="863"/>
        <v>1.1082110794547254E-3</v>
      </c>
      <c r="AK593" s="13">
        <f t="shared" si="864"/>
        <v>3.9083141091442381E-4</v>
      </c>
      <c r="AL593" s="13">
        <f t="shared" si="865"/>
        <v>3.1939239978207158E-6</v>
      </c>
      <c r="AM593" s="13">
        <f t="shared" si="866"/>
        <v>1.8480448749253209E-3</v>
      </c>
      <c r="AN593" s="13">
        <f t="shared" si="867"/>
        <v>1.3491839771463167E-3</v>
      </c>
      <c r="AO593" s="13">
        <f t="shared" si="868"/>
        <v>4.9249274973961628E-4</v>
      </c>
      <c r="AP593" s="13">
        <f t="shared" si="869"/>
        <v>1.1984978211748818E-4</v>
      </c>
      <c r="AQ593" s="13">
        <f t="shared" si="870"/>
        <v>2.1874388426840345E-5</v>
      </c>
      <c r="AR593" s="13">
        <f t="shared" si="871"/>
        <v>2.891110469268592E-4</v>
      </c>
      <c r="AS593" s="13">
        <f t="shared" si="872"/>
        <v>3.0588129051272524E-4</v>
      </c>
      <c r="AT593" s="13">
        <f t="shared" si="873"/>
        <v>1.6181215640196611E-4</v>
      </c>
      <c r="AU593" s="13">
        <f t="shared" si="874"/>
        <v>5.706609017192151E-5</v>
      </c>
      <c r="AV593" s="13">
        <f t="shared" si="875"/>
        <v>1.5094069814909967E-5</v>
      </c>
      <c r="AW593" s="13">
        <f t="shared" si="876"/>
        <v>6.8528143480113911E-8</v>
      </c>
      <c r="AX593" s="13">
        <f t="shared" si="877"/>
        <v>3.2587383364530791E-4</v>
      </c>
      <c r="AY593" s="13">
        <f t="shared" si="878"/>
        <v>2.3790751019682921E-4</v>
      </c>
      <c r="AZ593" s="13">
        <f t="shared" si="879"/>
        <v>8.6843400059023664E-5</v>
      </c>
      <c r="BA593" s="13">
        <f t="shared" si="880"/>
        <v>2.1133636141686757E-5</v>
      </c>
      <c r="BB593" s="13">
        <f t="shared" si="881"/>
        <v>3.8572065603055622E-6</v>
      </c>
      <c r="BC593" s="13">
        <f t="shared" si="882"/>
        <v>5.6319858444110777E-7</v>
      </c>
      <c r="BD593" s="13">
        <f t="shared" si="883"/>
        <v>3.5178077240997514E-5</v>
      </c>
      <c r="BE593" s="13">
        <f t="shared" si="884"/>
        <v>3.7218625087525098E-5</v>
      </c>
      <c r="BF593" s="13">
        <f t="shared" si="885"/>
        <v>1.968876871688956E-5</v>
      </c>
      <c r="BG593" s="13">
        <f t="shared" si="886"/>
        <v>6.9436133598085774E-6</v>
      </c>
      <c r="BH593" s="13">
        <f t="shared" si="887"/>
        <v>1.8365965585681754E-6</v>
      </c>
      <c r="BI593" s="13">
        <f t="shared" si="888"/>
        <v>3.8862612235511414E-7</v>
      </c>
      <c r="BJ593" s="14">
        <f t="shared" si="889"/>
        <v>0.42740208583014638</v>
      </c>
      <c r="BK593" s="14">
        <f t="shared" si="890"/>
        <v>0.32393107376874958</v>
      </c>
      <c r="BL593" s="14">
        <f t="shared" si="891"/>
        <v>0.23792686759131826</v>
      </c>
      <c r="BM593" s="14">
        <f t="shared" si="892"/>
        <v>0.26605633352991442</v>
      </c>
      <c r="BN593" s="14">
        <f t="shared" si="893"/>
        <v>0.73381454613289154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1.6108</v>
      </c>
      <c r="F594" s="10">
        <f>VLOOKUP(B594,home!$B$2:$E$405,3,FALSE)</f>
        <v>0.9073</v>
      </c>
      <c r="G594" s="10">
        <f>VLOOKUP(C594,away!$B$2:$E$405,4,FALSE)</f>
        <v>1.3746</v>
      </c>
      <c r="H594" s="10">
        <f>VLOOKUP(A594,away!$A$2:$E$405,3,FALSE)</f>
        <v>1.1347</v>
      </c>
      <c r="I594" s="10">
        <f>VLOOKUP(C594,away!$B$2:$E$405,3,FALSE)</f>
        <v>1.196</v>
      </c>
      <c r="J594" s="10">
        <f>VLOOKUP(B594,home!$B$2:$E$405,4,FALSE)</f>
        <v>1.1525000000000001</v>
      </c>
      <c r="K594" s="12">
        <f t="shared" si="838"/>
        <v>2.0089488134640003</v>
      </c>
      <c r="L594" s="12">
        <f t="shared" si="839"/>
        <v>1.5640591330000002</v>
      </c>
      <c r="M594" s="13">
        <f t="shared" si="840"/>
        <v>2.8071289625615631E-2</v>
      </c>
      <c r="N594" s="13">
        <f t="shared" si="841"/>
        <v>5.6393783985784832E-2</v>
      </c>
      <c r="O594" s="13">
        <f t="shared" si="842"/>
        <v>4.3905156914032281E-2</v>
      </c>
      <c r="P594" s="13">
        <f t="shared" si="843"/>
        <v>8.820321288739591E-2</v>
      </c>
      <c r="Q594" s="13">
        <f t="shared" si="844"/>
        <v>5.6646112712493799E-2</v>
      </c>
      <c r="R594" s="13">
        <f t="shared" si="845"/>
        <v>3.4335130828595149E-2</v>
      </c>
      <c r="S594" s="13">
        <f t="shared" si="846"/>
        <v>6.9286153819595561E-2</v>
      </c>
      <c r="T594" s="13">
        <f t="shared" si="847"/>
        <v>8.859786993692334E-2</v>
      </c>
      <c r="U594" s="13">
        <f t="shared" si="848"/>
        <v>6.8977520338237466E-2</v>
      </c>
      <c r="V594" s="13">
        <f t="shared" si="849"/>
        <v>2.4189449461646521E-2</v>
      </c>
      <c r="W594" s="13">
        <f t="shared" si="850"/>
        <v>3.7933046973704136E-2</v>
      </c>
      <c r="X594" s="13">
        <f t="shared" si="851"/>
        <v>5.9329528561739973E-2</v>
      </c>
      <c r="Y594" s="13">
        <f t="shared" si="852"/>
        <v>4.6397445501786892E-2</v>
      </c>
      <c r="Z594" s="13">
        <f t="shared" si="853"/>
        <v>1.7900724985071368E-2</v>
      </c>
      <c r="AA594" s="13">
        <f t="shared" si="854"/>
        <v>3.5961640218904516E-2</v>
      </c>
      <c r="AB594" s="13">
        <f t="shared" si="855"/>
        <v>3.6122547223993759E-2</v>
      </c>
      <c r="AC594" s="13">
        <f t="shared" si="856"/>
        <v>4.7503766057553423E-3</v>
      </c>
      <c r="AD594" s="13">
        <f t="shared" si="857"/>
        <v>1.9051387427224287E-2</v>
      </c>
      <c r="AE594" s="13">
        <f t="shared" si="858"/>
        <v>2.979749650187152E-2</v>
      </c>
      <c r="AF594" s="13">
        <f t="shared" si="859"/>
        <v>2.3302523272143858E-2</v>
      </c>
      <c r="AG594" s="13">
        <f t="shared" si="860"/>
        <v>1.2148841448580548E-2</v>
      </c>
      <c r="AH594" s="13">
        <f t="shared" si="861"/>
        <v>6.9994481000555447E-3</v>
      </c>
      <c r="AI594" s="13">
        <f t="shared" si="862"/>
        <v>1.4061532955509441E-2</v>
      </c>
      <c r="AJ594" s="13">
        <f t="shared" si="863"/>
        <v>1.4124449973227817E-2</v>
      </c>
      <c r="AK594" s="13">
        <f t="shared" si="864"/>
        <v>9.4584323381825489E-3</v>
      </c>
      <c r="AL594" s="13">
        <f t="shared" si="865"/>
        <v>5.9704913403108928E-4</v>
      </c>
      <c r="AM594" s="13">
        <f t="shared" si="866"/>
        <v>7.6546524333530406E-3</v>
      </c>
      <c r="AN594" s="13">
        <f t="shared" si="867"/>
        <v>1.1972329048326498E-2</v>
      </c>
      <c r="AO594" s="13">
        <f t="shared" si="868"/>
        <v>9.3627152956581305E-3</v>
      </c>
      <c r="AP594" s="13">
        <f t="shared" si="869"/>
        <v>4.8812801226176322E-3</v>
      </c>
      <c r="AQ594" s="13">
        <f t="shared" si="870"/>
        <v>1.9086526891278679E-3</v>
      </c>
      <c r="AR594" s="13">
        <f t="shared" si="871"/>
        <v>2.1895101453702709E-3</v>
      </c>
      <c r="AS594" s="13">
        <f t="shared" si="872"/>
        <v>4.3986138086089975E-3</v>
      </c>
      <c r="AT594" s="13">
        <f t="shared" si="873"/>
        <v>4.4182949958457068E-3</v>
      </c>
      <c r="AU594" s="13">
        <f t="shared" si="874"/>
        <v>2.958709496479387E-3</v>
      </c>
      <c r="AV594" s="13">
        <f t="shared" si="875"/>
        <v>1.4859739830842341E-3</v>
      </c>
      <c r="AW594" s="13">
        <f t="shared" si="876"/>
        <v>5.2111024561159492E-5</v>
      </c>
      <c r="AX594" s="13">
        <f t="shared" si="877"/>
        <v>2.5629674872439854E-3</v>
      </c>
      <c r="AY594" s="13">
        <f t="shared" si="878"/>
        <v>4.0086327060060165E-3</v>
      </c>
      <c r="AZ594" s="13">
        <f t="shared" si="879"/>
        <v>3.1348692973356082E-3</v>
      </c>
      <c r="BA594" s="13">
        <f t="shared" si="880"/>
        <v>1.6343736517530167E-3</v>
      </c>
      <c r="BB594" s="13">
        <f t="shared" si="881"/>
        <v>6.3906425918971727E-4</v>
      </c>
      <c r="BC594" s="13">
        <f t="shared" si="882"/>
        <v>1.9990685823191093E-4</v>
      </c>
      <c r="BD594" s="13">
        <f t="shared" si="883"/>
        <v>5.7075388994375575E-4</v>
      </c>
      <c r="BE594" s="13">
        <f t="shared" si="884"/>
        <v>1.1466153499824709E-3</v>
      </c>
      <c r="BF594" s="13">
        <f t="shared" si="885"/>
        <v>1.1517457734234475E-3</v>
      </c>
      <c r="BG594" s="13">
        <f t="shared" si="886"/>
        <v>7.712661016437371E-4</v>
      </c>
      <c r="BH594" s="13">
        <f t="shared" si="887"/>
        <v>3.8735852994054785E-4</v>
      </c>
      <c r="BI594" s="13">
        <f t="shared" si="888"/>
        <v>1.5563669182184459E-4</v>
      </c>
      <c r="BJ594" s="14">
        <f t="shared" si="889"/>
        <v>0.47755748017109662</v>
      </c>
      <c r="BK594" s="14">
        <f t="shared" si="890"/>
        <v>0.21910616424004606</v>
      </c>
      <c r="BL594" s="14">
        <f t="shared" si="891"/>
        <v>0.28358033765688295</v>
      </c>
      <c r="BM594" s="14">
        <f t="shared" si="892"/>
        <v>0.68663349841773447</v>
      </c>
      <c r="BN594" s="14">
        <f t="shared" si="893"/>
        <v>0.30755468695391758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1.6108</v>
      </c>
      <c r="F595" s="10">
        <f>VLOOKUP(B595,home!$B$2:$E$405,3,FALSE)</f>
        <v>0.93120000000000003</v>
      </c>
      <c r="G595" s="10">
        <f>VLOOKUP(C595,away!$B$2:$E$405,4,FALSE)</f>
        <v>1.1460999999999999</v>
      </c>
      <c r="H595" s="10">
        <f>VLOOKUP(A595,away!$A$2:$E$405,3,FALSE)</f>
        <v>1.1347</v>
      </c>
      <c r="I595" s="10">
        <f>VLOOKUP(C595,away!$B$2:$E$405,3,FALSE)</f>
        <v>1.0168999999999999</v>
      </c>
      <c r="J595" s="10">
        <f>VLOOKUP(B595,home!$B$2:$E$405,4,FALSE)</f>
        <v>1.5423</v>
      </c>
      <c r="K595" s="12">
        <f t="shared" si="838"/>
        <v>1.7191235938560001</v>
      </c>
      <c r="L595" s="12">
        <f t="shared" si="839"/>
        <v>1.7796236179889999</v>
      </c>
      <c r="M595" s="13">
        <f t="shared" si="840"/>
        <v>3.0235238053547782E-2</v>
      </c>
      <c r="N595" s="13">
        <f t="shared" si="841"/>
        <v>5.1978111103706752E-2</v>
      </c>
      <c r="O595" s="13">
        <f t="shared" si="842"/>
        <v>5.380734373561339E-2</v>
      </c>
      <c r="P595" s="13">
        <f t="shared" si="843"/>
        <v>9.2501474138612816E-2</v>
      </c>
      <c r="Q595" s="13">
        <f t="shared" si="844"/>
        <v>4.4678398581225423E-2</v>
      </c>
      <c r="R595" s="13">
        <f t="shared" si="845"/>
        <v>4.7878409866575038E-2</v>
      </c>
      <c r="S595" s="13">
        <f t="shared" si="846"/>
        <v>7.074958945802351E-2</v>
      </c>
      <c r="T595" s="13">
        <f t="shared" si="847"/>
        <v>7.9510733329074976E-2</v>
      </c>
      <c r="U595" s="13">
        <f t="shared" si="848"/>
        <v>8.2308904037937058E-2</v>
      </c>
      <c r="V595" s="13">
        <f t="shared" si="849"/>
        <v>2.4050088354883488E-2</v>
      </c>
      <c r="W595" s="13">
        <f t="shared" si="850"/>
        <v>2.5602563045562354E-2</v>
      </c>
      <c r="X595" s="13">
        <f t="shared" si="851"/>
        <v>4.5562925876935147E-2</v>
      </c>
      <c r="Y595" s="13">
        <f t="shared" si="852"/>
        <v>4.0542429497637984E-2</v>
      </c>
      <c r="Z595" s="13">
        <f t="shared" si="853"/>
        <v>2.8401849663438165E-2</v>
      </c>
      <c r="AA595" s="13">
        <f t="shared" si="854"/>
        <v>4.882628986556764E-2</v>
      </c>
      <c r="AB595" s="13">
        <f t="shared" si="855"/>
        <v>4.1969213454174731E-2</v>
      </c>
      <c r="AC595" s="13">
        <f t="shared" si="856"/>
        <v>4.5986669222899653E-3</v>
      </c>
      <c r="AD595" s="13">
        <f t="shared" si="857"/>
        <v>1.1003492548702991E-2</v>
      </c>
      <c r="AE595" s="13">
        <f t="shared" si="858"/>
        <v>1.9582075220037819E-2</v>
      </c>
      <c r="AF595" s="13">
        <f t="shared" si="859"/>
        <v>1.742436177540823E-2</v>
      </c>
      <c r="AG595" s="13">
        <f t="shared" si="860"/>
        <v>1.0336268581300408E-2</v>
      </c>
      <c r="AH595" s="13">
        <f t="shared" si="861"/>
        <v>1.2636150613906872E-2</v>
      </c>
      <c r="AI595" s="13">
        <f t="shared" si="862"/>
        <v>2.1723104655885284E-2</v>
      </c>
      <c r="AJ595" s="13">
        <f t="shared" si="863"/>
        <v>1.8672350872867761E-2</v>
      </c>
      <c r="AK595" s="13">
        <f t="shared" si="864"/>
        <v>1.0700026312768217E-2</v>
      </c>
      <c r="AL595" s="13">
        <f t="shared" si="865"/>
        <v>5.6276516643385239E-4</v>
      </c>
      <c r="AM595" s="13">
        <f t="shared" si="866"/>
        <v>3.783272731058798E-3</v>
      </c>
      <c r="AN595" s="13">
        <f t="shared" si="867"/>
        <v>6.7328015054859821E-3</v>
      </c>
      <c r="AO595" s="13">
        <f t="shared" si="868"/>
        <v>5.9909262871973767E-3</v>
      </c>
      <c r="AP595" s="13">
        <f t="shared" si="869"/>
        <v>3.5538646381092004E-3</v>
      </c>
      <c r="AQ595" s="13">
        <f t="shared" si="870"/>
        <v>1.5811353612787658E-3</v>
      </c>
      <c r="AR595" s="13">
        <f t="shared" si="871"/>
        <v>4.4975184145949745E-3</v>
      </c>
      <c r="AS595" s="13">
        <f t="shared" si="872"/>
        <v>7.7317900203320517E-3</v>
      </c>
      <c r="AT595" s="13">
        <f t="shared" si="873"/>
        <v>6.6459513233465984E-3</v>
      </c>
      <c r="AU595" s="13">
        <f t="shared" si="874"/>
        <v>3.8084039078612147E-3</v>
      </c>
      <c r="AV595" s="13">
        <f t="shared" si="875"/>
        <v>1.6367792532344014E-3</v>
      </c>
      <c r="AW595" s="13">
        <f t="shared" si="876"/>
        <v>4.782554951719917E-5</v>
      </c>
      <c r="AX595" s="13">
        <f t="shared" si="877"/>
        <v>1.0839855689925336E-3</v>
      </c>
      <c r="AY595" s="13">
        <f t="shared" si="878"/>
        <v>1.9290863201383574E-3</v>
      </c>
      <c r="AZ595" s="13">
        <f t="shared" si="879"/>
        <v>1.7165237882288554E-3</v>
      </c>
      <c r="BA595" s="13">
        <f t="shared" si="880"/>
        <v>1.0182554247906732E-3</v>
      </c>
      <c r="BB595" s="13">
        <f t="shared" si="881"/>
        <v>4.5302785077572591E-4</v>
      </c>
      <c r="BC595" s="13">
        <f t="shared" si="882"/>
        <v>1.6124381256945564E-4</v>
      </c>
      <c r="BD595" s="13">
        <f t="shared" si="883"/>
        <v>1.3339816654922773E-3</v>
      </c>
      <c r="BE595" s="13">
        <f t="shared" si="884"/>
        <v>2.2932793549190963E-3</v>
      </c>
      <c r="BF595" s="13">
        <f t="shared" si="885"/>
        <v>1.9712153231721437E-3</v>
      </c>
      <c r="BG595" s="13">
        <f t="shared" si="886"/>
        <v>1.1295875902119041E-3</v>
      </c>
      <c r="BH595" s="13">
        <f t="shared" si="887"/>
        <v>4.8547516941505677E-4</v>
      </c>
      <c r="BI595" s="13">
        <f t="shared" si="888"/>
        <v>1.6691836359453244E-4</v>
      </c>
      <c r="BJ595" s="14">
        <f t="shared" si="889"/>
        <v>0.37422548284821777</v>
      </c>
      <c r="BK595" s="14">
        <f t="shared" si="890"/>
        <v>0.22462690841392977</v>
      </c>
      <c r="BL595" s="14">
        <f t="shared" si="891"/>
        <v>0.37022269380147022</v>
      </c>
      <c r="BM595" s="14">
        <f t="shared" si="892"/>
        <v>0.67451669847715368</v>
      </c>
      <c r="BN595" s="14">
        <f t="shared" si="893"/>
        <v>0.32107897547928121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1.6108</v>
      </c>
      <c r="F596" s="10">
        <f>VLOOKUP(B596,home!$B$2:$E$405,3,FALSE)</f>
        <v>1.0347</v>
      </c>
      <c r="G596" s="10">
        <f>VLOOKUP(C596,away!$B$2:$E$405,4,FALSE)</f>
        <v>1.1899</v>
      </c>
      <c r="H596" s="10">
        <f>VLOOKUP(A596,away!$A$2:$E$405,3,FALSE)</f>
        <v>1.1347</v>
      </c>
      <c r="I596" s="10">
        <f>VLOOKUP(C596,away!$B$2:$E$405,3,FALSE)</f>
        <v>1.4688000000000001</v>
      </c>
      <c r="J596" s="10">
        <f>VLOOKUP(B596,home!$B$2:$E$405,4,FALSE)</f>
        <v>0.80779999999999996</v>
      </c>
      <c r="K596" s="12">
        <f t="shared" si="838"/>
        <v>1.9832000949239998</v>
      </c>
      <c r="L596" s="12">
        <f t="shared" si="839"/>
        <v>1.3463177374080002</v>
      </c>
      <c r="M596" s="13">
        <f t="shared" si="840"/>
        <v>3.5810367507016876E-2</v>
      </c>
      <c r="N596" s="13">
        <f t="shared" si="841"/>
        <v>7.1019124239179179E-2</v>
      </c>
      <c r="O596" s="13">
        <f t="shared" si="842"/>
        <v>4.8212132957795924E-2</v>
      </c>
      <c r="P596" s="13">
        <f t="shared" si="843"/>
        <v>9.5614306658389367E-2</v>
      </c>
      <c r="Q596" s="13">
        <f t="shared" si="844"/>
        <v>7.042256696627977E-2</v>
      </c>
      <c r="R596" s="13">
        <f t="shared" si="845"/>
        <v>3.2454424879676758E-2</v>
      </c>
      <c r="S596" s="13">
        <f t="shared" si="846"/>
        <v>6.3822967161487373E-2</v>
      </c>
      <c r="T596" s="13">
        <f t="shared" si="847"/>
        <v>9.4811151020505136E-2</v>
      </c>
      <c r="U596" s="13">
        <f t="shared" si="848"/>
        <v>6.4363618502078751E-2</v>
      </c>
      <c r="V596" s="13">
        <f t="shared" si="849"/>
        <v>1.89342707739317E-2</v>
      </c>
      <c r="W596" s="13">
        <f t="shared" si="850"/>
        <v>4.6554013830772595E-2</v>
      </c>
      <c r="X596" s="13">
        <f t="shared" si="851"/>
        <v>6.2676494567906499E-2</v>
      </c>
      <c r="Y596" s="13">
        <f t="shared" si="852"/>
        <v>4.2191238177664361E-2</v>
      </c>
      <c r="Z596" s="13">
        <f t="shared" si="853"/>
        <v>1.4564655957628099E-2</v>
      </c>
      <c r="AA596" s="13">
        <f t="shared" si="854"/>
        <v>2.888462707770344E-2</v>
      </c>
      <c r="AB596" s="13">
        <f t="shared" si="855"/>
        <v>2.8641997581172911E-2</v>
      </c>
      <c r="AC596" s="13">
        <f t="shared" si="856"/>
        <v>3.1596771028965086E-3</v>
      </c>
      <c r="AD596" s="13">
        <f t="shared" si="857"/>
        <v>2.3081481162070362E-2</v>
      </c>
      <c r="AE596" s="13">
        <f t="shared" si="858"/>
        <v>3.1075007494143943E-2</v>
      </c>
      <c r="AF596" s="13">
        <f t="shared" si="859"/>
        <v>2.0918416889726267E-2</v>
      </c>
      <c r="AG596" s="13">
        <f t="shared" si="860"/>
        <v>9.3876118990445182E-3</v>
      </c>
      <c r="AH596" s="13">
        <f t="shared" si="861"/>
        <v>4.9021636637499528E-3</v>
      </c>
      <c r="AI596" s="13">
        <f t="shared" si="862"/>
        <v>9.721971443281888E-3</v>
      </c>
      <c r="AJ596" s="13">
        <f t="shared" si="863"/>
        <v>9.6403073445825316E-3</v>
      </c>
      <c r="AK596" s="13">
        <f t="shared" si="864"/>
        <v>6.3728861469575376E-3</v>
      </c>
      <c r="AL596" s="13">
        <f t="shared" si="865"/>
        <v>3.3745572189242779E-4</v>
      </c>
      <c r="AM596" s="13">
        <f t="shared" si="866"/>
        <v>9.155039126320888E-3</v>
      </c>
      <c r="AN596" s="13">
        <f t="shared" si="867"/>
        <v>1.2325591562430051E-2</v>
      </c>
      <c r="AO596" s="13">
        <f t="shared" si="868"/>
        <v>8.297081272272985E-3</v>
      </c>
      <c r="AP596" s="13">
        <f t="shared" si="869"/>
        <v>3.7235025618589505E-3</v>
      </c>
      <c r="AQ596" s="13">
        <f t="shared" si="870"/>
        <v>1.2532543860787086E-3</v>
      </c>
      <c r="AR596" s="13">
        <f t="shared" si="871"/>
        <v>1.3199739784367098E-3</v>
      </c>
      <c r="AS596" s="13">
        <f t="shared" si="872"/>
        <v>2.6177725193328922E-3</v>
      </c>
      <c r="AT596" s="13">
        <f t="shared" si="873"/>
        <v>2.5957833544152159E-3</v>
      </c>
      <c r="AU596" s="13">
        <f t="shared" si="874"/>
        <v>1.7159859316261319E-3</v>
      </c>
      <c r="AV596" s="13">
        <f t="shared" si="875"/>
        <v>8.507858656222984E-4</v>
      </c>
      <c r="AW596" s="13">
        <f t="shared" si="876"/>
        <v>2.5028129749737709E-5</v>
      </c>
      <c r="AX596" s="13">
        <f t="shared" si="877"/>
        <v>3.0260457440587541E-3</v>
      </c>
      <c r="AY596" s="13">
        <f t="shared" si="878"/>
        <v>4.0740190594342899E-3</v>
      </c>
      <c r="AZ596" s="13">
        <f t="shared" si="879"/>
        <v>2.7424620611273222E-3</v>
      </c>
      <c r="BA596" s="13">
        <f t="shared" si="880"/>
        <v>1.2307417723547384E-3</v>
      </c>
      <c r="BB596" s="13">
        <f t="shared" si="881"/>
        <v>4.1424236957253587E-4</v>
      </c>
      <c r="BC596" s="13">
        <f t="shared" si="882"/>
        <v>1.1154036994828501E-4</v>
      </c>
      <c r="BD596" s="13">
        <f t="shared" si="883"/>
        <v>2.9618406334772437E-4</v>
      </c>
      <c r="BE596" s="13">
        <f t="shared" si="884"/>
        <v>5.8739226254618277E-4</v>
      </c>
      <c r="BF596" s="13">
        <f t="shared" si="885"/>
        <v>5.824581954196066E-4</v>
      </c>
      <c r="BG596" s="13">
        <f t="shared" si="886"/>
        <v>3.8504371614847522E-4</v>
      </c>
      <c r="BH596" s="13">
        <f t="shared" si="887"/>
        <v>1.9090468360388646E-4</v>
      </c>
      <c r="BI596" s="13">
        <f t="shared" si="888"/>
        <v>7.5720437328932738E-5</v>
      </c>
      <c r="BJ596" s="14">
        <f t="shared" si="889"/>
        <v>0.51849062653275013</v>
      </c>
      <c r="BK596" s="14">
        <f t="shared" si="890"/>
        <v>0.22175306398504852</v>
      </c>
      <c r="BL596" s="14">
        <f t="shared" si="891"/>
        <v>0.24441213460482775</v>
      </c>
      <c r="BM596" s="14">
        <f t="shared" si="892"/>
        <v>0.64163856694223209</v>
      </c>
      <c r="BN596" s="14">
        <f t="shared" si="893"/>
        <v>0.35353292320833785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1.6108</v>
      </c>
      <c r="F597" s="10">
        <f>VLOOKUP(B597,home!$B$2:$E$405,3,FALSE)</f>
        <v>0.82769999999999999</v>
      </c>
      <c r="G597" s="10">
        <f>VLOOKUP(C597,away!$B$2:$E$405,4,FALSE)</f>
        <v>0.87949999999999995</v>
      </c>
      <c r="H597" s="10">
        <f>VLOOKUP(A597,away!$A$2:$E$405,3,FALSE)</f>
        <v>1.1347</v>
      </c>
      <c r="I597" s="10">
        <f>VLOOKUP(C597,away!$B$2:$E$405,3,FALSE)</f>
        <v>0.88129999999999997</v>
      </c>
      <c r="J597" s="10">
        <f>VLOOKUP(B597,home!$B$2:$E$405,4,FALSE)</f>
        <v>1.0282</v>
      </c>
      <c r="K597" s="12">
        <f t="shared" si="838"/>
        <v>1.1726014312199999</v>
      </c>
      <c r="L597" s="12">
        <f t="shared" si="839"/>
        <v>1.0282114233019999</v>
      </c>
      <c r="M597" s="13">
        <f t="shared" si="840"/>
        <v>0.11071312810971333</v>
      </c>
      <c r="N597" s="13">
        <f t="shared" si="841"/>
        <v>0.12982237247629305</v>
      </c>
      <c r="O597" s="13">
        <f t="shared" si="842"/>
        <v>0.11383650303190498</v>
      </c>
      <c r="P597" s="13">
        <f t="shared" si="843"/>
        <v>0.13348484638029165</v>
      </c>
      <c r="Q597" s="13">
        <f t="shared" si="844"/>
        <v>7.6114949885038585E-2</v>
      </c>
      <c r="R597" s="13">
        <f t="shared" si="845"/>
        <v>5.8523996403078718E-2</v>
      </c>
      <c r="S597" s="13">
        <f t="shared" si="846"/>
        <v>4.0235075364126564E-2</v>
      </c>
      <c r="T597" s="13">
        <f t="shared" si="847"/>
        <v>7.8262260955855908E-2</v>
      </c>
      <c r="U597" s="13">
        <f t="shared" si="848"/>
        <v>6.8625321942964237E-2</v>
      </c>
      <c r="V597" s="13">
        <f t="shared" si="849"/>
        <v>5.3900792934948663E-3</v>
      </c>
      <c r="W597" s="13">
        <f t="shared" si="850"/>
        <v>2.975083305747827E-2</v>
      </c>
      <c r="X597" s="13">
        <f t="shared" si="851"/>
        <v>3.0590146402449916E-2</v>
      </c>
      <c r="Y597" s="13">
        <f t="shared" si="852"/>
        <v>1.5726568985739788E-2</v>
      </c>
      <c r="Z597" s="13">
        <f t="shared" si="853"/>
        <v>2.0058347212976901E-2</v>
      </c>
      <c r="AA597" s="13">
        <f t="shared" si="854"/>
        <v>2.3520446649844411E-2</v>
      </c>
      <c r="AB597" s="13">
        <f t="shared" si="855"/>
        <v>1.3790054702270606E-2</v>
      </c>
      <c r="AC597" s="13">
        <f t="shared" si="856"/>
        <v>4.061701617697704E-4</v>
      </c>
      <c r="AD597" s="13">
        <f t="shared" si="857"/>
        <v>8.7214673557965763E-3</v>
      </c>
      <c r="AE597" s="13">
        <f t="shared" si="858"/>
        <v>8.9675123631855272E-3</v>
      </c>
      <c r="AF597" s="13">
        <f t="shared" si="859"/>
        <v>4.610249325214635E-3</v>
      </c>
      <c r="AG597" s="13">
        <f t="shared" si="860"/>
        <v>1.5801036734853417E-3</v>
      </c>
      <c r="AH597" s="13">
        <f t="shared" si="861"/>
        <v>5.1560554342351692E-3</v>
      </c>
      <c r="AI597" s="13">
        <f t="shared" si="862"/>
        <v>6.0459979816338176E-3</v>
      </c>
      <c r="AJ597" s="13">
        <f t="shared" si="863"/>
        <v>3.5447729432085233E-3</v>
      </c>
      <c r="AK597" s="13">
        <f t="shared" si="864"/>
        <v>1.3855352755187485E-3</v>
      </c>
      <c r="AL597" s="13">
        <f t="shared" si="865"/>
        <v>1.9588485150331261E-5</v>
      </c>
      <c r="AM597" s="13">
        <f t="shared" si="866"/>
        <v>2.0453610207491154E-3</v>
      </c>
      <c r="AN597" s="13">
        <f t="shared" si="867"/>
        <v>2.1030635663108793E-3</v>
      </c>
      <c r="AO597" s="13">
        <f t="shared" si="868"/>
        <v>1.0811969914055442E-3</v>
      </c>
      <c r="AP597" s="13">
        <f t="shared" si="869"/>
        <v>3.7056636580097834E-4</v>
      </c>
      <c r="AQ597" s="13">
        <f t="shared" si="870"/>
        <v>9.5255142602018351E-5</v>
      </c>
      <c r="AR597" s="13">
        <f t="shared" si="871"/>
        <v>1.0603030193317914E-3</v>
      </c>
      <c r="AS597" s="13">
        <f t="shared" si="872"/>
        <v>1.243312837995346E-3</v>
      </c>
      <c r="AT597" s="13">
        <f t="shared" si="873"/>
        <v>7.2895520664377131E-4</v>
      </c>
      <c r="AU597" s="13">
        <f t="shared" si="874"/>
        <v>2.8492463953525232E-4</v>
      </c>
      <c r="AV597" s="13">
        <f t="shared" si="875"/>
        <v>8.3525760027219868E-5</v>
      </c>
      <c r="AW597" s="13">
        <f t="shared" si="876"/>
        <v>6.5604132242951974E-7</v>
      </c>
      <c r="AX597" s="13">
        <f t="shared" si="877"/>
        <v>3.9973221004866799E-4</v>
      </c>
      <c r="AY597" s="13">
        <f t="shared" si="878"/>
        <v>4.1100922463379485E-4</v>
      </c>
      <c r="AZ597" s="13">
        <f t="shared" si="879"/>
        <v>2.1130218992548277E-4</v>
      </c>
      <c r="BA597" s="13">
        <f t="shared" si="880"/>
        <v>7.2421108483370063E-5</v>
      </c>
      <c r="BB597" s="13">
        <f t="shared" si="881"/>
        <v>1.8616052757698613E-5</v>
      </c>
      <c r="BC597" s="13">
        <f t="shared" si="882"/>
        <v>3.8282476204516841E-6</v>
      </c>
      <c r="BD597" s="13">
        <f t="shared" si="883"/>
        <v>1.8170261277309144E-4</v>
      </c>
      <c r="BE597" s="13">
        <f t="shared" si="884"/>
        <v>2.1306474379414046E-4</v>
      </c>
      <c r="BF597" s="13">
        <f t="shared" si="885"/>
        <v>1.2492001175776587E-4</v>
      </c>
      <c r="BG597" s="13">
        <f t="shared" si="886"/>
        <v>4.8827128191725151E-5</v>
      </c>
      <c r="BH597" s="13">
        <f t="shared" si="887"/>
        <v>1.431369009999483E-5</v>
      </c>
      <c r="BI597" s="13">
        <f t="shared" si="888"/>
        <v>3.3568506994586976E-6</v>
      </c>
      <c r="BJ597" s="14">
        <f t="shared" si="889"/>
        <v>0.39095881660087556</v>
      </c>
      <c r="BK597" s="14">
        <f t="shared" si="890"/>
        <v>0.29065989701918027</v>
      </c>
      <c r="BL597" s="14">
        <f t="shared" si="891"/>
        <v>0.29841589086550896</v>
      </c>
      <c r="BM597" s="14">
        <f t="shared" si="892"/>
        <v>0.37718680222891005</v>
      </c>
      <c r="BN597" s="14">
        <f t="shared" si="893"/>
        <v>0.62249579628632035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1.2436</v>
      </c>
      <c r="F598" s="10">
        <f>VLOOKUP(B598,home!$B$2:$E$405,3,FALSE)</f>
        <v>0.68920000000000003</v>
      </c>
      <c r="G598" s="10">
        <f>VLOOKUP(C598,away!$B$2:$E$405,4,FALSE)</f>
        <v>0.80410000000000004</v>
      </c>
      <c r="H598" s="10">
        <f>VLOOKUP(A598,away!$A$2:$E$405,3,FALSE)</f>
        <v>0.89739999999999998</v>
      </c>
      <c r="I598" s="10">
        <f>VLOOKUP(C598,away!$B$2:$E$405,3,FALSE)</f>
        <v>2.4514999999999998</v>
      </c>
      <c r="J598" s="10">
        <f>VLOOKUP(B598,home!$B$2:$E$405,4,FALSE)</f>
        <v>0.47760000000000002</v>
      </c>
      <c r="K598" s="12">
        <f t="shared" si="838"/>
        <v>0.68918536139200004</v>
      </c>
      <c r="L598" s="12">
        <f t="shared" si="839"/>
        <v>1.05070858536</v>
      </c>
      <c r="M598" s="13">
        <f t="shared" si="840"/>
        <v>0.17553901611267198</v>
      </c>
      <c r="N598" s="13">
        <f t="shared" si="841"/>
        <v>0.12097892025800795</v>
      </c>
      <c r="O598" s="13">
        <f t="shared" si="842"/>
        <v>0.18444035129523181</v>
      </c>
      <c r="P598" s="13">
        <f t="shared" si="843"/>
        <v>0.12711359016267179</v>
      </c>
      <c r="Q598" s="13">
        <f t="shared" si="844"/>
        <v>4.1688450439414583E-2</v>
      </c>
      <c r="R598" s="13">
        <f t="shared" si="845"/>
        <v>9.6896530296357225E-2</v>
      </c>
      <c r="S598" s="13">
        <f t="shared" si="846"/>
        <v>2.3011785587416865E-2</v>
      </c>
      <c r="T598" s="13">
        <f t="shared" si="847"/>
        <v>4.3802412787047766E-2</v>
      </c>
      <c r="U598" s="13">
        <f t="shared" si="848"/>
        <v>6.6779670249925843E-2</v>
      </c>
      <c r="V598" s="13">
        <f t="shared" si="849"/>
        <v>1.8515103092476323E-3</v>
      </c>
      <c r="W598" s="13">
        <f t="shared" si="850"/>
        <v>9.5770232606534767E-3</v>
      </c>
      <c r="X598" s="13">
        <f t="shared" si="851"/>
        <v>1.0062660562161027E-2</v>
      </c>
      <c r="Y598" s="13">
        <f t="shared" si="852"/>
        <v>5.2864619221130379E-3</v>
      </c>
      <c r="Z598" s="13">
        <f t="shared" si="853"/>
        <v>3.3936672091325969E-2</v>
      </c>
      <c r="AA598" s="13">
        <f t="shared" si="854"/>
        <v>2.3388657619702286E-2</v>
      </c>
      <c r="AB598" s="13">
        <f t="shared" si="855"/>
        <v>8.059560227054138E-3</v>
      </c>
      <c r="AC598" s="13">
        <f t="shared" si="856"/>
        <v>8.3796229409407088E-5</v>
      </c>
      <c r="AD598" s="13">
        <f t="shared" si="857"/>
        <v>1.6500860592382634E-3</v>
      </c>
      <c r="AE598" s="13">
        <f t="shared" si="858"/>
        <v>1.7337595890244929E-3</v>
      </c>
      <c r="AF598" s="13">
        <f t="shared" si="859"/>
        <v>9.1083804256912994E-4</v>
      </c>
      <c r="AG598" s="13">
        <f t="shared" si="860"/>
        <v>3.1900845039996067E-4</v>
      </c>
      <c r="AH598" s="13">
        <f t="shared" si="861"/>
        <v>8.9143881812258213E-3</v>
      </c>
      <c r="AI598" s="13">
        <f t="shared" si="862"/>
        <v>6.1436658402666926E-3</v>
      </c>
      <c r="AJ598" s="13">
        <f t="shared" si="863"/>
        <v>2.1170622811979428E-3</v>
      </c>
      <c r="AK598" s="13">
        <f t="shared" si="864"/>
        <v>4.8634944445225887E-4</v>
      </c>
      <c r="AL598" s="13">
        <f t="shared" si="865"/>
        <v>2.4271845195914082E-6</v>
      </c>
      <c r="AM598" s="13">
        <f t="shared" si="866"/>
        <v>2.2744303141280484E-4</v>
      </c>
      <c r="AN598" s="13">
        <f t="shared" si="867"/>
        <v>2.3897634578573822E-4</v>
      </c>
      <c r="AO598" s="13">
        <f t="shared" si="868"/>
        <v>1.255472491075176E-4</v>
      </c>
      <c r="AP598" s="13">
        <f t="shared" si="869"/>
        <v>4.3971190835199785E-5</v>
      </c>
      <c r="AQ598" s="13">
        <f t="shared" si="870"/>
        <v>1.1550226929761836E-5</v>
      </c>
      <c r="AR598" s="13">
        <f t="shared" si="871"/>
        <v>1.8732848390491381E-3</v>
      </c>
      <c r="AS598" s="13">
        <f t="shared" si="872"/>
        <v>1.2910404887902349E-3</v>
      </c>
      <c r="AT598" s="13">
        <f t="shared" si="873"/>
        <v>4.448831029193012E-4</v>
      </c>
      <c r="AU598" s="13">
        <f t="shared" si="874"/>
        <v>1.0220230735421101E-4</v>
      </c>
      <c r="AV598" s="13">
        <f t="shared" si="875"/>
        <v>1.7609083532252035E-5</v>
      </c>
      <c r="AW598" s="13">
        <f t="shared" si="876"/>
        <v>4.8822343048936427E-8</v>
      </c>
      <c r="AX598" s="13">
        <f t="shared" si="877"/>
        <v>2.6125067966720978E-5</v>
      </c>
      <c r="AY598" s="13">
        <f t="shared" si="878"/>
        <v>2.744983320574725E-5</v>
      </c>
      <c r="AZ598" s="13">
        <f t="shared" si="879"/>
        <v>1.4420887707989323E-5</v>
      </c>
      <c r="BA598" s="13">
        <f t="shared" si="880"/>
        <v>5.0507168410989582E-6</v>
      </c>
      <c r="BB598" s="13">
        <f t="shared" si="881"/>
        <v>1.3267078867912532E-6</v>
      </c>
      <c r="BC598" s="13">
        <f t="shared" si="882"/>
        <v>2.7879667338327869E-7</v>
      </c>
      <c r="BD598" s="13">
        <f t="shared" si="883"/>
        <v>3.2804607720227574E-4</v>
      </c>
      <c r="BE598" s="13">
        <f t="shared" si="884"/>
        <v>2.2608455426987835E-4</v>
      </c>
      <c r="BF598" s="13">
        <f t="shared" si="885"/>
        <v>7.7907082619817683E-5</v>
      </c>
      <c r="BG598" s="13">
        <f t="shared" si="886"/>
        <v>1.789747363011182E-5</v>
      </c>
      <c r="BH598" s="13">
        <f t="shared" si="887"/>
        <v>3.0836692079431E-6</v>
      </c>
      <c r="BI598" s="13">
        <f t="shared" si="888"/>
        <v>4.2504393549792978E-7</v>
      </c>
      <c r="BJ598" s="14">
        <f t="shared" si="889"/>
        <v>0.23673176142498248</v>
      </c>
      <c r="BK598" s="14">
        <f t="shared" si="890"/>
        <v>0.32762957541914295</v>
      </c>
      <c r="BL598" s="14">
        <f t="shared" si="891"/>
        <v>0.40160869915792469</v>
      </c>
      <c r="BM598" s="14">
        <f t="shared" si="892"/>
        <v>0.25322244851815801</v>
      </c>
      <c r="BN598" s="14">
        <f t="shared" si="893"/>
        <v>0.74665685856435537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1.1635</v>
      </c>
      <c r="F599" s="10">
        <f>VLOOKUP(B599,home!$B$2:$E$405,3,FALSE)</f>
        <v>0.15629999999999999</v>
      </c>
      <c r="G599" s="10">
        <f>VLOOKUP(C599,away!$B$2:$E$405,4,FALSE)</f>
        <v>1.2176</v>
      </c>
      <c r="H599" s="10">
        <f>VLOOKUP(A599,away!$A$2:$E$405,3,FALSE)</f>
        <v>1.0528999999999999</v>
      </c>
      <c r="I599" s="10">
        <f>VLOOKUP(C599,away!$B$2:$E$405,3,FALSE)</f>
        <v>0.79149999999999998</v>
      </c>
      <c r="J599" s="10">
        <f>VLOOKUP(B599,home!$B$2:$E$405,4,FALSE)</f>
        <v>0.77710000000000001</v>
      </c>
      <c r="K599" s="12">
        <f t="shared" si="838"/>
        <v>0.22142670887999999</v>
      </c>
      <c r="L599" s="12">
        <f t="shared" si="839"/>
        <v>0.64761209898499994</v>
      </c>
      <c r="M599" s="13">
        <f t="shared" si="840"/>
        <v>0.41935443577638465</v>
      </c>
      <c r="N599" s="13">
        <f t="shared" si="841"/>
        <v>9.2856272568194176E-2</v>
      </c>
      <c r="O599" s="13">
        <f t="shared" si="842"/>
        <v>0.27157900637181481</v>
      </c>
      <c r="P599" s="13">
        <f t="shared" si="843"/>
        <v>6.0134845581811501E-2</v>
      </c>
      <c r="Q599" s="13">
        <f t="shared" si="844"/>
        <v>1.0280429416819729E-2</v>
      </c>
      <c r="R599" s="13">
        <f t="shared" si="845"/>
        <v>8.7938925178355831E-2</v>
      </c>
      <c r="S599" s="13">
        <f t="shared" si="846"/>
        <v>2.1558134030783245E-3</v>
      </c>
      <c r="T599" s="13">
        <f t="shared" si="847"/>
        <v>6.6577304730937635E-3</v>
      </c>
      <c r="U599" s="13">
        <f t="shared" si="848"/>
        <v>1.9472026784687898E-2</v>
      </c>
      <c r="V599" s="13">
        <f t="shared" si="849"/>
        <v>3.4348961969843684E-5</v>
      </c>
      <c r="W599" s="13">
        <f t="shared" si="850"/>
        <v>7.5878721721317694E-4</v>
      </c>
      <c r="X599" s="13">
        <f t="shared" si="851"/>
        <v>4.9139978242241256E-4</v>
      </c>
      <c r="Y599" s="13">
        <f t="shared" si="852"/>
        <v>1.5911822226767546E-4</v>
      </c>
      <c r="Z599" s="13">
        <f t="shared" si="853"/>
        <v>1.8983437305746628E-2</v>
      </c>
      <c r="AA599" s="13">
        <f t="shared" si="854"/>
        <v>4.2034400458412892E-3</v>
      </c>
      <c r="AB599" s="13">
        <f t="shared" si="855"/>
        <v>4.6537694766251648E-4</v>
      </c>
      <c r="AC599" s="13">
        <f t="shared" si="856"/>
        <v>3.0784959984504355E-7</v>
      </c>
      <c r="AD599" s="13">
        <f t="shared" si="857"/>
        <v>4.2003939061931837E-5</v>
      </c>
      <c r="AE599" s="13">
        <f t="shared" si="858"/>
        <v>2.7202259141535705E-5</v>
      </c>
      <c r="AF599" s="13">
        <f t="shared" si="859"/>
        <v>8.8082560698919204E-6</v>
      </c>
      <c r="AG599" s="13">
        <f t="shared" si="860"/>
        <v>1.901444400606691E-6</v>
      </c>
      <c r="AH599" s="13">
        <f t="shared" si="861"/>
        <v>3.0734759198811816E-3</v>
      </c>
      <c r="AI599" s="13">
        <f t="shared" si="862"/>
        <v>6.8054965776122051E-4</v>
      </c>
      <c r="AJ599" s="13">
        <f t="shared" si="863"/>
        <v>7.5345935473738692E-5</v>
      </c>
      <c r="AK599" s="13">
        <f t="shared" si="864"/>
        <v>5.561200839811602E-6</v>
      </c>
      <c r="AL599" s="13">
        <f t="shared" si="865"/>
        <v>1.765808258575399E-9</v>
      </c>
      <c r="AM599" s="13">
        <f t="shared" si="866"/>
        <v>1.8601587972959287E-6</v>
      </c>
      <c r="AN599" s="13">
        <f t="shared" si="867"/>
        <v>1.2046613431622294E-6</v>
      </c>
      <c r="AO599" s="13">
        <f t="shared" si="868"/>
        <v>3.9007663050569033E-7</v>
      </c>
      <c r="AP599" s="13">
        <f t="shared" si="869"/>
        <v>8.4206115148928787E-8</v>
      </c>
      <c r="AQ599" s="13">
        <f t="shared" si="870"/>
        <v>1.3633224744742594E-8</v>
      </c>
      <c r="AR599" s="13">
        <f t="shared" si="871"/>
        <v>3.980840383308212E-4</v>
      </c>
      <c r="AS599" s="13">
        <f t="shared" si="872"/>
        <v>8.8146438465253505E-5</v>
      </c>
      <c r="AT599" s="13">
        <f t="shared" si="873"/>
        <v>9.7589878844272601E-6</v>
      </c>
      <c r="AU599" s="13">
        <f t="shared" si="874"/>
        <v>7.2030018974950744E-7</v>
      </c>
      <c r="AV599" s="13">
        <f t="shared" si="875"/>
        <v>3.987342510546821E-8</v>
      </c>
      <c r="AW599" s="13">
        <f t="shared" si="876"/>
        <v>7.033734996873312E-12</v>
      </c>
      <c r="AX599" s="13">
        <f t="shared" si="877"/>
        <v>6.8648140079902761E-8</v>
      </c>
      <c r="AY599" s="13">
        <f t="shared" si="878"/>
        <v>4.4457366088562129E-8</v>
      </c>
      <c r="AZ599" s="13">
        <f t="shared" si="879"/>
        <v>1.439556408397914E-8</v>
      </c>
      <c r="BA599" s="13">
        <f t="shared" si="880"/>
        <v>3.1075804908329362E-9</v>
      </c>
      <c r="BB599" s="13">
        <f t="shared" si="881"/>
        <v>5.0312668110828853E-10</v>
      </c>
      <c r="BC599" s="13">
        <f t="shared" si="882"/>
        <v>6.5166185201579115E-11</v>
      </c>
      <c r="BD599" s="13">
        <f t="shared" si="883"/>
        <v>4.296733993930803E-5</v>
      </c>
      <c r="BE599" s="13">
        <f t="shared" si="884"/>
        <v>9.5141166720891557E-6</v>
      </c>
      <c r="BF599" s="13">
        <f t="shared" si="885"/>
        <v>1.0533397713005198E-6</v>
      </c>
      <c r="BG599" s="13">
        <f t="shared" si="886"/>
        <v>7.7745852963828672E-8</v>
      </c>
      <c r="BH599" s="13">
        <f t="shared" si="887"/>
        <v>4.3037520877122415E-9</v>
      </c>
      <c r="BI599" s="13">
        <f t="shared" si="888"/>
        <v>1.9059313212351017E-10</v>
      </c>
      <c r="BJ599" s="14">
        <f t="shared" si="889"/>
        <v>0.11128733749173937</v>
      </c>
      <c r="BK599" s="14">
        <f t="shared" si="890"/>
        <v>0.48167979779601849</v>
      </c>
      <c r="BL599" s="14">
        <f t="shared" si="891"/>
        <v>0.3880440747171946</v>
      </c>
      <c r="BM599" s="14">
        <f t="shared" si="892"/>
        <v>5.785068796698601E-2</v>
      </c>
      <c r="BN599" s="14">
        <f t="shared" si="893"/>
        <v>0.94214391489338079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1.2963</v>
      </c>
      <c r="F600" s="10">
        <f>VLOOKUP(B600,home!$B$2:$E$405,3,FALSE)</f>
        <v>1.35</v>
      </c>
      <c r="G600" s="10">
        <f>VLOOKUP(C600,away!$B$2:$E$405,4,FALSE)</f>
        <v>1.7357</v>
      </c>
      <c r="H600" s="10">
        <f>VLOOKUP(A600,away!$A$2:$E$405,3,FALSE)</f>
        <v>1.1852</v>
      </c>
      <c r="I600" s="10">
        <f>VLOOKUP(C600,away!$B$2:$E$405,3,FALSE)</f>
        <v>0.4219</v>
      </c>
      <c r="J600" s="10">
        <f>VLOOKUP(B600,home!$B$2:$E$405,4,FALSE)</f>
        <v>0.84370000000000001</v>
      </c>
      <c r="K600" s="12">
        <f t="shared" si="838"/>
        <v>3.0374836785000001</v>
      </c>
      <c r="L600" s="12">
        <f t="shared" si="839"/>
        <v>0.42188027195599997</v>
      </c>
      <c r="M600" s="13">
        <f t="shared" si="840"/>
        <v>3.1449759263112546E-2</v>
      </c>
      <c r="N600" s="13">
        <f t="shared" si="841"/>
        <v>9.5528130454458543E-2</v>
      </c>
      <c r="O600" s="13">
        <f t="shared" si="842"/>
        <v>1.326803299087265E-2</v>
      </c>
      <c r="P600" s="13">
        <f t="shared" si="843"/>
        <v>4.0301433655575217E-2</v>
      </c>
      <c r="Q600" s="13">
        <f t="shared" si="844"/>
        <v>0.14508256854651835</v>
      </c>
      <c r="R600" s="13">
        <f t="shared" si="845"/>
        <v>2.7987606832552666E-3</v>
      </c>
      <c r="S600" s="13">
        <f t="shared" si="846"/>
        <v>1.2911112777576672E-2</v>
      </c>
      <c r="T600" s="13">
        <f t="shared" si="847"/>
        <v>6.1207473474480169E-2</v>
      </c>
      <c r="U600" s="13">
        <f t="shared" si="848"/>
        <v>8.50118989541538E-3</v>
      </c>
      <c r="V600" s="13">
        <f t="shared" si="849"/>
        <v>1.8383336442947624E-3</v>
      </c>
      <c r="W600" s="13">
        <f t="shared" si="850"/>
        <v>0.14689531133163564</v>
      </c>
      <c r="X600" s="13">
        <f t="shared" si="851"/>
        <v>6.1972233893651731E-2</v>
      </c>
      <c r="Y600" s="13">
        <f t="shared" si="852"/>
        <v>1.3072431444387316E-2</v>
      </c>
      <c r="Z600" s="13">
        <f t="shared" si="853"/>
        <v>3.9358063939716416E-4</v>
      </c>
      <c r="AA600" s="13">
        <f t="shared" si="854"/>
        <v>1.1954947683424802E-3</v>
      </c>
      <c r="AB600" s="13">
        <f t="shared" si="855"/>
        <v>1.8156479232862113E-3</v>
      </c>
      <c r="AC600" s="13">
        <f t="shared" si="856"/>
        <v>1.4723380070760678E-4</v>
      </c>
      <c r="AD600" s="13">
        <f t="shared" si="857"/>
        <v>0.11154802765450483</v>
      </c>
      <c r="AE600" s="13">
        <f t="shared" si="858"/>
        <v>4.7059912243037912E-2</v>
      </c>
      <c r="AF600" s="13">
        <f t="shared" si="859"/>
        <v>9.9268242876591629E-3</v>
      </c>
      <c r="AG600" s="13">
        <f t="shared" si="860"/>
        <v>1.3959771100456914E-3</v>
      </c>
      <c r="AH600" s="13">
        <f t="shared" si="861"/>
        <v>4.1510976796372988E-5</v>
      </c>
      <c r="AI600" s="13">
        <f t="shared" si="862"/>
        <v>1.2608891449757516E-4</v>
      </c>
      <c r="AJ600" s="13">
        <f t="shared" si="863"/>
        <v>1.9149650991308331E-4</v>
      </c>
      <c r="AK600" s="13">
        <f t="shared" si="864"/>
        <v>1.9388917445023468E-4</v>
      </c>
      <c r="AL600" s="13">
        <f t="shared" si="865"/>
        <v>7.5469363074400143E-6</v>
      </c>
      <c r="AM600" s="13">
        <f t="shared" si="866"/>
        <v>6.7765062673885018E-2</v>
      </c>
      <c r="AN600" s="13">
        <f t="shared" si="867"/>
        <v>2.8588743069973995E-2</v>
      </c>
      <c r="AO600" s="13">
        <f t="shared" si="868"/>
        <v>6.0305133506204185E-3</v>
      </c>
      <c r="AP600" s="13">
        <f t="shared" si="869"/>
        <v>8.480515374646771E-4</v>
      </c>
      <c r="AQ600" s="13">
        <f t="shared" si="870"/>
        <v>8.9444053314575458E-5</v>
      </c>
      <c r="AR600" s="13">
        <f t="shared" si="871"/>
        <v>3.5025324360026096E-6</v>
      </c>
      <c r="AS600" s="13">
        <f t="shared" si="872"/>
        <v>1.0638885107774771E-5</v>
      </c>
      <c r="AT600" s="13">
        <f t="shared" si="873"/>
        <v>1.6157719936151294E-5</v>
      </c>
      <c r="AU600" s="13">
        <f t="shared" si="874"/>
        <v>1.6359603529277875E-5</v>
      </c>
      <c r="AV600" s="13">
        <f t="shared" si="875"/>
        <v>1.2423007176728134E-5</v>
      </c>
      <c r="AW600" s="13">
        <f t="shared" si="876"/>
        <v>2.6864041783857525E-7</v>
      </c>
      <c r="AX600" s="13">
        <f t="shared" si="877"/>
        <v>3.4305878640742575E-2</v>
      </c>
      <c r="AY600" s="13">
        <f t="shared" si="878"/>
        <v>1.447297341064601E-2</v>
      </c>
      <c r="AZ600" s="13">
        <f t="shared" si="879"/>
        <v>3.0529309792476475E-3</v>
      </c>
      <c r="BA600" s="13">
        <f t="shared" si="880"/>
        <v>4.2932378392929833E-4</v>
      </c>
      <c r="BB600" s="13">
        <f t="shared" si="881"/>
        <v>4.5280808680317833E-5</v>
      </c>
      <c r="BC600" s="13">
        <f t="shared" si="882"/>
        <v>3.8206159760880201E-6</v>
      </c>
      <c r="BD600" s="13">
        <f t="shared" si="883"/>
        <v>2.4627488943924852E-7</v>
      </c>
      <c r="BE600" s="13">
        <f t="shared" si="884"/>
        <v>7.4805595709610943E-7</v>
      </c>
      <c r="BF600" s="13">
        <f t="shared" si="885"/>
        <v>1.1361038801420645E-6</v>
      </c>
      <c r="BG600" s="13">
        <f t="shared" si="886"/>
        <v>1.1502989976706806E-6</v>
      </c>
      <c r="BH600" s="13">
        <f t="shared" si="887"/>
        <v>8.7350360770490033E-7</v>
      </c>
      <c r="BI600" s="13">
        <f t="shared" si="888"/>
        <v>5.3065059030290033E-7</v>
      </c>
      <c r="BJ600" s="14">
        <f t="shared" si="889"/>
        <v>0.84932091336485993</v>
      </c>
      <c r="BK600" s="14">
        <f t="shared" si="890"/>
        <v>0.10112839348822025</v>
      </c>
      <c r="BL600" s="14">
        <f t="shared" si="891"/>
        <v>2.8195878472937554E-2</v>
      </c>
      <c r="BM600" s="14">
        <f t="shared" si="892"/>
        <v>0.63613737560139405</v>
      </c>
      <c r="BN600" s="14">
        <f t="shared" si="893"/>
        <v>0.32842868559379257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1.1933</v>
      </c>
      <c r="F601" s="10">
        <f>VLOOKUP(B601,home!$B$2:$E$405,3,FALSE)</f>
        <v>1.0666</v>
      </c>
      <c r="G601" s="10">
        <f>VLOOKUP(C601,away!$B$2:$E$405,4,FALSE)</f>
        <v>0.30470000000000003</v>
      </c>
      <c r="H601" s="10">
        <f>VLOOKUP(A601,away!$A$2:$E$405,3,FALSE)</f>
        <v>1.1513</v>
      </c>
      <c r="I601" s="10">
        <f>VLOOKUP(C601,away!$B$2:$E$405,3,FALSE)</f>
        <v>1.1843999999999999</v>
      </c>
      <c r="J601" s="10">
        <f>VLOOKUP(B601,home!$B$2:$E$405,4,FALSE)</f>
        <v>0.86860000000000004</v>
      </c>
      <c r="K601" s="12">
        <f t="shared" si="838"/>
        <v>0.38781417076600005</v>
      </c>
      <c r="L601" s="12">
        <f t="shared" si="839"/>
        <v>1.1844227167919998</v>
      </c>
      <c r="M601" s="13">
        <f t="shared" si="840"/>
        <v>0.20758032878352262</v>
      </c>
      <c r="N601" s="13">
        <f t="shared" si="841"/>
        <v>8.0502593074515474E-2</v>
      </c>
      <c r="O601" s="13">
        <f t="shared" si="842"/>
        <v>0.24586285697035642</v>
      </c>
      <c r="P601" s="13">
        <f t="shared" si="843"/>
        <v>9.5349099998118456E-2</v>
      </c>
      <c r="Q601" s="13">
        <f t="shared" si="844"/>
        <v>1.5610023188852977E-2</v>
      </c>
      <c r="R601" s="13">
        <f t="shared" si="845"/>
        <v>0.14560277650553627</v>
      </c>
      <c r="S601" s="13">
        <f t="shared" si="846"/>
        <v>1.094931649319757E-2</v>
      </c>
      <c r="T601" s="13">
        <f t="shared" si="847"/>
        <v>1.848886607452736E-2</v>
      </c>
      <c r="U601" s="13">
        <f t="shared" si="848"/>
        <v>5.6466820031721779E-2</v>
      </c>
      <c r="V601" s="13">
        <f t="shared" si="849"/>
        <v>5.5882381070344704E-4</v>
      </c>
      <c r="W601" s="13">
        <f t="shared" si="850"/>
        <v>2.0179293995410165E-3</v>
      </c>
      <c r="X601" s="13">
        <f t="shared" si="851"/>
        <v>2.3900814216988196E-3</v>
      </c>
      <c r="Y601" s="13">
        <f t="shared" si="852"/>
        <v>1.4154333654213011E-3</v>
      </c>
      <c r="Z601" s="13">
        <f t="shared" si="853"/>
        <v>5.7485078707048547E-2</v>
      </c>
      <c r="AA601" s="13">
        <f t="shared" si="854"/>
        <v>2.2293528130192277E-2</v>
      </c>
      <c r="AB601" s="13">
        <f t="shared" si="855"/>
        <v>4.3228730626295063E-3</v>
      </c>
      <c r="AC601" s="13">
        <f t="shared" si="856"/>
        <v>1.6042990357138948E-5</v>
      </c>
      <c r="AD601" s="13">
        <f t="shared" si="857"/>
        <v>1.9564540418683289E-4</v>
      </c>
      <c r="AE601" s="13">
        <f t="shared" si="858"/>
        <v>2.3172686115483754E-4</v>
      </c>
      <c r="AF601" s="13">
        <f t="shared" si="859"/>
        <v>1.3723127922134765E-4</v>
      </c>
      <c r="AG601" s="13">
        <f t="shared" si="860"/>
        <v>5.4179948188063362E-5</v>
      </c>
      <c r="AH601" s="13">
        <f t="shared" si="861"/>
        <v>1.7021658274301094E-2</v>
      </c>
      <c r="AI601" s="13">
        <f t="shared" si="862"/>
        <v>6.6012402887103017E-3</v>
      </c>
      <c r="AJ601" s="13">
        <f t="shared" si="863"/>
        <v>1.2800272642966481E-3</v>
      </c>
      <c r="AK601" s="13">
        <f t="shared" si="864"/>
        <v>1.6547090402035873E-4</v>
      </c>
      <c r="AL601" s="13">
        <f t="shared" si="865"/>
        <v>2.9476486539857828E-7</v>
      </c>
      <c r="AM601" s="13">
        <f t="shared" si="866"/>
        <v>1.5174812037779106E-5</v>
      </c>
      <c r="AN601" s="13">
        <f t="shared" si="867"/>
        <v>1.7973392100594274E-5</v>
      </c>
      <c r="AO601" s="13">
        <f t="shared" si="868"/>
        <v>1.0644046950876872E-5</v>
      </c>
      <c r="AP601" s="13">
        <f t="shared" si="869"/>
        <v>4.2023503357397288E-6</v>
      </c>
      <c r="AQ601" s="13">
        <f t="shared" si="870"/>
        <v>1.2443398003921556E-6</v>
      </c>
      <c r="AR601" s="13">
        <f t="shared" si="871"/>
        <v>4.0321677475105445E-3</v>
      </c>
      <c r="AS601" s="13">
        <f t="shared" si="872"/>
        <v>1.5637317913902119E-3</v>
      </c>
      <c r="AT601" s="13">
        <f t="shared" si="873"/>
        <v>3.0321867398921335E-4</v>
      </c>
      <c r="AU601" s="13">
        <f t="shared" si="874"/>
        <v>3.9197499537964302E-5</v>
      </c>
      <c r="AV601" s="13">
        <f t="shared" si="875"/>
        <v>3.800336444854073E-6</v>
      </c>
      <c r="AW601" s="13">
        <f t="shared" si="876"/>
        <v>3.7610024663607537E-9</v>
      </c>
      <c r="AX601" s="13">
        <f t="shared" si="877"/>
        <v>9.8083452449353611E-7</v>
      </c>
      <c r="AY601" s="13">
        <f t="shared" si="878"/>
        <v>1.1617226922240235E-6</v>
      </c>
      <c r="AZ601" s="13">
        <f t="shared" si="879"/>
        <v>6.8798537364144726E-7</v>
      </c>
      <c r="BA601" s="13">
        <f t="shared" si="880"/>
        <v>2.716218351205207E-7</v>
      </c>
      <c r="BB601" s="13">
        <f t="shared" si="881"/>
        <v>8.0428767973368931E-8</v>
      </c>
      <c r="BC601" s="13">
        <f t="shared" si="882"/>
        <v>1.9052331974250199E-8</v>
      </c>
      <c r="BD601" s="13">
        <f t="shared" si="883"/>
        <v>7.9596517967792004E-4</v>
      </c>
      <c r="BE601" s="13">
        <f t="shared" si="884"/>
        <v>3.086865761154028E-4</v>
      </c>
      <c r="BF601" s="13">
        <f t="shared" si="885"/>
        <v>5.9856514271395337E-5</v>
      </c>
      <c r="BG601" s="13">
        <f t="shared" si="886"/>
        <v>7.7377348157014782E-6</v>
      </c>
      <c r="BH601" s="13">
        <f t="shared" si="887"/>
        <v>7.5020080278961902E-7</v>
      </c>
      <c r="BI601" s="13">
        <f t="shared" si="888"/>
        <v>5.8187700448368746E-8</v>
      </c>
      <c r="BJ601" s="14">
        <f t="shared" si="889"/>
        <v>0.12109615060405883</v>
      </c>
      <c r="BK601" s="14">
        <f t="shared" si="890"/>
        <v>0.31445506856345684</v>
      </c>
      <c r="BL601" s="14">
        <f t="shared" si="891"/>
        <v>0.50673242187402112</v>
      </c>
      <c r="BM601" s="14">
        <f t="shared" si="892"/>
        <v>0.20925988326599337</v>
      </c>
      <c r="BN601" s="14">
        <f t="shared" si="893"/>
        <v>0.7905076785209022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1.2639</v>
      </c>
      <c r="F604" s="10">
        <f>VLOOKUP(B604,home!$B$2:$E$405,3,FALSE)</f>
        <v>0.1978</v>
      </c>
      <c r="G604" s="10">
        <f>VLOOKUP(C604,away!$B$2:$E$405,4,FALSE)</f>
        <v>1.2659</v>
      </c>
      <c r="H604" s="10">
        <f>VLOOKUP(A604,away!$A$2:$E$405,3,FALSE)</f>
        <v>0.81940000000000002</v>
      </c>
      <c r="I604" s="10">
        <f>VLOOKUP(C604,away!$B$2:$E$405,3,FALSE)</f>
        <v>1.2203999999999999</v>
      </c>
      <c r="J604" s="10">
        <f>VLOOKUP(B604,home!$B$2:$E$405,4,FALSE)</f>
        <v>1.2203999999999999</v>
      </c>
      <c r="K604" s="12">
        <f t="shared" si="838"/>
        <v>0.31647426577800003</v>
      </c>
      <c r="L604" s="12">
        <f t="shared" si="839"/>
        <v>1.220394825504</v>
      </c>
      <c r="M604" s="13">
        <f t="shared" si="840"/>
        <v>0.21505336092882074</v>
      </c>
      <c r="N604" s="13">
        <f t="shared" si="841"/>
        <v>6.8058854503039792E-2</v>
      </c>
      <c r="O604" s="13">
        <f t="shared" si="842"/>
        <v>0.26245000888477693</v>
      </c>
      <c r="P604" s="13">
        <f t="shared" si="843"/>
        <v>8.305867386523938E-2</v>
      </c>
      <c r="Q604" s="13">
        <f t="shared" si="844"/>
        <v>1.0769438004270623E-2</v>
      </c>
      <c r="R604" s="13">
        <f t="shared" si="845"/>
        <v>0.16014631639823032</v>
      </c>
      <c r="S604" s="13">
        <f t="shared" si="846"/>
        <v>8.0198041017080085E-3</v>
      </c>
      <c r="T604" s="13">
        <f t="shared" si="847"/>
        <v>1.3142966413997995E-2</v>
      </c>
      <c r="U604" s="13">
        <f t="shared" si="848"/>
        <v>5.0682187899181233E-2</v>
      </c>
      <c r="V604" s="13">
        <f t="shared" si="849"/>
        <v>3.4415969571970957E-4</v>
      </c>
      <c r="W604" s="13">
        <f t="shared" si="850"/>
        <v>1.1360833284144117E-3</v>
      </c>
      <c r="X604" s="13">
        <f t="shared" si="851"/>
        <v>1.3864702153383098E-3</v>
      </c>
      <c r="Y604" s="13">
        <f t="shared" si="852"/>
        <v>8.4602053825714497E-4</v>
      </c>
      <c r="Z604" s="13">
        <f t="shared" si="853"/>
        <v>6.5147245285308894E-2</v>
      </c>
      <c r="AA604" s="13">
        <f t="shared" si="854"/>
        <v>2.061742661912741E-2</v>
      </c>
      <c r="AB604" s="13">
        <f t="shared" si="855"/>
        <v>3.2624424757600697E-3</v>
      </c>
      <c r="AC604" s="13">
        <f t="shared" si="856"/>
        <v>8.3076613523040591E-6</v>
      </c>
      <c r="AD604" s="13">
        <f t="shared" si="857"/>
        <v>8.9885284305644346E-5</v>
      </c>
      <c r="AE604" s="13">
        <f t="shared" si="858"/>
        <v>1.0969553585556428E-4</v>
      </c>
      <c r="AF604" s="13">
        <f t="shared" si="859"/>
        <v>6.6935932169509573E-5</v>
      </c>
      <c r="AG604" s="13">
        <f t="shared" si="860"/>
        <v>2.7229421753318745E-5</v>
      </c>
      <c r="AH604" s="13">
        <f t="shared" si="861"/>
        <v>1.9876340260507702E-2</v>
      </c>
      <c r="AI604" s="13">
        <f t="shared" si="862"/>
        <v>6.2903501902978765E-3</v>
      </c>
      <c r="AJ604" s="13">
        <f t="shared" si="863"/>
        <v>9.9536697898051159E-4</v>
      </c>
      <c r="AK604" s="13">
        <f t="shared" si="864"/>
        <v>1.0500267795084113E-4</v>
      </c>
      <c r="AL604" s="13">
        <f t="shared" si="865"/>
        <v>1.283445805010718E-7</v>
      </c>
      <c r="AM604" s="13">
        <f t="shared" si="866"/>
        <v>5.6892758709751211E-6</v>
      </c>
      <c r="AN604" s="13">
        <f t="shared" si="867"/>
        <v>6.9431628338028009E-6</v>
      </c>
      <c r="AO604" s="13">
        <f t="shared" si="868"/>
        <v>4.2366999975023146E-6</v>
      </c>
      <c r="AP604" s="13">
        <f t="shared" si="869"/>
        <v>1.7234822513882115E-6</v>
      </c>
      <c r="AQ604" s="13">
        <f t="shared" si="870"/>
        <v>5.2583220536053909E-7</v>
      </c>
      <c r="AR604" s="13">
        <f t="shared" si="871"/>
        <v>4.8513965607760879E-3</v>
      </c>
      <c r="AS604" s="13">
        <f t="shared" si="872"/>
        <v>1.5353421645695271E-3</v>
      </c>
      <c r="AT604" s="13">
        <f t="shared" si="873"/>
        <v>2.4294814212507315E-4</v>
      </c>
      <c r="AU604" s="13">
        <f t="shared" si="874"/>
        <v>2.5628944967053909E-5</v>
      </c>
      <c r="AV604" s="13">
        <f t="shared" si="875"/>
        <v>2.0277253852782886E-6</v>
      </c>
      <c r="AW604" s="13">
        <f t="shared" si="876"/>
        <v>1.3769361200205427E-9</v>
      </c>
      <c r="AX604" s="13">
        <f t="shared" si="877"/>
        <v>3.0008490067922356E-7</v>
      </c>
      <c r="AY604" s="13">
        <f t="shared" si="878"/>
        <v>3.6622206000080623E-7</v>
      </c>
      <c r="AZ604" s="13">
        <f t="shared" si="879"/>
        <v>2.234677535051997E-7</v>
      </c>
      <c r="BA604" s="13">
        <f t="shared" si="880"/>
        <v>9.0906296681583029E-8</v>
      </c>
      <c r="BB604" s="13">
        <f t="shared" si="881"/>
        <v>2.7735393518983833E-8</v>
      </c>
      <c r="BC604" s="13">
        <f t="shared" si="882"/>
        <v>6.7696261467770135E-9</v>
      </c>
      <c r="BD604" s="13">
        <f t="shared" si="883"/>
        <v>9.8676987653984068E-4</v>
      </c>
      <c r="BE604" s="13">
        <f t="shared" si="884"/>
        <v>3.1228727216979388E-4</v>
      </c>
      <c r="BF604" s="13">
        <f t="shared" si="885"/>
        <v>4.9415442585874979E-5</v>
      </c>
      <c r="BG604" s="13">
        <f t="shared" si="886"/>
        <v>5.2129053034865662E-6</v>
      </c>
      <c r="BH604" s="13">
        <f t="shared" si="887"/>
        <v>4.1243759462278835E-7</v>
      </c>
      <c r="BI604" s="13">
        <f t="shared" si="888"/>
        <v>2.6105176987498288E-8</v>
      </c>
      <c r="BJ604" s="14">
        <f t="shared" si="889"/>
        <v>9.5653712816591893E-2</v>
      </c>
      <c r="BK604" s="14">
        <f t="shared" si="890"/>
        <v>0.30648480081948065</v>
      </c>
      <c r="BL604" s="14">
        <f t="shared" si="891"/>
        <v>0.53243690996200665</v>
      </c>
      <c r="BM604" s="14">
        <f t="shared" si="892"/>
        <v>0.20018565145388623</v>
      </c>
      <c r="BN604" s="14">
        <f t="shared" si="893"/>
        <v>0.79953665258437778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1.2639</v>
      </c>
      <c r="F605" s="10">
        <f>VLOOKUP(B605,home!$B$2:$E$405,3,FALSE)</f>
        <v>2.5714000000000001</v>
      </c>
      <c r="G605" s="10">
        <f>VLOOKUP(C605,away!$B$2:$E$405,4,FALSE)</f>
        <v>0.79120000000000001</v>
      </c>
      <c r="H605" s="10">
        <f>VLOOKUP(A605,away!$A$2:$E$405,3,FALSE)</f>
        <v>0.81940000000000002</v>
      </c>
      <c r="I605" s="10">
        <f>VLOOKUP(C605,away!$B$2:$E$405,3,FALSE)</f>
        <v>0.9153</v>
      </c>
      <c r="J605" s="10">
        <f>VLOOKUP(B605,home!$B$2:$E$405,4,FALSE)</f>
        <v>0.9153</v>
      </c>
      <c r="K605" s="12">
        <f t="shared" si="838"/>
        <v>2.5713940343520001</v>
      </c>
      <c r="L605" s="12">
        <f t="shared" si="839"/>
        <v>0.68647208934600001</v>
      </c>
      <c r="M605" s="13">
        <f t="shared" si="840"/>
        <v>3.8470401571957732E-2</v>
      </c>
      <c r="N605" s="13">
        <f t="shared" si="841"/>
        <v>9.8922561101257925E-2</v>
      </c>
      <c r="O605" s="13">
        <f t="shared" si="842"/>
        <v>2.6408856945081469E-2</v>
      </c>
      <c r="P605" s="13">
        <f t="shared" si="843"/>
        <v>6.7907577202637875E-2</v>
      </c>
      <c r="Q605" s="13">
        <f t="shared" si="844"/>
        <v>0.12718444173929797</v>
      </c>
      <c r="R605" s="13">
        <f t="shared" si="845"/>
        <v>9.0644716021648485E-3</v>
      </c>
      <c r="S605" s="13">
        <f t="shared" si="846"/>
        <v>2.9967448045133252E-2</v>
      </c>
      <c r="T605" s="13">
        <f t="shared" si="847"/>
        <v>8.7308569453080478E-2</v>
      </c>
      <c r="U605" s="13">
        <f t="shared" si="848"/>
        <v>2.3308328202359809E-2</v>
      </c>
      <c r="V605" s="13">
        <f t="shared" si="849"/>
        <v>5.8775829628814709E-3</v>
      </c>
      <c r="W605" s="13">
        <f t="shared" si="850"/>
        <v>0.10901377158360677</v>
      </c>
      <c r="X605" s="13">
        <f t="shared" si="851"/>
        <v>7.4834911546486138E-2</v>
      </c>
      <c r="Y605" s="13">
        <f t="shared" si="852"/>
        <v>2.5686039042669719E-2</v>
      </c>
      <c r="Z605" s="13">
        <f t="shared" si="853"/>
        <v>2.074168919851863E-3</v>
      </c>
      <c r="AA605" s="13">
        <f t="shared" si="854"/>
        <v>5.3335055867454123E-3</v>
      </c>
      <c r="AB605" s="13">
        <f t="shared" si="855"/>
        <v>6.85727222397011E-3</v>
      </c>
      <c r="AC605" s="13">
        <f t="shared" si="856"/>
        <v>6.4844075332534743E-4</v>
      </c>
      <c r="AD605" s="13">
        <f t="shared" si="857"/>
        <v>7.0079340478074501E-2</v>
      </c>
      <c r="AE605" s="13">
        <f t="shared" si="858"/>
        <v>4.8107511277973511E-2</v>
      </c>
      <c r="AF605" s="13">
        <f t="shared" si="859"/>
        <v>1.6512231890113367E-2</v>
      </c>
      <c r="AG605" s="13">
        <f t="shared" si="860"/>
        <v>3.7783954417905919E-3</v>
      </c>
      <c r="AH605" s="13">
        <f t="shared" si="861"/>
        <v>3.5596476801681102E-4</v>
      </c>
      <c r="AI605" s="13">
        <f t="shared" si="862"/>
        <v>9.1532568091792148E-4</v>
      </c>
      <c r="AJ605" s="13">
        <f t="shared" si="863"/>
        <v>1.1768314977007631E-3</v>
      </c>
      <c r="AK605" s="13">
        <f t="shared" si="864"/>
        <v>1.008699164208424E-3</v>
      </c>
      <c r="AL605" s="13">
        <f t="shared" si="865"/>
        <v>4.578485143744947E-5</v>
      </c>
      <c r="AM605" s="13">
        <f t="shared" si="866"/>
        <v>3.6040319607328675E-2</v>
      </c>
      <c r="AN605" s="13">
        <f t="shared" si="867"/>
        <v>2.4740673501540526E-2</v>
      </c>
      <c r="AO605" s="13">
        <f t="shared" si="868"/>
        <v>8.4918909152148711E-3</v>
      </c>
      <c r="AP605" s="13">
        <f t="shared" si="869"/>
        <v>1.943148699688623E-3</v>
      </c>
      <c r="AQ605" s="13">
        <f t="shared" si="870"/>
        <v>3.3347933694630297E-4</v>
      </c>
      <c r="AR605" s="13">
        <f t="shared" si="871"/>
        <v>4.8871975606812893E-5</v>
      </c>
      <c r="AS605" s="13">
        <f t="shared" si="872"/>
        <v>1.2566910652235517E-4</v>
      </c>
      <c r="AT605" s="13">
        <f t="shared" si="873"/>
        <v>1.6157239540696508E-4</v>
      </c>
      <c r="AU605" s="13">
        <f t="shared" si="874"/>
        <v>1.3848876455514416E-4</v>
      </c>
      <c r="AV605" s="13">
        <f t="shared" si="875"/>
        <v>8.9027295750469091E-5</v>
      </c>
      <c r="AW605" s="13">
        <f t="shared" si="876"/>
        <v>2.244971463381873E-6</v>
      </c>
      <c r="AX605" s="13">
        <f t="shared" si="877"/>
        <v>1.5445643805737395E-2</v>
      </c>
      <c r="AY605" s="13">
        <f t="shared" si="878"/>
        <v>1.0603003374618654E-2</v>
      </c>
      <c r="AZ605" s="13">
        <f t="shared" si="879"/>
        <v>3.6393329399585774E-3</v>
      </c>
      <c r="BA605" s="13">
        <f t="shared" si="880"/>
        <v>8.3276682903969527E-4</v>
      </c>
      <c r="BB605" s="13">
        <f t="shared" si="881"/>
        <v>1.4291779626723067E-4</v>
      </c>
      <c r="BC605" s="13">
        <f t="shared" si="882"/>
        <v>1.9621815641658361E-5</v>
      </c>
      <c r="BD605" s="13">
        <f t="shared" si="883"/>
        <v>5.5915412008792652E-6</v>
      </c>
      <c r="BE605" s="13">
        <f t="shared" si="884"/>
        <v>1.4378055686774363E-5</v>
      </c>
      <c r="BF605" s="13">
        <f t="shared" si="885"/>
        <v>1.8485823309276227E-5</v>
      </c>
      <c r="BG605" s="13">
        <f t="shared" si="886"/>
        <v>1.5844778592519348E-5</v>
      </c>
      <c r="BH605" s="13">
        <f t="shared" si="887"/>
        <v>1.0185792287108131E-5</v>
      </c>
      <c r="BI605" s="13">
        <f t="shared" si="888"/>
        <v>5.2383371044436913E-6</v>
      </c>
      <c r="BJ605" s="14">
        <f t="shared" si="889"/>
        <v>0.76366057217633299</v>
      </c>
      <c r="BK605" s="14">
        <f t="shared" si="890"/>
        <v>0.15352023876199175</v>
      </c>
      <c r="BL605" s="14">
        <f t="shared" si="891"/>
        <v>7.5062609537188338E-2</v>
      </c>
      <c r="BM605" s="14">
        <f t="shared" si="892"/>
        <v>0.61575852082981164</v>
      </c>
      <c r="BN605" s="14">
        <f t="shared" si="893"/>
        <v>0.36795831016239777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1.4867999999999999</v>
      </c>
      <c r="F606" s="10">
        <f>VLOOKUP(B606,home!$B$2:$E$405,3,FALSE)</f>
        <v>1.4124000000000001</v>
      </c>
      <c r="G606" s="10">
        <f>VLOOKUP(C606,away!$B$2:$E$405,4,FALSE)</f>
        <v>0.85599999999999998</v>
      </c>
      <c r="H606" s="10">
        <f>VLOOKUP(A606,away!$A$2:$E$405,3,FALSE)</f>
        <v>1.0461</v>
      </c>
      <c r="I606" s="10">
        <f>VLOOKUP(C606,away!$B$2:$E$405,3,FALSE)</f>
        <v>0.86899999999999999</v>
      </c>
      <c r="J606" s="10">
        <f>VLOOKUP(B606,home!$B$2:$E$405,4,FALSE)</f>
        <v>0.76470000000000005</v>
      </c>
      <c r="K606" s="12">
        <f t="shared" si="838"/>
        <v>1.7975626099199999</v>
      </c>
      <c r="L606" s="12">
        <f t="shared" si="839"/>
        <v>0.69515887023000011</v>
      </c>
      <c r="M606" s="13">
        <f t="shared" si="840"/>
        <v>8.2684635502996567E-2</v>
      </c>
      <c r="N606" s="13">
        <f t="shared" si="841"/>
        <v>0.14863080919505042</v>
      </c>
      <c r="O606" s="13">
        <f t="shared" si="842"/>
        <v>5.7478957801642451E-2</v>
      </c>
      <c r="P606" s="13">
        <f t="shared" si="843"/>
        <v>0.10332202540140195</v>
      </c>
      <c r="Q606" s="13">
        <f t="shared" si="844"/>
        <v>0.1335865926455882</v>
      </c>
      <c r="R606" s="13">
        <f t="shared" si="845"/>
        <v>1.9978503683693808E-2</v>
      </c>
      <c r="S606" s="13">
        <f t="shared" si="846"/>
        <v>3.2277583580389201E-2</v>
      </c>
      <c r="T606" s="13">
        <f t="shared" si="847"/>
        <v>9.286390482138232E-2</v>
      </c>
      <c r="U606" s="13">
        <f t="shared" si="848"/>
        <v>3.5912611223956975E-2</v>
      </c>
      <c r="V606" s="13">
        <f t="shared" si="849"/>
        <v>4.4815330096645524E-3</v>
      </c>
      <c r="W606" s="13">
        <f t="shared" si="850"/>
        <v>8.0043421375441112E-2</v>
      </c>
      <c r="X606" s="13">
        <f t="shared" si="851"/>
        <v>5.5642894372695484E-2</v>
      </c>
      <c r="Y606" s="13">
        <f t="shared" si="852"/>
        <v>1.9340325794225111E-2</v>
      </c>
      <c r="Z606" s="13">
        <f t="shared" si="853"/>
        <v>4.6294113498808274E-3</v>
      </c>
      <c r="AA606" s="13">
        <f t="shared" si="854"/>
        <v>8.3216567484850519E-3</v>
      </c>
      <c r="AB606" s="13">
        <f t="shared" si="855"/>
        <v>7.4793495118325856E-3</v>
      </c>
      <c r="AC606" s="13">
        <f t="shared" si="856"/>
        <v>3.5000537331161818E-4</v>
      </c>
      <c r="AD606" s="13">
        <f t="shared" si="857"/>
        <v>3.597076535864107E-2</v>
      </c>
      <c r="AE606" s="13">
        <f t="shared" si="858"/>
        <v>2.5005396608021348E-2</v>
      </c>
      <c r="AF606" s="13">
        <f t="shared" si="859"/>
        <v>8.691361627842599E-3</v>
      </c>
      <c r="AG606" s="13">
        <f t="shared" si="860"/>
        <v>2.0139590433238116E-3</v>
      </c>
      <c r="AH606" s="13">
        <f t="shared" si="861"/>
        <v>8.0454409095327391E-4</v>
      </c>
      <c r="AI606" s="13">
        <f t="shared" si="862"/>
        <v>1.446218375929681E-3</v>
      </c>
      <c r="AJ606" s="13">
        <f t="shared" si="863"/>
        <v>1.2998340391752107E-3</v>
      </c>
      <c r="AK606" s="13">
        <f t="shared" si="864"/>
        <v>7.788443559742156E-4</v>
      </c>
      <c r="AL606" s="13">
        <f t="shared" si="865"/>
        <v>1.7494550880916512E-5</v>
      </c>
      <c r="AM606" s="13">
        <f t="shared" si="866"/>
        <v>1.2931940571779765E-2</v>
      </c>
      <c r="AN606" s="13">
        <f t="shared" si="867"/>
        <v>8.9897531977599227E-3</v>
      </c>
      <c r="AO606" s="13">
        <f t="shared" si="868"/>
        <v>3.1246533383006594E-3</v>
      </c>
      <c r="AP606" s="13">
        <f t="shared" si="869"/>
        <v>7.2404349483782822E-4</v>
      </c>
      <c r="AQ606" s="13">
        <f t="shared" si="870"/>
        <v>1.2583131446721138E-4</v>
      </c>
      <c r="AR606" s="13">
        <f t="shared" si="871"/>
        <v>1.1185719226346009E-4</v>
      </c>
      <c r="AS606" s="13">
        <f t="shared" si="872"/>
        <v>2.0107030646342855E-4</v>
      </c>
      <c r="AT606" s="13">
        <f t="shared" si="873"/>
        <v>1.8071823243190747E-4</v>
      </c>
      <c r="AU606" s="13">
        <f t="shared" si="874"/>
        <v>1.0828411251680957E-4</v>
      </c>
      <c r="AV606" s="13">
        <f t="shared" si="875"/>
        <v>4.8661867977146795E-5</v>
      </c>
      <c r="AW606" s="13">
        <f t="shared" si="876"/>
        <v>6.072512140416079E-7</v>
      </c>
      <c r="AX606" s="13">
        <f t="shared" si="877"/>
        <v>3.8743288075897874E-3</v>
      </c>
      <c r="AY606" s="13">
        <f t="shared" si="878"/>
        <v>2.6932740367836602E-3</v>
      </c>
      <c r="AZ606" s="13">
        <f t="shared" si="879"/>
        <v>9.361266683151605E-4</v>
      </c>
      <c r="BA606" s="13">
        <f t="shared" si="880"/>
        <v>2.16918919046047E-4</v>
      </c>
      <c r="BB606" s="13">
        <f t="shared" si="881"/>
        <v>3.7698277673890721E-5</v>
      </c>
      <c r="BC606" s="13">
        <f t="shared" si="882"/>
        <v>5.2412584234797423E-6</v>
      </c>
      <c r="BD606" s="13">
        <f t="shared" si="883"/>
        <v>1.2959753233494463E-5</v>
      </c>
      <c r="BE606" s="13">
        <f t="shared" si="884"/>
        <v>2.3295967846319469E-5</v>
      </c>
      <c r="BF606" s="13">
        <f t="shared" si="885"/>
        <v>2.0937980381221215E-5</v>
      </c>
      <c r="BG606" s="13">
        <f t="shared" si="886"/>
        <v>1.2545776886840586E-5</v>
      </c>
      <c r="BH606" s="13">
        <f t="shared" si="887"/>
        <v>5.6379548610457945E-6</v>
      </c>
      <c r="BI606" s="13">
        <f t="shared" si="888"/>
        <v>2.0269153709265279E-6</v>
      </c>
      <c r="BJ606" s="14">
        <f t="shared" si="889"/>
        <v>0.63544924072718878</v>
      </c>
      <c r="BK606" s="14">
        <f t="shared" si="890"/>
        <v>0.22582655145542846</v>
      </c>
      <c r="BL606" s="14">
        <f t="shared" si="891"/>
        <v>0.13422851589187582</v>
      </c>
      <c r="BM606" s="14">
        <f t="shared" si="892"/>
        <v>0.45175952840843114</v>
      </c>
      <c r="BN606" s="14">
        <f t="shared" si="893"/>
        <v>0.54568152423037342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1.4867999999999999</v>
      </c>
      <c r="F607" s="10">
        <f>VLOOKUP(B607,home!$B$2:$E$405,3,FALSE)</f>
        <v>0.94159999999999999</v>
      </c>
      <c r="G607" s="10">
        <f>VLOOKUP(C607,away!$B$2:$E$405,4,FALSE)</f>
        <v>0.87439999999999996</v>
      </c>
      <c r="H607" s="10">
        <f>VLOOKUP(A607,away!$A$2:$E$405,3,FALSE)</f>
        <v>1.0461</v>
      </c>
      <c r="I607" s="10">
        <f>VLOOKUP(C607,away!$B$2:$E$405,3,FALSE)</f>
        <v>1.2426999999999999</v>
      </c>
      <c r="J607" s="10">
        <f>VLOOKUP(B607,home!$B$2:$E$405,4,FALSE)</f>
        <v>1.2426999999999999</v>
      </c>
      <c r="K607" s="12">
        <f t="shared" si="838"/>
        <v>1.2241345374719999</v>
      </c>
      <c r="L607" s="12">
        <f t="shared" si="839"/>
        <v>1.6154956716689999</v>
      </c>
      <c r="M607" s="13">
        <f t="shared" si="840"/>
        <v>5.8447275236914946E-2</v>
      </c>
      <c r="N607" s="13">
        <f t="shared" si="841"/>
        <v>7.1547328238639546E-2</v>
      </c>
      <c r="O607" s="13">
        <f t="shared" si="842"/>
        <v>9.4421320166082817E-2</v>
      </c>
      <c r="P607" s="13">
        <f t="shared" si="843"/>
        <v>0.11558439908900338</v>
      </c>
      <c r="Q607" s="13">
        <f t="shared" si="844"/>
        <v>4.37917777803822E-2</v>
      </c>
      <c r="R607" s="13">
        <f t="shared" si="845"/>
        <v>7.6268617020789825E-2</v>
      </c>
      <c r="S607" s="13">
        <f t="shared" si="846"/>
        <v>5.7144465925111576E-2</v>
      </c>
      <c r="T607" s="13">
        <f t="shared" si="847"/>
        <v>7.0745427458898127E-2</v>
      </c>
      <c r="U607" s="13">
        <f t="shared" si="848"/>
        <v>9.3363048220373654E-2</v>
      </c>
      <c r="V607" s="13">
        <f t="shared" si="849"/>
        <v>1.2556442686435994E-2</v>
      </c>
      <c r="W607" s="13">
        <f t="shared" si="850"/>
        <v>1.7869009212754916E-2</v>
      </c>
      <c r="X607" s="13">
        <f t="shared" si="851"/>
        <v>2.8867307040219049E-2</v>
      </c>
      <c r="Y607" s="13">
        <f t="shared" si="852"/>
        <v>2.3317504788106964E-2</v>
      </c>
      <c r="Z607" s="13">
        <f t="shared" si="853"/>
        <v>4.1070540227088864E-2</v>
      </c>
      <c r="AA607" s="13">
        <f t="shared" si="854"/>
        <v>5.0275866764612591E-2</v>
      </c>
      <c r="AB607" s="13">
        <f t="shared" si="855"/>
        <v>3.077221245395147E-2</v>
      </c>
      <c r="AC607" s="13">
        <f t="shared" si="856"/>
        <v>1.5519637963492343E-3</v>
      </c>
      <c r="AD607" s="13">
        <f t="shared" si="857"/>
        <v>5.4685178319346644E-3</v>
      </c>
      <c r="AE607" s="13">
        <f t="shared" si="858"/>
        <v>8.8343668879351921E-3</v>
      </c>
      <c r="AF607" s="13">
        <f t="shared" si="859"/>
        <v>7.1359407346976199E-3</v>
      </c>
      <c r="AG607" s="13">
        <f t="shared" si="860"/>
        <v>3.8426937900635028E-3</v>
      </c>
      <c r="AH607" s="13">
        <f t="shared" si="861"/>
        <v>1.6587319992492414E-2</v>
      </c>
      <c r="AI607" s="13">
        <f t="shared" si="862"/>
        <v>2.0305111286909754E-2</v>
      </c>
      <c r="AJ607" s="13">
        <f t="shared" si="863"/>
        <v>1.2428094006759382E-2</v>
      </c>
      <c r="AK607" s="13">
        <f t="shared" si="864"/>
        <v>5.0712197028743083E-3</v>
      </c>
      <c r="AL607" s="13">
        <f t="shared" si="865"/>
        <v>1.2276555379650434E-4</v>
      </c>
      <c r="AM607" s="13">
        <f t="shared" si="866"/>
        <v>1.3388403093705435E-3</v>
      </c>
      <c r="AN607" s="13">
        <f t="shared" si="867"/>
        <v>2.1628907248440977E-3</v>
      </c>
      <c r="AO607" s="13">
        <f t="shared" si="868"/>
        <v>1.747070302139333E-3</v>
      </c>
      <c r="AP607" s="13">
        <f t="shared" si="869"/>
        <v>9.4079483706918155E-4</v>
      </c>
      <c r="AQ607" s="13">
        <f t="shared" si="870"/>
        <v>3.7996249680345142E-4</v>
      </c>
      <c r="AR607" s="13">
        <f t="shared" si="871"/>
        <v>5.3593487304920287E-3</v>
      </c>
      <c r="AS607" s="13">
        <f t="shared" si="872"/>
        <v>6.5605638793520089E-3</v>
      </c>
      <c r="AT607" s="13">
        <f t="shared" si="873"/>
        <v>4.0155064150030418E-3</v>
      </c>
      <c r="AU607" s="13">
        <f t="shared" si="874"/>
        <v>1.6385066960151982E-3</v>
      </c>
      <c r="AV607" s="13">
        <f t="shared" si="875"/>
        <v>5.0143815911783522E-4</v>
      </c>
      <c r="AW607" s="13">
        <f t="shared" si="876"/>
        <v>6.7438666857720511E-6</v>
      </c>
      <c r="AX607" s="13">
        <f t="shared" si="877"/>
        <v>2.7315344381003011E-4</v>
      </c>
      <c r="AY607" s="13">
        <f t="shared" si="878"/>
        <v>4.41278206176585E-4</v>
      </c>
      <c r="AZ607" s="13">
        <f t="shared" si="879"/>
        <v>3.5644151604006684E-4</v>
      </c>
      <c r="BA607" s="13">
        <f t="shared" si="880"/>
        <v>1.9194324212195481E-4</v>
      </c>
      <c r="BB607" s="13">
        <f t="shared" si="881"/>
        <v>7.7520869213533266E-5</v>
      </c>
      <c r="BC607" s="13">
        <f t="shared" si="882"/>
        <v>2.5046925735696308E-5</v>
      </c>
      <c r="BD607" s="13">
        <f t="shared" si="883"/>
        <v>1.4430007795124384E-3</v>
      </c>
      <c r="BE607" s="13">
        <f t="shared" si="884"/>
        <v>1.7664270918001936E-3</v>
      </c>
      <c r="BF607" s="13">
        <f t="shared" si="885"/>
        <v>1.0811722054994205E-3</v>
      </c>
      <c r="BG607" s="13">
        <f t="shared" si="886"/>
        <v>4.411667459022048E-4</v>
      </c>
      <c r="BH607" s="13">
        <f t="shared" si="887"/>
        <v>1.3501186261075579E-4</v>
      </c>
      <c r="BI607" s="13">
        <f t="shared" si="888"/>
        <v>3.3054536798050115E-5</v>
      </c>
      <c r="BJ607" s="14">
        <f t="shared" si="889"/>
        <v>0.28935481663695622</v>
      </c>
      <c r="BK607" s="14">
        <f t="shared" si="890"/>
        <v>0.24584859049378821</v>
      </c>
      <c r="BL607" s="14">
        <f t="shared" si="891"/>
        <v>0.4224680067169494</v>
      </c>
      <c r="BM607" s="14">
        <f t="shared" si="892"/>
        <v>0.53824670220347937</v>
      </c>
      <c r="BN607" s="14">
        <f t="shared" si="893"/>
        <v>0.46006071753181266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1.4867999999999999</v>
      </c>
      <c r="F608" s="10">
        <f>VLOOKUP(B608,home!$B$2:$E$405,3,FALSE)</f>
        <v>1.1434</v>
      </c>
      <c r="G608" s="10">
        <f>VLOOKUP(C608,away!$B$2:$E$405,4,FALSE)</f>
        <v>0.74729999999999996</v>
      </c>
      <c r="H608" s="10">
        <f>VLOOKUP(A608,away!$A$2:$E$405,3,FALSE)</f>
        <v>1.0461</v>
      </c>
      <c r="I608" s="10">
        <f>VLOOKUP(C608,away!$B$2:$E$405,3,FALSE)</f>
        <v>1.0621</v>
      </c>
      <c r="J608" s="10">
        <f>VLOOKUP(B608,home!$B$2:$E$405,4,FALSE)</f>
        <v>1.2426999999999999</v>
      </c>
      <c r="K608" s="12">
        <f t="shared" si="838"/>
        <v>1.2704153207759998</v>
      </c>
      <c r="L608" s="12">
        <f t="shared" si="839"/>
        <v>1.3807177539870001</v>
      </c>
      <c r="M608" s="13">
        <f t="shared" si="840"/>
        <v>7.0571205289888181E-2</v>
      </c>
      <c r="N608" s="13">
        <f t="shared" si="841"/>
        <v>8.9654740405902239E-2</v>
      </c>
      <c r="O608" s="13">
        <f t="shared" si="842"/>
        <v>9.7438916064009909E-2</v>
      </c>
      <c r="P608" s="13">
        <f t="shared" si="843"/>
        <v>0.12378789180752488</v>
      </c>
      <c r="Q608" s="13">
        <f t="shared" si="844"/>
        <v>5.6949377895926662E-2</v>
      </c>
      <c r="R608" s="13">
        <f t="shared" si="845"/>
        <v>6.7267820669413822E-2</v>
      </c>
      <c r="S608" s="13">
        <f t="shared" si="846"/>
        <v>5.4283620689227194E-2</v>
      </c>
      <c r="T608" s="13">
        <f t="shared" si="847"/>
        <v>7.8631017139420764E-2</v>
      </c>
      <c r="U608" s="13">
        <f t="shared" si="848"/>
        <v>8.5458069973635795E-2</v>
      </c>
      <c r="V608" s="13">
        <f t="shared" si="849"/>
        <v>1.0579787129256628E-2</v>
      </c>
      <c r="W608" s="13">
        <f t="shared" si="850"/>
        <v>2.4116454062549111E-2</v>
      </c>
      <c r="X608" s="13">
        <f t="shared" si="851"/>
        <v>3.3298016287373465E-2</v>
      </c>
      <c r="Y608" s="13">
        <f t="shared" si="852"/>
        <v>2.2987581130262429E-2</v>
      </c>
      <c r="Z608" s="13">
        <f t="shared" si="853"/>
        <v>3.0959291423424445E-2</v>
      </c>
      <c r="AA608" s="13">
        <f t="shared" si="854"/>
        <v>3.9331158144687427E-2</v>
      </c>
      <c r="AB608" s="13">
        <f t="shared" si="855"/>
        <v>2.4983452945437336E-2</v>
      </c>
      <c r="AC608" s="13">
        <f t="shared" si="856"/>
        <v>1.1598653614489115E-3</v>
      </c>
      <c r="AD608" s="13">
        <f t="shared" si="857"/>
        <v>7.6594781809632461E-3</v>
      </c>
      <c r="AE608" s="13">
        <f t="shared" si="858"/>
        <v>1.0575577510732006E-2</v>
      </c>
      <c r="AF608" s="13">
        <f t="shared" si="859"/>
        <v>7.3009438138666649E-3</v>
      </c>
      <c r="AG608" s="13">
        <f t="shared" si="860"/>
        <v>3.3601809148890876E-3</v>
      </c>
      <c r="AH608" s="13">
        <f t="shared" si="861"/>
        <v>1.0686510829794903E-2</v>
      </c>
      <c r="AI608" s="13">
        <f t="shared" si="862"/>
        <v>1.3576307083810088E-2</v>
      </c>
      <c r="AJ608" s="13">
        <f t="shared" si="863"/>
        <v>8.623774259416038E-3</v>
      </c>
      <c r="AK608" s="13">
        <f t="shared" si="864"/>
        <v>3.6519249806919469E-3</v>
      </c>
      <c r="AL608" s="13">
        <f t="shared" si="865"/>
        <v>8.1380096760175972E-5</v>
      </c>
      <c r="AM608" s="13">
        <f t="shared" si="866"/>
        <v>1.9461436860490383E-3</v>
      </c>
      <c r="AN608" s="13">
        <f t="shared" si="867"/>
        <v>2.6870751391376096E-3</v>
      </c>
      <c r="AO608" s="13">
        <f t="shared" si="868"/>
        <v>1.8550461754521937E-3</v>
      </c>
      <c r="AP608" s="13">
        <f t="shared" si="869"/>
        <v>8.5376506297084234E-4</v>
      </c>
      <c r="AQ608" s="13">
        <f t="shared" si="870"/>
        <v>2.9470214504441792E-4</v>
      </c>
      <c r="AR608" s="13">
        <f t="shared" si="871"/>
        <v>2.9510110461744344E-3</v>
      </c>
      <c r="AS608" s="13">
        <f t="shared" si="872"/>
        <v>3.749009644839213E-3</v>
      </c>
      <c r="AT608" s="13">
        <f t="shared" si="873"/>
        <v>2.3813996452703638E-3</v>
      </c>
      <c r="AU608" s="13">
        <f t="shared" si="874"/>
        <v>1.0084555314140008E-3</v>
      </c>
      <c r="AV608" s="13">
        <f t="shared" si="875"/>
        <v>3.2028933935741226E-4</v>
      </c>
      <c r="AW608" s="13">
        <f t="shared" si="876"/>
        <v>3.9652112798908903E-6</v>
      </c>
      <c r="AX608" s="13">
        <f t="shared" si="877"/>
        <v>4.1206845919802945E-4</v>
      </c>
      <c r="AY608" s="13">
        <f t="shared" si="878"/>
        <v>5.6895023747278702E-4</v>
      </c>
      <c r="AZ608" s="13">
        <f t="shared" si="879"/>
        <v>3.9277984700689854E-4</v>
      </c>
      <c r="BA608" s="13">
        <f t="shared" si="880"/>
        <v>1.8077270272357412E-4</v>
      </c>
      <c r="BB608" s="13">
        <f t="shared" si="881"/>
        <v>6.2399020021663252E-5</v>
      </c>
      <c r="BC608" s="13">
        <f t="shared" si="882"/>
        <v>1.7231086955060148E-5</v>
      </c>
      <c r="BD608" s="13">
        <f t="shared" si="883"/>
        <v>6.7908555727746534E-4</v>
      </c>
      <c r="BE608" s="13">
        <f t="shared" si="884"/>
        <v>8.6272069608299971E-4</v>
      </c>
      <c r="BF608" s="13">
        <f t="shared" si="885"/>
        <v>5.4800679492718915E-4</v>
      </c>
      <c r="BG608" s="13">
        <f t="shared" si="886"/>
        <v>2.3206540938828428E-4</v>
      </c>
      <c r="BH608" s="13">
        <f t="shared" si="887"/>
        <v>7.3704862877257708E-5</v>
      </c>
      <c r="BI608" s="13">
        <f t="shared" si="888"/>
        <v>1.8727157402992484E-5</v>
      </c>
      <c r="BJ608" s="14">
        <f t="shared" si="889"/>
        <v>0.34380430090391789</v>
      </c>
      <c r="BK608" s="14">
        <f t="shared" si="890"/>
        <v>0.26103270061157874</v>
      </c>
      <c r="BL608" s="14">
        <f t="shared" si="891"/>
        <v>0.36384241063590883</v>
      </c>
      <c r="BM608" s="14">
        <f t="shared" si="892"/>
        <v>0.49340376641597128</v>
      </c>
      <c r="BN608" s="14">
        <f t="shared" si="893"/>
        <v>0.50566995213266563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1.1635</v>
      </c>
      <c r="F609" s="10">
        <f>VLOOKUP(B609,home!$B$2:$E$405,3,FALSE)</f>
        <v>0.70320000000000005</v>
      </c>
      <c r="G609" s="10">
        <f>VLOOKUP(C609,away!$B$2:$E$405,4,FALSE)</f>
        <v>0.78129999999999999</v>
      </c>
      <c r="H609" s="10">
        <f>VLOOKUP(A609,away!$A$2:$E$405,3,FALSE)</f>
        <v>1.0528999999999999</v>
      </c>
      <c r="I609" s="10">
        <f>VLOOKUP(C609,away!$B$2:$E$405,3,FALSE)</f>
        <v>1.4678</v>
      </c>
      <c r="J609" s="10">
        <f>VLOOKUP(B609,home!$B$2:$E$405,4,FALSE)</f>
        <v>0.60440000000000005</v>
      </c>
      <c r="K609" s="12">
        <f t="shared" si="838"/>
        <v>0.63923872116000002</v>
      </c>
      <c r="L609" s="12">
        <f t="shared" si="839"/>
        <v>0.93406793712799996</v>
      </c>
      <c r="M609" s="13">
        <f t="shared" si="840"/>
        <v>0.20735838415976363</v>
      </c>
      <c r="N609" s="13">
        <f t="shared" si="841"/>
        <v>0.13255150831209131</v>
      </c>
      <c r="O609" s="13">
        <f t="shared" si="842"/>
        <v>0.19368681813830574</v>
      </c>
      <c r="P609" s="13">
        <f t="shared" si="843"/>
        <v>0.12381211393228005</v>
      </c>
      <c r="Q609" s="13">
        <f t="shared" si="844"/>
        <v>4.2366028330625166E-2</v>
      </c>
      <c r="R609" s="13">
        <f t="shared" si="845"/>
        <v>9.0458323333666643E-2</v>
      </c>
      <c r="S609" s="13">
        <f t="shared" si="846"/>
        <v>1.8481817866319073E-2</v>
      </c>
      <c r="T609" s="13">
        <f t="shared" si="847"/>
        <v>3.9572748687093456E-2</v>
      </c>
      <c r="U609" s="13">
        <f t="shared" si="848"/>
        <v>5.7824462926090857E-2</v>
      </c>
      <c r="V609" s="13">
        <f t="shared" si="849"/>
        <v>1.2261503186661597E-3</v>
      </c>
      <c r="W609" s="13">
        <f t="shared" si="850"/>
        <v>9.027335256899055E-3</v>
      </c>
      <c r="X609" s="13">
        <f t="shared" si="851"/>
        <v>8.432144421174563E-3</v>
      </c>
      <c r="Y609" s="13">
        <f t="shared" si="852"/>
        <v>3.938097872525948E-3</v>
      </c>
      <c r="Z609" s="13">
        <f t="shared" si="853"/>
        <v>2.8164739824111884E-2</v>
      </c>
      <c r="AA609" s="13">
        <f t="shared" si="854"/>
        <v>1.8003992266969405E-2</v>
      </c>
      <c r="AB609" s="13">
        <f t="shared" si="855"/>
        <v>5.7544244962560252E-3</v>
      </c>
      <c r="AC609" s="13">
        <f t="shared" si="856"/>
        <v>4.5757814293341126E-5</v>
      </c>
      <c r="AD609" s="13">
        <f t="shared" si="857"/>
        <v>1.442655561275683E-3</v>
      </c>
      <c r="AE609" s="13">
        <f t="shared" si="858"/>
        <v>1.347538304107014E-3</v>
      </c>
      <c r="AF609" s="13">
        <f t="shared" si="859"/>
        <v>6.2934616195910089E-4</v>
      </c>
      <c r="AG609" s="13">
        <f t="shared" si="860"/>
        <v>1.9595069041352059E-4</v>
      </c>
      <c r="AH609" s="13">
        <f t="shared" si="861"/>
        <v>6.576945106813753E-3</v>
      </c>
      <c r="AI609" s="13">
        <f t="shared" si="862"/>
        <v>4.2042379792191437E-3</v>
      </c>
      <c r="AJ609" s="13">
        <f t="shared" si="863"/>
        <v>1.3437558546441737E-3</v>
      </c>
      <c r="AK609" s="13">
        <f t="shared" si="864"/>
        <v>2.8632692469133484E-4</v>
      </c>
      <c r="AL609" s="13">
        <f t="shared" si="865"/>
        <v>1.092865714504076E-6</v>
      </c>
      <c r="AM609" s="13">
        <f t="shared" si="866"/>
        <v>1.84440259212846E-4</v>
      </c>
      <c r="AN609" s="13">
        <f t="shared" si="867"/>
        <v>1.7227973244629666E-4</v>
      </c>
      <c r="AO609" s="13">
        <f t="shared" si="868"/>
        <v>8.0460487147538019E-5</v>
      </c>
      <c r="AP609" s="13">
        <f t="shared" si="869"/>
        <v>2.5051853750071606E-5</v>
      </c>
      <c r="AQ609" s="13">
        <f t="shared" si="870"/>
        <v>5.8500333383904334E-6</v>
      </c>
      <c r="AR609" s="13">
        <f t="shared" si="871"/>
        <v>1.2286627097051234E-3</v>
      </c>
      <c r="AS609" s="13">
        <f t="shared" si="872"/>
        <v>7.8540877928888345E-4</v>
      </c>
      <c r="AT609" s="13">
        <f t="shared" si="873"/>
        <v>2.5103185183023122E-4</v>
      </c>
      <c r="AU609" s="13">
        <f t="shared" si="874"/>
        <v>5.3489759978127876E-5</v>
      </c>
      <c r="AV609" s="13">
        <f t="shared" si="875"/>
        <v>8.5481814408934531E-6</v>
      </c>
      <c r="AW609" s="13">
        <f t="shared" si="876"/>
        <v>1.8126161260095993E-8</v>
      </c>
      <c r="AX609" s="13">
        <f t="shared" si="877"/>
        <v>1.965022590493975E-5</v>
      </c>
      <c r="AY609" s="13">
        <f t="shared" si="878"/>
        <v>1.8354645975126255E-5</v>
      </c>
      <c r="AZ609" s="13">
        <f t="shared" si="879"/>
        <v>8.5722431513504643E-6</v>
      </c>
      <c r="BA609" s="13">
        <f t="shared" si="880"/>
        <v>2.6690191589805186E-6</v>
      </c>
      <c r="BB609" s="13">
        <f t="shared" si="881"/>
        <v>6.2326130499601053E-7</v>
      </c>
      <c r="BC609" s="13">
        <f t="shared" si="882"/>
        <v>1.1643368028986576E-7</v>
      </c>
      <c r="BD609" s="13">
        <f t="shared" si="883"/>
        <v>1.9127574044672715E-4</v>
      </c>
      <c r="BE609" s="13">
        <f t="shared" si="884"/>
        <v>1.2227085971209796E-4</v>
      </c>
      <c r="BF609" s="13">
        <f t="shared" si="885"/>
        <v>3.908013399874763E-5</v>
      </c>
      <c r="BG609" s="13">
        <f t="shared" si="886"/>
        <v>8.3271782933736241E-6</v>
      </c>
      <c r="BH609" s="13">
        <f t="shared" si="887"/>
        <v>1.3307637007818667E-6</v>
      </c>
      <c r="BI609" s="13">
        <f t="shared" si="888"/>
        <v>1.7013513725078997E-7</v>
      </c>
      <c r="BJ609" s="14">
        <f t="shared" si="889"/>
        <v>0.24002142179323566</v>
      </c>
      <c r="BK609" s="14">
        <f t="shared" si="890"/>
        <v>0.35094367160301188</v>
      </c>
      <c r="BL609" s="14">
        <f t="shared" si="891"/>
        <v>0.38082888312018937</v>
      </c>
      <c r="BM609" s="14">
        <f t="shared" si="892"/>
        <v>0.2097072036140023</v>
      </c>
      <c r="BN609" s="14">
        <f t="shared" si="893"/>
        <v>0.79023317620673261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1.1635</v>
      </c>
      <c r="F610" s="15">
        <f>VLOOKUP(B610,home!$B$2:$E$405,3,FALSE)</f>
        <v>0.85950000000000004</v>
      </c>
      <c r="G610" s="15">
        <f>VLOOKUP(C610,away!$B$2:$E$405,4,FALSE)</f>
        <v>0.62509999999999999</v>
      </c>
      <c r="H610" s="15">
        <f>VLOOKUP(A610,away!$A$2:$E$405,3,FALSE)</f>
        <v>1.0528999999999999</v>
      </c>
      <c r="I610" s="15">
        <f>VLOOKUP(C610,away!$B$2:$E$405,3,FALSE)</f>
        <v>1.1224000000000001</v>
      </c>
      <c r="J610" s="15">
        <f>VLOOKUP(B610,home!$B$2:$E$405,4,FALSE)</f>
        <v>0.8548</v>
      </c>
      <c r="K610" s="16">
        <f t="shared" si="838"/>
        <v>0.62511765907499994</v>
      </c>
      <c r="L610" s="16">
        <f t="shared" si="839"/>
        <v>1.010181235808</v>
      </c>
      <c r="M610" s="17">
        <f t="shared" si="840"/>
        <v>0.19489410974044713</v>
      </c>
      <c r="N610" s="17">
        <f t="shared" si="841"/>
        <v>0.12183174964845445</v>
      </c>
      <c r="O610" s="17">
        <f t="shared" si="842"/>
        <v>0.19687837262930483</v>
      </c>
      <c r="P610" s="17">
        <f t="shared" si="843"/>
        <v>0.12307214742052656</v>
      </c>
      <c r="Q610" s="17">
        <f t="shared" si="844"/>
        <v>3.807958907062664E-2</v>
      </c>
      <c r="R610" s="17">
        <f t="shared" si="845"/>
        <v>9.9441418883269531E-2</v>
      </c>
      <c r="S610" s="17">
        <f t="shared" si="846"/>
        <v>1.9429465429806624E-2</v>
      </c>
      <c r="T610" s="17">
        <f t="shared" si="847"/>
        <v>3.8467286346426426E-2</v>
      </c>
      <c r="U610" s="17">
        <f t="shared" si="848"/>
        <v>6.2162586987405941E-2</v>
      </c>
      <c r="V610" s="17">
        <f t="shared" si="849"/>
        <v>1.3632622446812185E-3</v>
      </c>
      <c r="W610" s="17">
        <f t="shared" si="850"/>
        <v>7.9347411927893612E-3</v>
      </c>
      <c r="X610" s="17">
        <f t="shared" si="851"/>
        <v>8.0155266639485995E-3</v>
      </c>
      <c r="Y610" s="17">
        <f t="shared" si="852"/>
        <v>4.048567315519786E-3</v>
      </c>
      <c r="Z610" s="17">
        <f t="shared" si="853"/>
        <v>3.3484618472667406E-2</v>
      </c>
      <c r="AA610" s="17">
        <f t="shared" si="854"/>
        <v>2.0931826314653349E-2</v>
      </c>
      <c r="AB610" s="17">
        <f t="shared" si="855"/>
        <v>6.5424271329902915E-3</v>
      </c>
      <c r="AC610" s="17">
        <f t="shared" si="856"/>
        <v>5.3804734072545726E-5</v>
      </c>
      <c r="AD610" s="17">
        <f t="shared" si="857"/>
        <v>1.2400367099506141E-3</v>
      </c>
      <c r="AE610" s="17">
        <f t="shared" si="858"/>
        <v>1.2526618161051977E-3</v>
      </c>
      <c r="AF610" s="17">
        <f t="shared" si="859"/>
        <v>6.3270773072132106E-4</v>
      </c>
      <c r="AG610" s="17">
        <f t="shared" si="860"/>
        <v>2.1304982577511318E-4</v>
      </c>
      <c r="AH610" s="17">
        <f t="shared" si="861"/>
        <v>8.4563833173196355E-3</v>
      </c>
      <c r="AI610" s="17">
        <f t="shared" si="862"/>
        <v>5.286234543563733E-3</v>
      </c>
      <c r="AJ610" s="17">
        <f t="shared" si="863"/>
        <v>1.6522592815969804E-3</v>
      </c>
      <c r="AK610" s="17">
        <f t="shared" si="864"/>
        <v>3.4428548476561529E-4</v>
      </c>
      <c r="AL610" s="17">
        <f t="shared" si="865"/>
        <v>1.3590691216922539E-6</v>
      </c>
      <c r="AM610" s="17">
        <f t="shared" si="866"/>
        <v>1.5503376905827857E-4</v>
      </c>
      <c r="AN610" s="17">
        <f t="shared" si="867"/>
        <v>1.5661220441926389E-4</v>
      </c>
      <c r="AO610" s="17">
        <f t="shared" si="868"/>
        <v>7.910335510143356E-5</v>
      </c>
      <c r="AP610" s="17">
        <f t="shared" si="869"/>
        <v>2.6636241670975075E-5</v>
      </c>
      <c r="AQ610" s="17">
        <f t="shared" si="870"/>
        <v>6.7268578821165367E-6</v>
      </c>
      <c r="AR610" s="17">
        <f t="shared" si="871"/>
        <v>1.7084959499912213E-3</v>
      </c>
      <c r="AS610" s="17">
        <f t="shared" si="872"/>
        <v>1.0680109887976302E-3</v>
      </c>
      <c r="AT610" s="17">
        <f t="shared" si="873"/>
        <v>3.3381626459177526E-4</v>
      </c>
      <c r="AU610" s="17">
        <f t="shared" si="874"/>
        <v>6.9558147294257141E-5</v>
      </c>
      <c r="AV610" s="17">
        <f t="shared" si="875"/>
        <v>1.0870506551545012E-5</v>
      </c>
      <c r="AW610" s="17">
        <f t="shared" si="876"/>
        <v>2.3839662859081973E-8</v>
      </c>
      <c r="AX610" s="17">
        <f t="shared" si="877"/>
        <v>1.6152391131880875E-5</v>
      </c>
      <c r="AY610" s="17">
        <f t="shared" si="878"/>
        <v>1.6316842434857602E-5</v>
      </c>
      <c r="AZ610" s="17">
        <f t="shared" si="879"/>
        <v>8.2414840276644334E-6</v>
      </c>
      <c r="BA610" s="17">
        <f t="shared" si="880"/>
        <v>2.7751308399859837E-6</v>
      </c>
      <c r="BB610" s="17">
        <f t="shared" si="881"/>
        <v>7.0084627536648349E-7</v>
      </c>
      <c r="BC610" s="17">
        <f t="shared" si="882"/>
        <v>1.4159635131222965E-7</v>
      </c>
      <c r="BD610" s="17">
        <f t="shared" si="883"/>
        <v>2.8764842502251571E-4</v>
      </c>
      <c r="BE610" s="17">
        <f t="shared" si="884"/>
        <v>1.7981411008668565E-4</v>
      </c>
      <c r="BF610" s="17">
        <f t="shared" si="885"/>
        <v>5.6202487783021624E-5</v>
      </c>
      <c r="BG610" s="17">
        <f t="shared" si="886"/>
        <v>1.171105586570459E-5</v>
      </c>
      <c r="BH610" s="17">
        <f t="shared" si="887"/>
        <v>1.8301969570164495E-6</v>
      </c>
      <c r="BI610" s="17">
        <f t="shared" si="888"/>
        <v>2.2881768748326229E-7</v>
      </c>
      <c r="BJ610" s="18">
        <f t="shared" si="889"/>
        <v>0.2221843570395107</v>
      </c>
      <c r="BK610" s="18">
        <f t="shared" si="890"/>
        <v>0.33883046548109064</v>
      </c>
      <c r="BL610" s="18">
        <f t="shared" si="891"/>
        <v>0.40542398152549874</v>
      </c>
      <c r="BM610" s="18">
        <f t="shared" si="892"/>
        <v>0.22570974212336634</v>
      </c>
      <c r="BN610" s="18">
        <f t="shared" si="893"/>
        <v>0.77419738739262911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1.2436</v>
      </c>
      <c r="F611" s="10">
        <f>VLOOKUP(B611,home!$B$2:$E$405,3,FALSE)</f>
        <v>0.67010000000000003</v>
      </c>
      <c r="G611" s="10">
        <f>VLOOKUP(C611,away!$B$2:$E$405,4,FALSE)</f>
        <v>0.57440000000000002</v>
      </c>
      <c r="H611" s="10">
        <f>VLOOKUP(A611,away!$A$2:$E$405,3,FALSE)</f>
        <v>0.89739999999999998</v>
      </c>
      <c r="I611" s="10">
        <f>VLOOKUP(C611,away!$B$2:$E$405,3,FALSE)</f>
        <v>0.63680000000000003</v>
      </c>
      <c r="J611" s="10">
        <f>VLOOKUP(B611,home!$B$2:$E$405,4,FALSE)</f>
        <v>0.55720000000000003</v>
      </c>
      <c r="K611" s="12">
        <f t="shared" ref="K611:K641" si="894">E611*F611*G611</f>
        <v>0.47866840518400006</v>
      </c>
      <c r="L611" s="12">
        <f t="shared" ref="L611:L641" si="895">H611*I611*J611</f>
        <v>0.31841991910400003</v>
      </c>
      <c r="M611" s="13">
        <f t="shared" ref="M611:M641" si="896">_xlfn.POISSON.DIST(0,K611,FALSE) * _xlfn.POISSON.DIST(0,L611,FALSE)</f>
        <v>0.45063917087168692</v>
      </c>
      <c r="N611" s="13">
        <f t="shared" ref="N611:N641" si="897">_xlfn.POISSON.DIST(1,K611,FALSE) * _xlfn.POISSON.DIST(0,L611,FALSE)</f>
        <v>0.21570673323459047</v>
      </c>
      <c r="O611" s="13">
        <f t="shared" ref="O611:O641" si="898">_xlfn.POISSON.DIST(0,K611,FALSE) * _xlfn.POISSON.DIST(1,L611,FALSE)</f>
        <v>0.14349248833405623</v>
      </c>
      <c r="P611" s="13">
        <f t="shared" ref="P611:P641" si="899">_xlfn.POISSON.DIST(1,K611,FALSE) * _xlfn.POISSON.DIST(1,L611,FALSE)</f>
        <v>6.868532054674642E-2</v>
      </c>
      <c r="Q611" s="13">
        <f t="shared" ref="Q611:Q641" si="900">_xlfn.POISSON.DIST(2,K611,FALSE) * _xlfn.POISSON.DIST(0,L611,FALSE)</f>
        <v>5.1625998992425981E-2</v>
      </c>
      <c r="R611" s="13">
        <f t="shared" ref="R611:R641" si="901">_xlfn.POISSON.DIST(0,K611,FALSE) * _xlfn.POISSON.DIST(2,L611,FALSE)</f>
        <v>2.2845433263680923E-2</v>
      </c>
      <c r="S611" s="13">
        <f t="shared" ref="S611:S641" si="902">_xlfn.POISSON.DIST(2,K611,FALSE) * _xlfn.POISSON.DIST(2,L611,FALSE)</f>
        <v>2.617212153064583E-3</v>
      </c>
      <c r="T611" s="13">
        <f t="shared" ref="T611:T641" si="903">_xlfn.POISSON.DIST(2,K611,FALSE) * _xlfn.POISSON.DIST(1,L611,FALSE)</f>
        <v>1.6438746422831468E-2</v>
      </c>
      <c r="U611" s="13">
        <f t="shared" ref="U611:U641" si="904">_xlfn.POISSON.DIST(1,K611,FALSE) * _xlfn.POISSON.DIST(2,L611,FALSE)</f>
        <v>1.0935387106063652E-2</v>
      </c>
      <c r="V611" s="13">
        <f t="shared" ref="V611:V641" si="905">_xlfn.POISSON.DIST(3,K611,FALSE) * _xlfn.POISSON.DIST(3,L611,FALSE)</f>
        <v>4.4323230767819427E-5</v>
      </c>
      <c r="W611" s="13">
        <f t="shared" ref="W611:W641" si="906">_xlfn.POISSON.DIST(3,K611,FALSE) * _xlfn.POISSON.DIST(0,L611,FALSE)</f>
        <v>8.2372448679117801E-3</v>
      </c>
      <c r="X611" s="13">
        <f t="shared" ref="X611:X641" si="907">_xlfn.POISSON.DIST(3,K611,FALSE) * _xlfn.POISSON.DIST(1,L611,FALSE)</f>
        <v>2.6229028444803085E-3</v>
      </c>
      <c r="Y611" s="13">
        <f t="shared" ref="Y611:Y641" si="908">_xlfn.POISSON.DIST(3,K611,FALSE) * _xlfn.POISSON.DIST(2,L611,FALSE)</f>
        <v>4.1759225577853572E-4</v>
      </c>
      <c r="Z611" s="13">
        <f t="shared" ref="Z611:Z641" si="909">_xlfn.POISSON.DIST(0,K611,FALSE) * _xlfn.POISSON.DIST(3,L611,FALSE)</f>
        <v>2.4248136705723711E-3</v>
      </c>
      <c r="AA611" s="13">
        <f t="shared" ref="AA611:AA641" si="910">_xlfn.POISSON.DIST(1,K611,FALSE) * _xlfn.POISSON.DIST(3,L611,FALSE)</f>
        <v>1.1606816925612382E-3</v>
      </c>
      <c r="AB611" s="13">
        <f t="shared" ref="AB611:AB641" si="911">_xlfn.POISSON.DIST(2,K611,FALSE) * _xlfn.POISSON.DIST(3,L611,FALSE)</f>
        <v>2.7779082735227689E-4</v>
      </c>
      <c r="AC611" s="13">
        <f t="shared" ref="AC611:AC641" si="912">_xlfn.POISSON.DIST(4,K611,FALSE) * _xlfn.POISSON.DIST(4,L611,FALSE)</f>
        <v>4.2222740356024309E-7</v>
      </c>
      <c r="AD611" s="13">
        <f t="shared" ref="AD611:AD641" si="913">_xlfn.POISSON.DIST(4,K611,FALSE) * _xlfn.POISSON.DIST(0,L611,FALSE)</f>
        <v>9.8572721600835513E-4</v>
      </c>
      <c r="AE611" s="13">
        <f t="shared" ref="AE611:AE641" si="914">_xlfn.POISSON.DIST(4,K611,FALSE) * _xlfn.POISSON.DIST(1,L611,FALSE)</f>
        <v>3.1387518037999162E-4</v>
      </c>
      <c r="AF611" s="13">
        <f t="shared" ref="AF611:AF641" si="915">_xlfn.POISSON.DIST(4,K611,FALSE) * _xlfn.POISSON.DIST(2,L611,FALSE)</f>
        <v>4.9972054772675174E-5</v>
      </c>
      <c r="AG611" s="13">
        <f t="shared" ref="AG611:AG641" si="916">_xlfn.POISSON.DIST(4,K611,FALSE) * _xlfn.POISSON.DIST(3,L611,FALSE)</f>
        <v>5.3040325460586313E-6</v>
      </c>
      <c r="AH611" s="13">
        <f t="shared" ref="AH611:AH641" si="917">_xlfn.POISSON.DIST(0,K611,FALSE) * _xlfn.POISSON.DIST(4,L611,FALSE)</f>
        <v>1.9302724320648194E-4</v>
      </c>
      <c r="AI611" s="13">
        <f t="shared" ref="AI611:AI641" si="918">_xlfn.POISSON.DIST(1,K611,FALSE) * _xlfn.POISSON.DIST(4,L611,FALSE)</f>
        <v>9.2396042662710822E-5</v>
      </c>
      <c r="AJ611" s="13">
        <f t="shared" ref="AJ611:AJ641" si="919">_xlfn.POISSON.DIST(2,K611,FALSE) * _xlfn.POISSON.DIST(4,L611,FALSE)</f>
        <v>2.2113533193336308E-5</v>
      </c>
      <c r="AK611" s="13">
        <f t="shared" ref="AK611:AK641" si="920">_xlfn.POISSON.DIST(3,K611,FALSE) * _xlfn.POISSON.DIST(4,L611,FALSE)</f>
        <v>3.5283498888792463E-6</v>
      </c>
      <c r="AL611" s="13">
        <f t="shared" ref="AL611:AL641" si="921">_xlfn.POISSON.DIST(5,K611,FALSE) * _xlfn.POISSON.DIST(5,L611,FALSE)</f>
        <v>2.5741947377595691E-9</v>
      </c>
      <c r="AM611" s="13">
        <f t="shared" ref="AM611:AM641" si="922">_xlfn.POISSON.DIST(5,K611,FALSE) * _xlfn.POISSON.DIST(0,L611,FALSE)</f>
        <v>9.4367294886636769E-5</v>
      </c>
      <c r="AN611" s="13">
        <f t="shared" ref="AN611:AN641" si="923">_xlfn.POISSON.DIST(5,K611,FALSE) * _xlfn.POISSON.DIST(1,L611,FALSE)</f>
        <v>3.00484264038662E-5</v>
      </c>
      <c r="AO611" s="13">
        <f t="shared" ref="AO611:AO641" si="924">_xlfn.POISSON.DIST(5,K611,FALSE) * _xlfn.POISSON.DIST(2,L611,FALSE)</f>
        <v>4.7840087523607867E-6</v>
      </c>
      <c r="AP611" s="13">
        <f t="shared" ref="AP611:AP641" si="925">_xlfn.POISSON.DIST(5,K611,FALSE) * _xlfn.POISSON.DIST(3,L611,FALSE)</f>
        <v>5.0777455997318344E-7</v>
      </c>
      <c r="AQ611" s="13">
        <f t="shared" ref="AQ611:AQ641" si="926">_xlfn.POISSON.DIST(5,K611,FALSE) * _xlfn.POISSON.DIST(4,L611,FALSE)</f>
        <v>4.0421383577432566E-8</v>
      </c>
      <c r="AR611" s="13">
        <f t="shared" ref="AR611:AR641" si="927">_xlfn.POISSON.DIST(0,K611,FALSE) * _xlfn.POISSON.DIST(5,L611,FALSE)</f>
        <v>1.2292743833335235E-5</v>
      </c>
      <c r="AS611" s="13">
        <f t="shared" ref="AS611:AS641" si="928">_xlfn.POISSON.DIST(1,K611,FALSE) * _xlfn.POISSON.DIST(5,L611,FALSE)</f>
        <v>5.8841480860380278E-6</v>
      </c>
      <c r="AT611" s="13">
        <f t="shared" ref="AT611:AT641" si="929">_xlfn.POISSON.DIST(2,K611,FALSE) * _xlfn.POISSON.DIST(5,L611,FALSE)</f>
        <v>1.4082778901051545E-6</v>
      </c>
      <c r="AU611" s="13">
        <f t="shared" ref="AU611:AU641" si="930">_xlfn.POISSON.DIST(3,K611,FALSE) * _xlfn.POISSON.DIST(5,L611,FALSE)</f>
        <v>2.2469937723750763E-7</v>
      </c>
      <c r="AV611" s="13">
        <f t="shared" ref="AV611:AV641" si="931">_xlfn.POISSON.DIST(4,K611,FALSE) * _xlfn.POISSON.DIST(5,L611,FALSE)</f>
        <v>2.688912313702894E-8</v>
      </c>
      <c r="AW611" s="13">
        <f t="shared" ref="AW611:AW641" si="932">_xlfn.POISSON.DIST(6,K611,FALSE) * _xlfn.POISSON.DIST(6,L611,FALSE)</f>
        <v>1.0898679657037348E-11</v>
      </c>
      <c r="AX611" s="13">
        <f t="shared" ref="AX611:AX641" si="933">_xlfn.POISSON.DIST(6,K611,FALSE) * _xlfn.POISSON.DIST(0,L611,FALSE)</f>
        <v>7.5284404241524387E-6</v>
      </c>
      <c r="AY611" s="13">
        <f t="shared" ref="AY611:AY641" si="934">_xlfn.POISSON.DIST(6,K611,FALSE) * _xlfn.POISSON.DIST(1,L611,FALSE)</f>
        <v>2.3972053908379036E-6</v>
      </c>
      <c r="AZ611" s="13">
        <f t="shared" ref="AZ611:AZ641" si="935">_xlfn.POISSON.DIST(6,K611,FALSE) * _xlfn.POISSON.DIST(2,L611,FALSE)</f>
        <v>3.81658973313139E-7</v>
      </c>
      <c r="BA611" s="13">
        <f t="shared" ref="BA611:BA641" si="936">_xlfn.POISSON.DIST(6,K611,FALSE) * _xlfn.POISSON.DIST(3,L611,FALSE)</f>
        <v>4.050927313589516E-8</v>
      </c>
      <c r="BB611" s="13">
        <f t="shared" ref="BB611:BB641" si="937">_xlfn.POISSON.DIST(6,K611,FALSE) * _xlfn.POISSON.DIST(4,L611,FALSE)</f>
        <v>3.2247398687233942E-9</v>
      </c>
      <c r="BC611" s="13">
        <f t="shared" ref="BC611:BC641" si="938">_xlfn.POISSON.DIST(6,K611,FALSE) * _xlfn.POISSON.DIST(5,L611,FALSE)</f>
        <v>2.0536428162606955E-10</v>
      </c>
      <c r="BD611" s="13">
        <f t="shared" ref="BD611:BD641" si="939">_xlfn.POISSON.DIST(0,K611,FALSE) * _xlfn.POISSON.DIST(6,L611,FALSE)</f>
        <v>6.5237574949613293E-7</v>
      </c>
      <c r="BE611" s="13">
        <f t="shared" ref="BE611:BE641" si="940">_xlfn.POISSON.DIST(1,K611,FALSE) * _xlfn.POISSON.DIST(6,L611,FALSE)</f>
        <v>3.1227165959203067E-7</v>
      </c>
      <c r="BF611" s="13">
        <f t="shared" ref="BF611:BF641" si="941">_xlfn.POISSON.DIST(2,K611,FALSE) * _xlfn.POISSON.DIST(6,L611,FALSE)</f>
        <v>7.4737288640539128E-8</v>
      </c>
      <c r="BG611" s="13">
        <f t="shared" ref="BG611:BG641" si="942">_xlfn.POISSON.DIST(3,K611,FALSE) * _xlfn.POISSON.DIST(6,L611,FALSE)</f>
        <v>1.1924792920447717E-8</v>
      </c>
      <c r="BH611" s="13">
        <f t="shared" ref="BH611:BH641" si="943">_xlfn.POISSON.DIST(4,K611,FALSE) * _xlfn.POISSON.DIST(6,L611,FALSE)</f>
        <v>1.4270054023450407E-9</v>
      </c>
      <c r="BI611" s="13">
        <f t="shared" ref="BI611:BI641" si="944">_xlfn.POISSON.DIST(5,K611,FALSE) * _xlfn.POISSON.DIST(6,L611,FALSE)</f>
        <v>1.3661248002589064E-10</v>
      </c>
      <c r="BJ611" s="14">
        <f t="shared" ref="BJ611:BJ641" si="945">SUM(N611,Q611,T611,W611,X611,Y611,AD611,AE611,AF611,AG611,AM611,AN611,AO611,AP611,AQ611,AX611,AY611,AZ611,BA611,BB611,BC611)</f>
        <v>0.29654419627187778</v>
      </c>
      <c r="BK611" s="14">
        <f t="shared" ref="BK611:BK641" si="946">SUM(M611,P611,S611,V611,AC611,AL611,AY611)</f>
        <v>0.521988848809255</v>
      </c>
      <c r="BL611" s="14">
        <f t="shared" ref="BL611:BL641" si="947">SUM(O611,R611,U611,AA611,AB611,AH611,AI611,AJ611,AK611,AR611,AS611,AT611,AU611,AV611,BD611,BE611,BF611,BG611,BH611,BI611)</f>
        <v>0.17904373602408408</v>
      </c>
      <c r="BM611" s="14">
        <f t="shared" ref="BM611:BM641" si="948">SUM(S611:BI611)</f>
        <v>4.7004052338109906E-2</v>
      </c>
      <c r="BN611" s="14">
        <f t="shared" ref="BN611:BN641" si="949">SUM(M611:R611)</f>
        <v>0.95299514524318685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1.2436</v>
      </c>
      <c r="F612" s="10">
        <f>VLOOKUP(B612,home!$B$2:$E$405,3,FALSE)</f>
        <v>0.80410000000000004</v>
      </c>
      <c r="G612" s="10">
        <f>VLOOKUP(C612,away!$B$2:$E$405,4,FALSE)</f>
        <v>1.3402000000000001</v>
      </c>
      <c r="H612" s="10">
        <f>VLOOKUP(A612,away!$A$2:$E$405,3,FALSE)</f>
        <v>0.89739999999999998</v>
      </c>
      <c r="I612" s="10">
        <f>VLOOKUP(C612,away!$B$2:$E$405,3,FALSE)</f>
        <v>0.92859999999999998</v>
      </c>
      <c r="J612" s="10">
        <f>VLOOKUP(B612,home!$B$2:$E$405,4,FALSE)</f>
        <v>1.1143000000000001</v>
      </c>
      <c r="K612" s="12">
        <f t="shared" si="894"/>
        <v>1.3401715341520002</v>
      </c>
      <c r="L612" s="12">
        <f t="shared" si="895"/>
        <v>0.92857476065200006</v>
      </c>
      <c r="M612" s="13">
        <f t="shared" si="896"/>
        <v>0.10344178432586099</v>
      </c>
      <c r="N612" s="13">
        <f t="shared" si="897"/>
        <v>0.13862973479540946</v>
      </c>
      <c r="O612" s="13">
        <f t="shared" si="898"/>
        <v>9.6053430121802175E-2</v>
      </c>
      <c r="P612" s="13">
        <f t="shared" si="899"/>
        <v>0.12872807280689758</v>
      </c>
      <c r="Q612" s="13">
        <f t="shared" si="900"/>
        <v>9.2893812179924429E-2</v>
      </c>
      <c r="R612" s="13">
        <f t="shared" si="901"/>
        <v>4.4596395442578027E-2</v>
      </c>
      <c r="S612" s="13">
        <f t="shared" si="902"/>
        <v>4.0048895222979802E-2</v>
      </c>
      <c r="T612" s="13">
        <f t="shared" si="903"/>
        <v>8.6258849411025171E-2</v>
      </c>
      <c r="U612" s="13">
        <f t="shared" si="904"/>
        <v>5.9766819697929074E-2</v>
      </c>
      <c r="V612" s="13">
        <f t="shared" si="905"/>
        <v>5.5376473440247407E-3</v>
      </c>
      <c r="W612" s="13">
        <f t="shared" si="906"/>
        <v>4.1497880927465695E-2</v>
      </c>
      <c r="X612" s="13">
        <f t="shared" si="907"/>
        <v>3.8533884849786655E-2</v>
      </c>
      <c r="Y612" s="13">
        <f t="shared" si="908"/>
        <v>1.7890796450691186E-2</v>
      </c>
      <c r="Z612" s="13">
        <f t="shared" si="909"/>
        <v>1.3803695741344614E-2</v>
      </c>
      <c r="AA612" s="13">
        <f t="shared" si="910"/>
        <v>1.8499320098645244E-2</v>
      </c>
      <c r="AB612" s="13">
        <f t="shared" si="911"/>
        <v>1.2396131098685167E-2</v>
      </c>
      <c r="AC612" s="13">
        <f t="shared" si="912"/>
        <v>4.3070764097304158E-4</v>
      </c>
      <c r="AD612" s="13">
        <f t="shared" si="913"/>
        <v>1.3903569686654686E-2</v>
      </c>
      <c r="AE612" s="13">
        <f t="shared" si="914"/>
        <v>1.2910503893993779E-2</v>
      </c>
      <c r="AF612" s="13">
        <f t="shared" si="915"/>
        <v>5.9941840316309926E-3</v>
      </c>
      <c r="AG612" s="13">
        <f t="shared" si="916"/>
        <v>1.8553493341585967E-3</v>
      </c>
      <c r="AH612" s="13">
        <f t="shared" si="917"/>
        <v>3.204440867283026E-3</v>
      </c>
      <c r="AI612" s="13">
        <f t="shared" si="918"/>
        <v>4.2945004332060601E-3</v>
      </c>
      <c r="AJ612" s="13">
        <f t="shared" si="919"/>
        <v>2.8776836169930979E-3</v>
      </c>
      <c r="AK612" s="13">
        <f t="shared" si="920"/>
        <v>1.2855298892632391E-3</v>
      </c>
      <c r="AL612" s="13">
        <f t="shared" si="921"/>
        <v>2.1439755675909552E-5</v>
      </c>
      <c r="AM612" s="13">
        <f t="shared" si="922"/>
        <v>3.726633663430646E-3</v>
      </c>
      <c r="AN612" s="13">
        <f t="shared" si="923"/>
        <v>3.4604579620577981E-3</v>
      </c>
      <c r="AO612" s="13">
        <f t="shared" si="924"/>
        <v>1.6066469619320637E-3</v>
      </c>
      <c r="AP612" s="13">
        <f t="shared" si="925"/>
        <v>4.9729727270944309E-4</v>
      </c>
      <c r="AQ612" s="13">
        <f t="shared" si="926"/>
        <v>1.1544442399476585E-4</v>
      </c>
      <c r="AR612" s="13">
        <f t="shared" si="927"/>
        <v>5.9511258227216491E-4</v>
      </c>
      <c r="AS612" s="13">
        <f t="shared" si="928"/>
        <v>7.9755294237684581E-4</v>
      </c>
      <c r="AT612" s="13">
        <f t="shared" si="929"/>
        <v>5.3442887517630977E-4</v>
      </c>
      <c r="AU612" s="13">
        <f t="shared" si="930"/>
        <v>2.3874212184672096E-4</v>
      </c>
      <c r="AV612" s="13">
        <f t="shared" si="931"/>
        <v>7.9988848925505963E-5</v>
      </c>
      <c r="AW612" s="13">
        <f t="shared" si="932"/>
        <v>7.4113034463379976E-7</v>
      </c>
      <c r="AX612" s="13">
        <f t="shared" si="933"/>
        <v>8.3238805899038971E-4</v>
      </c>
      <c r="AY612" s="13">
        <f t="shared" si="934"/>
        <v>7.72934542646584E-4</v>
      </c>
      <c r="AZ612" s="13">
        <f t="shared" si="935"/>
        <v>3.5886375396885741E-4</v>
      </c>
      <c r="BA612" s="13">
        <f t="shared" si="936"/>
        <v>1.1107727481610334E-4</v>
      </c>
      <c r="BB612" s="13">
        <f t="shared" si="937"/>
        <v>2.5785888469059894E-5</v>
      </c>
      <c r="BC612" s="13">
        <f t="shared" si="938"/>
        <v>4.7888250426712929E-6</v>
      </c>
      <c r="BD612" s="13">
        <f t="shared" si="939"/>
        <v>9.2101087274061504E-5</v>
      </c>
      <c r="BE612" s="13">
        <f t="shared" si="940"/>
        <v>1.234312554291463E-4</v>
      </c>
      <c r="BF612" s="13">
        <f t="shared" si="941"/>
        <v>8.2709527475393208E-5</v>
      </c>
      <c r="BG612" s="13">
        <f t="shared" si="942"/>
        <v>3.6948318108561579E-5</v>
      </c>
      <c r="BH612" s="13">
        <f t="shared" si="943"/>
        <v>1.2379271040971777E-5</v>
      </c>
      <c r="BI612" s="13">
        <f t="shared" si="944"/>
        <v>3.3180693325325107E-6</v>
      </c>
      <c r="BJ612" s="14">
        <f t="shared" si="945"/>
        <v>0.46188088418879908</v>
      </c>
      <c r="BK612" s="14">
        <f t="shared" si="946"/>
        <v>0.27898148163905861</v>
      </c>
      <c r="BL612" s="14">
        <f t="shared" si="947"/>
        <v>0.24557096416564331</v>
      </c>
      <c r="BM612" s="14">
        <f t="shared" si="948"/>
        <v>0.39512160265007096</v>
      </c>
      <c r="BN612" s="14">
        <f t="shared" si="949"/>
        <v>0.60434322967247256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1.2436</v>
      </c>
      <c r="F613" s="10">
        <f>VLOOKUP(B613,home!$B$2:$E$405,3,FALSE)</f>
        <v>0.80410000000000004</v>
      </c>
      <c r="G613" s="10">
        <f>VLOOKUP(C613,away!$B$2:$E$405,4,FALSE)</f>
        <v>0.67010000000000003</v>
      </c>
      <c r="H613" s="10">
        <f>VLOOKUP(A613,away!$A$2:$E$405,3,FALSE)</f>
        <v>0.89739999999999998</v>
      </c>
      <c r="I613" s="10">
        <f>VLOOKUP(C613,away!$B$2:$E$405,3,FALSE)</f>
        <v>1.1143000000000001</v>
      </c>
      <c r="J613" s="10">
        <f>VLOOKUP(B613,home!$B$2:$E$405,4,FALSE)</f>
        <v>0.7429</v>
      </c>
      <c r="K613" s="12">
        <f t="shared" si="894"/>
        <v>0.67008576707600009</v>
      </c>
      <c r="L613" s="12">
        <f t="shared" si="895"/>
        <v>0.74287980797800002</v>
      </c>
      <c r="M613" s="13">
        <f t="shared" si="896"/>
        <v>0.24342033043842606</v>
      </c>
      <c r="N613" s="13">
        <f t="shared" si="897"/>
        <v>0.16311249884372614</v>
      </c>
      <c r="O613" s="13">
        <f t="shared" si="898"/>
        <v>0.18083204833403924</v>
      </c>
      <c r="P613" s="13">
        <f t="shared" si="899"/>
        <v>0.12117298181983902</v>
      </c>
      <c r="Q613" s="13">
        <f t="shared" si="900"/>
        <v>5.4649681953690701E-2</v>
      </c>
      <c r="R613" s="13">
        <f t="shared" si="901"/>
        <v>6.7168238671329733E-2</v>
      </c>
      <c r="S613" s="13">
        <f t="shared" si="902"/>
        <v>1.5079771168523161E-2</v>
      </c>
      <c r="T613" s="13">
        <f t="shared" si="903"/>
        <v>4.0598145235816514E-2</v>
      </c>
      <c r="U613" s="13">
        <f t="shared" si="904"/>
        <v>4.5008480733221834E-2</v>
      </c>
      <c r="V613" s="13">
        <f t="shared" si="905"/>
        <v>8.3406748152679779E-4</v>
      </c>
      <c r="W613" s="13">
        <f t="shared" si="906"/>
        <v>1.2206658017466093E-2</v>
      </c>
      <c r="X613" s="13">
        <f t="shared" si="907"/>
        <v>9.0680797640683257E-3</v>
      </c>
      <c r="Y613" s="13">
        <f t="shared" si="908"/>
        <v>3.3682466769301318E-3</v>
      </c>
      <c r="Z613" s="13">
        <f t="shared" si="909"/>
        <v>1.6632642748792639E-2</v>
      </c>
      <c r="AA613" s="13">
        <f t="shared" si="910"/>
        <v>1.1145297174825786E-2</v>
      </c>
      <c r="AB613" s="13">
        <f t="shared" si="911"/>
        <v>3.7341525033415565E-3</v>
      </c>
      <c r="AC613" s="13">
        <f t="shared" si="912"/>
        <v>2.5949569309169369E-5</v>
      </c>
      <c r="AD613" s="13">
        <f t="shared" si="913"/>
        <v>2.0448769502670427E-3</v>
      </c>
      <c r="AE613" s="13">
        <f t="shared" si="914"/>
        <v>1.519097796153019E-3</v>
      </c>
      <c r="AF613" s="13">
        <f t="shared" si="915"/>
        <v>5.642535395529787E-4</v>
      </c>
      <c r="AG613" s="13">
        <f t="shared" si="916"/>
        <v>1.3972418703800792E-4</v>
      </c>
      <c r="AH613" s="13">
        <f t="shared" si="917"/>
        <v>3.0890136128474371E-3</v>
      </c>
      <c r="AI613" s="13">
        <f t="shared" si="918"/>
        <v>2.0699040562730813E-3</v>
      </c>
      <c r="AJ613" s="13">
        <f t="shared" si="919"/>
        <v>6.9350662366073578E-4</v>
      </c>
      <c r="AK613" s="13">
        <f t="shared" si="920"/>
        <v>1.5490297262933038E-4</v>
      </c>
      <c r="AL613" s="13">
        <f t="shared" si="921"/>
        <v>5.1670075124280013E-7</v>
      </c>
      <c r="AM613" s="13">
        <f t="shared" si="922"/>
        <v>2.7404858795914468E-4</v>
      </c>
      <c r="AN613" s="13">
        <f t="shared" si="923"/>
        <v>2.0358516239973146E-4</v>
      </c>
      <c r="AO613" s="13">
        <f t="shared" si="924"/>
        <v>7.5619653175341202E-5</v>
      </c>
      <c r="AP613" s="13">
        <f t="shared" si="925"/>
        <v>1.8725437810086817E-5</v>
      </c>
      <c r="AQ613" s="13">
        <f t="shared" si="926"/>
        <v>3.4776874111653183E-6</v>
      </c>
      <c r="AR613" s="13">
        <f t="shared" si="927"/>
        <v>4.5895316791070661E-4</v>
      </c>
      <c r="AS613" s="13">
        <f t="shared" si="928"/>
        <v>3.075379855714061E-4</v>
      </c>
      <c r="AT613" s="13">
        <f t="shared" si="929"/>
        <v>1.0303841348331174E-4</v>
      </c>
      <c r="AU613" s="13">
        <f t="shared" si="930"/>
        <v>2.301485811241968E-5</v>
      </c>
      <c r="AV613" s="13">
        <f t="shared" si="931"/>
        <v>3.8554822131015096E-6</v>
      </c>
      <c r="AW613" s="13">
        <f t="shared" si="932"/>
        <v>7.1447253654561367E-9</v>
      </c>
      <c r="AX613" s="13">
        <f t="shared" si="933"/>
        <v>3.060600971311635E-5</v>
      </c>
      <c r="AY613" s="13">
        <f t="shared" si="934"/>
        <v>2.2736586618652678E-5</v>
      </c>
      <c r="AZ613" s="13">
        <f t="shared" si="935"/>
        <v>8.4452755506699309E-6</v>
      </c>
      <c r="BA613" s="13">
        <f t="shared" si="936"/>
        <v>2.091274893134326E-6</v>
      </c>
      <c r="BB613" s="13">
        <f t="shared" si="937"/>
        <v>3.883914727602101E-7</v>
      </c>
      <c r="BC613" s="13">
        <f t="shared" si="938"/>
        <v>5.7705636540879523E-8</v>
      </c>
      <c r="BD613" s="13">
        <f t="shared" si="939"/>
        <v>5.6824506874733392E-5</v>
      </c>
      <c r="BE613" s="13">
        <f t="shared" si="940"/>
        <v>3.8077293277871167E-5</v>
      </c>
      <c r="BF613" s="13">
        <f t="shared" si="941"/>
        <v>1.2757526137140061E-5</v>
      </c>
      <c r="BG613" s="13">
        <f t="shared" si="942"/>
        <v>2.8495455625325397E-6</v>
      </c>
      <c r="BH613" s="13">
        <f t="shared" si="943"/>
        <v>4.773599810219072E-7</v>
      </c>
      <c r="BI613" s="13">
        <f t="shared" si="944"/>
        <v>6.3974425810889926E-8</v>
      </c>
      <c r="BJ613" s="14">
        <f t="shared" si="945"/>
        <v>0.28791104473734924</v>
      </c>
      <c r="BK613" s="14">
        <f t="shared" si="946"/>
        <v>0.38055635376499414</v>
      </c>
      <c r="BL613" s="14">
        <f t="shared" si="947"/>
        <v>0.31490299479571882</v>
      </c>
      <c r="BM613" s="14">
        <f t="shared" si="948"/>
        <v>0.16962452654391066</v>
      </c>
      <c r="BN613" s="14">
        <f t="shared" si="949"/>
        <v>0.83035578006105082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1.2436</v>
      </c>
      <c r="F614" s="10">
        <f>VLOOKUP(B614,home!$B$2:$E$405,3,FALSE)</f>
        <v>0.53610000000000002</v>
      </c>
      <c r="G614" s="10">
        <f>VLOOKUP(C614,away!$B$2:$E$405,4,FALSE)</f>
        <v>0.67010000000000003</v>
      </c>
      <c r="H614" s="10">
        <f>VLOOKUP(A614,away!$A$2:$E$405,3,FALSE)</f>
        <v>0.89739999999999998</v>
      </c>
      <c r="I614" s="10">
        <f>VLOOKUP(C614,away!$B$2:$E$405,3,FALSE)</f>
        <v>0.37140000000000001</v>
      </c>
      <c r="J614" s="10">
        <f>VLOOKUP(B614,home!$B$2:$E$405,4,FALSE)</f>
        <v>0.37140000000000001</v>
      </c>
      <c r="K614" s="12">
        <f t="shared" si="894"/>
        <v>0.44675162259600004</v>
      </c>
      <c r="L614" s="12">
        <f t="shared" si="895"/>
        <v>0.12378552530400001</v>
      </c>
      <c r="M614" s="13">
        <f t="shared" si="896"/>
        <v>0.56522174946806136</v>
      </c>
      <c r="N614" s="13">
        <f t="shared" si="897"/>
        <v>0.25251373370140628</v>
      </c>
      <c r="O614" s="13">
        <f t="shared" si="898"/>
        <v>6.9966271171149869E-2</v>
      </c>
      <c r="P614" s="13">
        <f t="shared" si="899"/>
        <v>3.1257545172702947E-2</v>
      </c>
      <c r="Q614" s="13">
        <f t="shared" si="900"/>
        <v>5.6405460129438742E-2</v>
      </c>
      <c r="R614" s="13">
        <f t="shared" si="901"/>
        <v>4.3304058152414497E-3</v>
      </c>
      <c r="S614" s="13">
        <f t="shared" si="902"/>
        <v>4.3214637933831565E-4</v>
      </c>
      <c r="T614" s="13">
        <f t="shared" si="903"/>
        <v>6.9821795121364034E-3</v>
      </c>
      <c r="U614" s="13">
        <f t="shared" si="904"/>
        <v>1.934615824458272E-3</v>
      </c>
      <c r="V614" s="13">
        <f t="shared" si="905"/>
        <v>2.6553658878326864E-6</v>
      </c>
      <c r="W614" s="13">
        <f t="shared" si="906"/>
        <v>8.399743612033583E-3</v>
      </c>
      <c r="X614" s="13">
        <f t="shared" si="907"/>
        <v>1.0397666754344956E-3</v>
      </c>
      <c r="Y614" s="13">
        <f t="shared" si="908"/>
        <v>6.4354032056126363E-5</v>
      </c>
      <c r="Z614" s="13">
        <f t="shared" si="909"/>
        <v>1.786805195397198E-4</v>
      </c>
      <c r="AA614" s="13">
        <f t="shared" si="910"/>
        <v>7.9825812030666113E-5</v>
      </c>
      <c r="AB614" s="13">
        <f t="shared" si="911"/>
        <v>1.7831155524871691E-5</v>
      </c>
      <c r="AC614" s="13">
        <f t="shared" si="912"/>
        <v>9.1778380860141849E-9</v>
      </c>
      <c r="AD614" s="13">
        <f t="shared" si="913"/>
        <v>9.3814977201659724E-4</v>
      </c>
      <c r="AE614" s="13">
        <f t="shared" si="914"/>
        <v>1.1612936234290233E-4</v>
      </c>
      <c r="AF614" s="13">
        <f t="shared" si="915"/>
        <v>7.1875670604173619E-6</v>
      </c>
      <c r="AG614" s="13">
        <f t="shared" si="916"/>
        <v>2.9657225474383017E-7</v>
      </c>
      <c r="AH614" s="13">
        <f t="shared" si="917"/>
        <v>5.5295154932039642E-6</v>
      </c>
      <c r="AI614" s="13">
        <f t="shared" si="918"/>
        <v>2.4703200187585928E-6</v>
      </c>
      <c r="AJ614" s="13">
        <f t="shared" si="919"/>
        <v>5.5180973835589118E-7</v>
      </c>
      <c r="AK614" s="13">
        <f t="shared" si="920"/>
        <v>8.2173965324922881E-8</v>
      </c>
      <c r="AL614" s="13">
        <f t="shared" si="921"/>
        <v>2.0301886035441933E-11</v>
      </c>
      <c r="AM614" s="13">
        <f t="shared" si="922"/>
        <v>8.3823986577296488E-5</v>
      </c>
      <c r="AN614" s="13">
        <f t="shared" si="923"/>
        <v>1.0376196211546092E-5</v>
      </c>
      <c r="AO614" s="13">
        <f t="shared" si="924"/>
        <v>6.4221144935180401E-7</v>
      </c>
      <c r="AP614" s="13">
        <f t="shared" si="925"/>
        <v>2.6498827204752092E-8</v>
      </c>
      <c r="AQ614" s="13">
        <f t="shared" si="926"/>
        <v>8.2004281137004115E-10</v>
      </c>
      <c r="AR614" s="13">
        <f t="shared" si="927"/>
        <v>1.3689479600057208E-7</v>
      </c>
      <c r="AS614" s="13">
        <f t="shared" si="928"/>
        <v>6.1157972238203984E-8</v>
      </c>
      <c r="AT614" s="13">
        <f t="shared" si="929"/>
        <v>1.3661211666049376E-8</v>
      </c>
      <c r="AU614" s="13">
        <f t="shared" si="930"/>
        <v>2.0343894928116548E-9</v>
      </c>
      <c r="AV614" s="13">
        <f t="shared" si="931"/>
        <v>2.2721670172646506E-10</v>
      </c>
      <c r="AW614" s="13">
        <f t="shared" si="932"/>
        <v>3.1186733370138534E-14</v>
      </c>
      <c r="AX614" s="13">
        <f t="shared" si="933"/>
        <v>6.2414170026454202E-6</v>
      </c>
      <c r="AY614" s="13">
        <f t="shared" si="934"/>
        <v>7.7259708231378052E-7</v>
      </c>
      <c r="AZ614" s="13">
        <f t="shared" si="935"/>
        <v>4.7818167841274535E-8</v>
      </c>
      <c r="BA614" s="13">
        <f t="shared" si="936"/>
        <v>1.9730656751023367E-9</v>
      </c>
      <c r="BB614" s="13">
        <f t="shared" si="937"/>
        <v>6.1059242762958551E-11</v>
      </c>
      <c r="BC614" s="13">
        <f t="shared" si="938"/>
        <v>1.5116500880154589E-12</v>
      </c>
      <c r="BD614" s="13">
        <f t="shared" si="939"/>
        <v>2.8242657057191186E-9</v>
      </c>
      <c r="BE614" s="13">
        <f t="shared" si="940"/>
        <v>1.2617452866722534E-9</v>
      </c>
      <c r="BF614" s="13">
        <f t="shared" si="941"/>
        <v>2.8184337706184215E-10</v>
      </c>
      <c r="BG614" s="13">
        <f t="shared" si="942"/>
        <v>4.1971328673438086E-11</v>
      </c>
      <c r="BH614" s="13">
        <f t="shared" si="943"/>
        <v>4.6876897968421214E-12</v>
      </c>
      <c r="BI614" s="13">
        <f t="shared" si="944"/>
        <v>4.1884660459318645E-13</v>
      </c>
      <c r="BJ614" s="14">
        <f t="shared" si="945"/>
        <v>0.32656893451717789</v>
      </c>
      <c r="BK614" s="14">
        <f t="shared" si="946"/>
        <v>0.59691487818121269</v>
      </c>
      <c r="BL614" s="14">
        <f t="shared" si="947"/>
        <v>7.6337801988139123E-2</v>
      </c>
      <c r="BM614" s="14">
        <f t="shared" si="948"/>
        <v>2.0304357151017666E-2</v>
      </c>
      <c r="BN614" s="14">
        <f t="shared" si="949"/>
        <v>0.97969516545800062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1.2436</v>
      </c>
      <c r="F615" s="10">
        <f>VLOOKUP(B615,home!$B$2:$E$405,3,FALSE)</f>
        <v>1.2061999999999999</v>
      </c>
      <c r="G615" s="10">
        <f>VLOOKUP(C615,away!$B$2:$E$405,4,FALSE)</f>
        <v>1.7423</v>
      </c>
      <c r="H615" s="10">
        <f>VLOOKUP(A615,away!$A$2:$E$405,3,FALSE)</f>
        <v>0.89739999999999998</v>
      </c>
      <c r="I615" s="10">
        <f>VLOOKUP(C615,away!$B$2:$E$405,3,FALSE)</f>
        <v>0.1857</v>
      </c>
      <c r="J615" s="10">
        <f>VLOOKUP(B615,home!$B$2:$E$405,4,FALSE)</f>
        <v>1.1143000000000001</v>
      </c>
      <c r="K615" s="12">
        <f t="shared" si="894"/>
        <v>2.6135028265360001</v>
      </c>
      <c r="L615" s="12">
        <f t="shared" si="895"/>
        <v>0.18569495267400002</v>
      </c>
      <c r="M615" s="13">
        <f t="shared" si="896"/>
        <v>6.0858865294337726E-2</v>
      </c>
      <c r="N615" s="13">
        <f t="shared" si="897"/>
        <v>0.15905481646652533</v>
      </c>
      <c r="O615" s="13">
        <f t="shared" si="898"/>
        <v>1.1301184110625384E-2</v>
      </c>
      <c r="P615" s="13">
        <f t="shared" si="899"/>
        <v>2.9535676616323173E-2</v>
      </c>
      <c r="Q615" s="13">
        <f t="shared" si="900"/>
        <v>0.20784510620471436</v>
      </c>
      <c r="R615" s="13">
        <f t="shared" si="901"/>
        <v>1.0492864242913709E-3</v>
      </c>
      <c r="S615" s="13">
        <f t="shared" si="902"/>
        <v>3.5835214350652018E-3</v>
      </c>
      <c r="T615" s="13">
        <f t="shared" si="903"/>
        <v>3.8595787160206937E-2</v>
      </c>
      <c r="U615" s="13">
        <f t="shared" si="904"/>
        <v>2.7423130357313503E-3</v>
      </c>
      <c r="V615" s="13">
        <f t="shared" si="905"/>
        <v>1.9323712648172938E-4</v>
      </c>
      <c r="W615" s="13">
        <f t="shared" si="906"/>
        <v>0.18106792418256537</v>
      </c>
      <c r="X615" s="13">
        <f t="shared" si="907"/>
        <v>3.3623399611860894E-2</v>
      </c>
      <c r="Y615" s="13">
        <f t="shared" si="908"/>
        <v>3.1218477998317495E-3</v>
      </c>
      <c r="Z615" s="13">
        <f t="shared" si="909"/>
        <v>6.4949064300085633E-5</v>
      </c>
      <c r="AA615" s="13">
        <f t="shared" si="910"/>
        <v>1.6974456312914224E-4</v>
      </c>
      <c r="AB615" s="13">
        <f t="shared" si="911"/>
        <v>2.2181394776356588E-4</v>
      </c>
      <c r="AC615" s="13">
        <f t="shared" si="912"/>
        <v>5.861296101263026E-6</v>
      </c>
      <c r="AD615" s="13">
        <f t="shared" si="913"/>
        <v>0.11830538291153517</v>
      </c>
      <c r="AE615" s="13">
        <f t="shared" si="914"/>
        <v>2.1968712480836969E-2</v>
      </c>
      <c r="AF615" s="13">
        <f t="shared" si="915"/>
        <v>2.0397395122188672E-3</v>
      </c>
      <c r="AG615" s="13">
        <f t="shared" si="916"/>
        <v>1.2625644406292355E-4</v>
      </c>
      <c r="AH615" s="13">
        <f t="shared" si="917"/>
        <v>3.0151783553562446E-6</v>
      </c>
      <c r="AI615" s="13">
        <f t="shared" si="918"/>
        <v>7.8801771542337136E-6</v>
      </c>
      <c r="AJ615" s="13">
        <f t="shared" si="919"/>
        <v>1.0297432633097114E-5</v>
      </c>
      <c r="AK615" s="13">
        <f t="shared" si="920"/>
        <v>8.9707897642211165E-6</v>
      </c>
      <c r="AL615" s="13">
        <f t="shared" si="921"/>
        <v>1.1378282875446734E-7</v>
      </c>
      <c r="AM615" s="13">
        <f t="shared" si="922"/>
        <v>6.1838290526744215E-2</v>
      </c>
      <c r="AN615" s="13">
        <f t="shared" si="923"/>
        <v>1.1483058432804829E-2</v>
      </c>
      <c r="AO615" s="13">
        <f t="shared" si="924"/>
        <v>1.0661729961162346E-3</v>
      </c>
      <c r="AP615" s="13">
        <f t="shared" si="925"/>
        <v>6.5994314685367044E-5</v>
      </c>
      <c r="AQ615" s="13">
        <f t="shared" si="926"/>
        <v>3.0637027855630722E-6</v>
      </c>
      <c r="AR615" s="13">
        <f t="shared" si="927"/>
        <v>1.119806804003094E-7</v>
      </c>
      <c r="AS615" s="13">
        <f t="shared" si="928"/>
        <v>2.9266182474363312E-7</v>
      </c>
      <c r="AT615" s="13">
        <f t="shared" si="929"/>
        <v>3.8243625309333434E-7</v>
      </c>
      <c r="AU615" s="13">
        <f t="shared" si="930"/>
        <v>3.3316607614308882E-7</v>
      </c>
      <c r="AV615" s="13">
        <f t="shared" si="931"/>
        <v>2.1768262042646767E-7</v>
      </c>
      <c r="AW615" s="13">
        <f t="shared" si="932"/>
        <v>1.5339008898014246E-9</v>
      </c>
      <c r="AX615" s="13">
        <f t="shared" si="933"/>
        <v>2.693575784663339E-2</v>
      </c>
      <c r="AY615" s="13">
        <f t="shared" si="934"/>
        <v>5.0018342785689111E-3</v>
      </c>
      <c r="AZ615" s="13">
        <f t="shared" si="935"/>
        <v>4.6440768982102248E-4</v>
      </c>
      <c r="BA615" s="13">
        <f t="shared" si="936"/>
        <v>2.8746054660918833E-5</v>
      </c>
      <c r="BB615" s="13">
        <f t="shared" si="937"/>
        <v>1.3344993149558842E-6</v>
      </c>
      <c r="BC615" s="13">
        <f t="shared" si="938"/>
        <v>4.9561957426843672E-8</v>
      </c>
      <c r="BD615" s="13">
        <f t="shared" si="939"/>
        <v>3.4657078578896327E-9</v>
      </c>
      <c r="BE615" s="13">
        <f t="shared" si="940"/>
        <v>9.0576372825425824E-9</v>
      </c>
      <c r="BF615" s="13">
        <f t="shared" si="941"/>
        <v>1.1836080319831447E-8</v>
      </c>
      <c r="BG615" s="13">
        <f t="shared" si="942"/>
        <v>1.031120979032887E-8</v>
      </c>
      <c r="BH615" s="13">
        <f t="shared" si="943"/>
        <v>6.7370939830075434E-9</v>
      </c>
      <c r="BI615" s="13">
        <f t="shared" si="944"/>
        <v>3.5214828334457802E-9</v>
      </c>
      <c r="BJ615" s="14">
        <f t="shared" si="945"/>
        <v>0.87263768267845143</v>
      </c>
      <c r="BK615" s="14">
        <f t="shared" si="946"/>
        <v>9.9179109829706763E-2</v>
      </c>
      <c r="BL615" s="14">
        <f t="shared" si="947"/>
        <v>1.5515888516114592E-2</v>
      </c>
      <c r="BM615" s="14">
        <f t="shared" si="948"/>
        <v>0.51275086222708766</v>
      </c>
      <c r="BN615" s="14">
        <f t="shared" si="949"/>
        <v>0.46964493511681737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1.2436</v>
      </c>
      <c r="F616" s="10">
        <f>VLOOKUP(B616,home!$B$2:$E$405,3,FALSE)</f>
        <v>1.4742</v>
      </c>
      <c r="G616" s="10">
        <f>VLOOKUP(C616,away!$B$2:$E$405,4,FALSE)</f>
        <v>0.93810000000000004</v>
      </c>
      <c r="H616" s="10">
        <f>VLOOKUP(A616,away!$A$2:$E$405,3,FALSE)</f>
        <v>0.89739999999999998</v>
      </c>
      <c r="I616" s="10">
        <f>VLOOKUP(C616,away!$B$2:$E$405,3,FALSE)</f>
        <v>0.55720000000000003</v>
      </c>
      <c r="J616" s="10">
        <f>VLOOKUP(B616,home!$B$2:$E$405,4,FALSE)</f>
        <v>1.3001</v>
      </c>
      <c r="K616" s="12">
        <f t="shared" si="894"/>
        <v>1.7198329140720001</v>
      </c>
      <c r="L616" s="12">
        <f t="shared" si="895"/>
        <v>0.65009066712800001</v>
      </c>
      <c r="M616" s="13">
        <f t="shared" si="896"/>
        <v>9.3487870235946624E-2</v>
      </c>
      <c r="N616" s="13">
        <f t="shared" si="897"/>
        <v>0.16078351629827309</v>
      </c>
      <c r="O616" s="13">
        <f t="shared" si="898"/>
        <v>6.0775591930062434E-2</v>
      </c>
      <c r="P616" s="13">
        <f t="shared" si="899"/>
        <v>0.10452386337353001</v>
      </c>
      <c r="Q616" s="13">
        <f t="shared" si="900"/>
        <v>0.13826039168500098</v>
      </c>
      <c r="R616" s="13">
        <f t="shared" si="901"/>
        <v>1.9754822551456688E-2</v>
      </c>
      <c r="S616" s="13">
        <f t="shared" si="902"/>
        <v>2.9215656498952823E-2</v>
      </c>
      <c r="T616" s="13">
        <f t="shared" si="903"/>
        <v>8.9881790267880859E-2</v>
      </c>
      <c r="U616" s="13">
        <f t="shared" si="904"/>
        <v>3.3974994035647021E-2</v>
      </c>
      <c r="V616" s="13">
        <f t="shared" si="905"/>
        <v>3.6293874043736071E-3</v>
      </c>
      <c r="W616" s="13">
        <f t="shared" si="906"/>
        <v>7.9261590777450458E-2</v>
      </c>
      <c r="X616" s="13">
        <f t="shared" si="907"/>
        <v>5.1527220426139296E-2</v>
      </c>
      <c r="Y616" s="13">
        <f t="shared" si="908"/>
        <v>1.67486825510402E-2</v>
      </c>
      <c r="Z616" s="13">
        <f t="shared" si="909"/>
        <v>4.2808085904905806E-3</v>
      </c>
      <c r="AA616" s="13">
        <f t="shared" si="910"/>
        <v>7.3622755127678661E-3</v>
      </c>
      <c r="AB616" s="13">
        <f t="shared" si="911"/>
        <v>6.3309418746622451E-3</v>
      </c>
      <c r="AC616" s="13">
        <f t="shared" si="912"/>
        <v>2.5361418025871083E-4</v>
      </c>
      <c r="AD616" s="13">
        <f t="shared" si="913"/>
        <v>3.4079173160191233E-2</v>
      </c>
      <c r="AE616" s="13">
        <f t="shared" si="914"/>
        <v>2.2154552414879351E-2</v>
      </c>
      <c r="AF616" s="13">
        <f t="shared" si="915"/>
        <v>7.2012338796555789E-3</v>
      </c>
      <c r="AG616" s="13">
        <f t="shared" si="916"/>
        <v>1.5604849789900175E-3</v>
      </c>
      <c r="AH616" s="13">
        <f t="shared" si="917"/>
        <v>6.9572842810982358E-4</v>
      </c>
      <c r="AI616" s="13">
        <f t="shared" si="918"/>
        <v>1.1965366499188499E-3</v>
      </c>
      <c r="AJ616" s="13">
        <f t="shared" si="919"/>
        <v>1.0289215567119421E-3</v>
      </c>
      <c r="AK616" s="13">
        <f t="shared" si="920"/>
        <v>5.8985771974379945E-4</v>
      </c>
      <c r="AL616" s="13">
        <f t="shared" si="921"/>
        <v>1.1342106247601113E-5</v>
      </c>
      <c r="AM616" s="13">
        <f t="shared" si="922"/>
        <v>1.1722096737051197E-2</v>
      </c>
      <c r="AN616" s="13">
        <f t="shared" si="923"/>
        <v>7.6204256879285641E-3</v>
      </c>
      <c r="AO616" s="13">
        <f t="shared" si="924"/>
        <v>2.4769838096324139E-3</v>
      </c>
      <c r="AP616" s="13">
        <f t="shared" si="925"/>
        <v>5.3675468575639716E-4</v>
      </c>
      <c r="AQ616" s="13">
        <f t="shared" si="926"/>
        <v>8.7234802936864036E-5</v>
      </c>
      <c r="AR616" s="13">
        <f t="shared" si="927"/>
        <v>9.0457311593966007E-5</v>
      </c>
      <c r="AS616" s="13">
        <f t="shared" si="928"/>
        <v>1.5557146179776948E-4</v>
      </c>
      <c r="AT616" s="13">
        <f t="shared" si="929"/>
        <v>1.3377846024504938E-4</v>
      </c>
      <c r="AU616" s="13">
        <f t="shared" si="930"/>
        <v>7.6692199707769504E-5</v>
      </c>
      <c r="AV616" s="13">
        <f t="shared" si="931"/>
        <v>3.2974442327501239E-5</v>
      </c>
      <c r="AW616" s="13">
        <f t="shared" si="932"/>
        <v>3.5225032129250758E-7</v>
      </c>
      <c r="AX616" s="13">
        <f t="shared" si="933"/>
        <v>3.360007965052775E-3</v>
      </c>
      <c r="AY616" s="13">
        <f t="shared" si="934"/>
        <v>2.1843098195565521E-3</v>
      </c>
      <c r="AZ616" s="13">
        <f t="shared" si="935"/>
        <v>7.0999971390488009E-4</v>
      </c>
      <c r="BA616" s="13">
        <f t="shared" si="936"/>
        <v>1.5385472922437092E-4</v>
      </c>
      <c r="BB616" s="13">
        <f t="shared" si="937"/>
        <v>2.5004880890567266E-5</v>
      </c>
      <c r="BC616" s="13">
        <f t="shared" si="938"/>
        <v>3.2510879399210112E-6</v>
      </c>
      <c r="BD616" s="13">
        <f t="shared" si="939"/>
        <v>9.8009090067877892E-6</v>
      </c>
      <c r="BE616" s="13">
        <f t="shared" si="940"/>
        <v>1.6855925897698356E-5</v>
      </c>
      <c r="BF616" s="13">
        <f t="shared" si="941"/>
        <v>1.4494688078010129E-5</v>
      </c>
      <c r="BG616" s="13">
        <f t="shared" si="942"/>
        <v>8.3094805452562798E-6</v>
      </c>
      <c r="BH616" s="13">
        <f t="shared" si="943"/>
        <v>3.5727295351431738E-6</v>
      </c>
      <c r="BI616" s="13">
        <f t="shared" si="944"/>
        <v>1.2288995695232775E-6</v>
      </c>
      <c r="BJ616" s="14">
        <f t="shared" si="945"/>
        <v>0.63033856035937552</v>
      </c>
      <c r="BK616" s="14">
        <f t="shared" si="946"/>
        <v>0.23330604361886592</v>
      </c>
      <c r="BL616" s="14">
        <f t="shared" si="947"/>
        <v>0.13225340676738512</v>
      </c>
      <c r="BM616" s="14">
        <f t="shared" si="948"/>
        <v>0.42040880569261224</v>
      </c>
      <c r="BN616" s="14">
        <f t="shared" si="949"/>
        <v>0.57758605607426972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1.2436</v>
      </c>
      <c r="F617" s="10">
        <f>VLOOKUP(B617,home!$B$2:$E$405,3,FALSE)</f>
        <v>1.3785000000000001</v>
      </c>
      <c r="G617" s="10">
        <f>VLOOKUP(C617,away!$B$2:$E$405,4,FALSE)</f>
        <v>1.6082000000000001</v>
      </c>
      <c r="H617" s="10">
        <f>VLOOKUP(A617,away!$A$2:$E$405,3,FALSE)</f>
        <v>0.89739999999999998</v>
      </c>
      <c r="I617" s="10">
        <f>VLOOKUP(C617,away!$B$2:$E$405,3,FALSE)</f>
        <v>0.44569999999999999</v>
      </c>
      <c r="J617" s="10">
        <f>VLOOKUP(B617,home!$B$2:$E$405,4,FALSE)</f>
        <v>1.5919000000000001</v>
      </c>
      <c r="K617" s="12">
        <f t="shared" si="894"/>
        <v>2.7569414413200004</v>
      </c>
      <c r="L617" s="12">
        <f t="shared" si="895"/>
        <v>0.63671412144200001</v>
      </c>
      <c r="M617" s="13">
        <f t="shared" si="896"/>
        <v>3.358567766821826E-2</v>
      </c>
      <c r="N617" s="13">
        <f t="shared" si="897"/>
        <v>9.2593746598326601E-2</v>
      </c>
      <c r="O617" s="13">
        <f t="shared" si="898"/>
        <v>2.1384475249553787E-2</v>
      </c>
      <c r="P617" s="13">
        <f t="shared" si="899"/>
        <v>5.8955746016376695E-2</v>
      </c>
      <c r="Q617" s="13">
        <f t="shared" si="900"/>
        <v>0.12763776860200471</v>
      </c>
      <c r="R617" s="13">
        <f t="shared" si="901"/>
        <v>6.8078986855089159E-3</v>
      </c>
      <c r="S617" s="13">
        <f t="shared" si="902"/>
        <v>2.5872486649544422E-2</v>
      </c>
      <c r="T617" s="13">
        <f t="shared" si="903"/>
        <v>8.1268769698242732E-2</v>
      </c>
      <c r="U617" s="13">
        <f t="shared" si="904"/>
        <v>1.8768978014387486E-2</v>
      </c>
      <c r="V617" s="13">
        <f t="shared" si="905"/>
        <v>5.046237489122871E-3</v>
      </c>
      <c r="W617" s="13">
        <f t="shared" si="906"/>
        <v>0.11729661791215985</v>
      </c>
      <c r="X617" s="13">
        <f t="shared" si="907"/>
        <v>7.4684413022058818E-2</v>
      </c>
      <c r="Y617" s="13">
        <f t="shared" si="908"/>
        <v>2.3776310211375818E-2</v>
      </c>
      <c r="Z617" s="13">
        <f t="shared" si="909"/>
        <v>1.4448950768033192E-3</v>
      </c>
      <c r="AA617" s="13">
        <f t="shared" si="910"/>
        <v>3.9834911155983152E-3</v>
      </c>
      <c r="AB617" s="13">
        <f t="shared" si="911"/>
        <v>5.4911258688615187E-3</v>
      </c>
      <c r="AC617" s="13">
        <f t="shared" si="912"/>
        <v>5.5363014162985709E-4</v>
      </c>
      <c r="AD617" s="13">
        <f t="shared" si="913"/>
        <v>8.0844976712177843E-2</v>
      </c>
      <c r="AE617" s="13">
        <f t="shared" si="914"/>
        <v>5.1475138320293261E-2</v>
      </c>
      <c r="AF617" s="13">
        <f t="shared" si="915"/>
        <v>1.6387473735855473E-2</v>
      </c>
      <c r="AG617" s="13">
        <f t="shared" si="916"/>
        <v>3.4780453141263572E-3</v>
      </c>
      <c r="AH617" s="13">
        <f t="shared" si="917"/>
        <v>2.2999627485067409E-4</v>
      </c>
      <c r="AI617" s="13">
        <f t="shared" si="918"/>
        <v>6.3408626148504842E-4</v>
      </c>
      <c r="AJ617" s="13">
        <f t="shared" si="919"/>
        <v>8.7406934582990009E-4</v>
      </c>
      <c r="AK617" s="13">
        <f t="shared" si="920"/>
        <v>8.0325266736863818E-4</v>
      </c>
      <c r="AL617" s="13">
        <f t="shared" si="921"/>
        <v>3.8873329684607866E-5</v>
      </c>
      <c r="AM617" s="13">
        <f t="shared" si="922"/>
        <v>4.4576973324070672E-2</v>
      </c>
      <c r="AN617" s="13">
        <f t="shared" si="923"/>
        <v>2.8382788406579127E-2</v>
      </c>
      <c r="AO617" s="13">
        <f t="shared" si="924"/>
        <v>9.0358610921846046E-3</v>
      </c>
      <c r="AP617" s="13">
        <f t="shared" si="925"/>
        <v>1.9177534522607578E-3</v>
      </c>
      <c r="AQ617" s="13">
        <f t="shared" si="926"/>
        <v>3.0526517612464269E-4</v>
      </c>
      <c r="AR617" s="13">
        <f t="shared" si="927"/>
        <v>2.9288375215295955E-5</v>
      </c>
      <c r="AS617" s="13">
        <f t="shared" si="928"/>
        <v>8.0746335379978999E-5</v>
      </c>
      <c r="AT617" s="13">
        <f t="shared" si="929"/>
        <v>1.1130645912189374E-4</v>
      </c>
      <c r="AU617" s="13">
        <f t="shared" si="930"/>
        <v>1.0228846327991314E-4</v>
      </c>
      <c r="AV617" s="13">
        <f t="shared" si="931"/>
        <v>7.0500825846332921E-5</v>
      </c>
      <c r="AW617" s="13">
        <f t="shared" si="932"/>
        <v>1.8954889825496854E-6</v>
      </c>
      <c r="AX617" s="13">
        <f t="shared" si="933"/>
        <v>2.0482684180957771E-2</v>
      </c>
      <c r="AY617" s="13">
        <f t="shared" si="934"/>
        <v>1.3041614263052479E-2</v>
      </c>
      <c r="AZ617" s="13">
        <f t="shared" si="935"/>
        <v>4.1518899838424569E-3</v>
      </c>
      <c r="BA617" s="13">
        <f t="shared" si="936"/>
        <v>8.8118899446203017E-4</v>
      </c>
      <c r="BB617" s="13">
        <f t="shared" si="937"/>
        <v>1.4026636910831274E-4</v>
      </c>
      <c r="BC617" s="13">
        <f t="shared" si="938"/>
        <v>1.7861915594931731E-5</v>
      </c>
      <c r="BD617" s="13">
        <f t="shared" si="939"/>
        <v>3.1080536822784674E-6</v>
      </c>
      <c r="BE617" s="13">
        <f t="shared" si="940"/>
        <v>8.5687219985207315E-6</v>
      </c>
      <c r="BF617" s="13">
        <f t="shared" si="941"/>
        <v>1.1811732388436072E-5</v>
      </c>
      <c r="BG617" s="13">
        <f t="shared" si="942"/>
        <v>1.0854751505153691E-5</v>
      </c>
      <c r="BH617" s="13">
        <f t="shared" si="943"/>
        <v>7.4814785649472149E-6</v>
      </c>
      <c r="BI617" s="13">
        <f t="shared" si="944"/>
        <v>4.1251996596100514E-6</v>
      </c>
      <c r="BJ617" s="14">
        <f t="shared" si="945"/>
        <v>0.79237740728485906</v>
      </c>
      <c r="BK617" s="14">
        <f t="shared" si="946"/>
        <v>0.13709426555762919</v>
      </c>
      <c r="BL617" s="14">
        <f t="shared" si="947"/>
        <v>5.9417453880086638E-2</v>
      </c>
      <c r="BM617" s="14">
        <f t="shared" si="948"/>
        <v>0.63632899020531974</v>
      </c>
      <c r="BN617" s="14">
        <f t="shared" si="949"/>
        <v>0.34096531281998893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1.2436</v>
      </c>
      <c r="F618" s="10">
        <f>VLOOKUP(B618,home!$B$2:$E$405,3,FALSE)</f>
        <v>0.68920000000000003</v>
      </c>
      <c r="G618" s="10">
        <f>VLOOKUP(C618,away!$B$2:$E$405,4,FALSE)</f>
        <v>0.64329999999999998</v>
      </c>
      <c r="H618" s="10">
        <f>VLOOKUP(A618,away!$A$2:$E$405,3,FALSE)</f>
        <v>0.89739999999999998</v>
      </c>
      <c r="I618" s="10">
        <f>VLOOKUP(C618,away!$B$2:$E$405,3,FALSE)</f>
        <v>0.22289999999999999</v>
      </c>
      <c r="J618" s="10">
        <f>VLOOKUP(B618,home!$B$2:$E$405,4,FALSE)</f>
        <v>0.79600000000000004</v>
      </c>
      <c r="K618" s="12">
        <f t="shared" si="894"/>
        <v>0.55136543089599999</v>
      </c>
      <c r="L618" s="12">
        <f t="shared" si="895"/>
        <v>0.15922424616</v>
      </c>
      <c r="M618" s="13">
        <f t="shared" si="896"/>
        <v>0.49135437161822981</v>
      </c>
      <c r="N618" s="13">
        <f t="shared" si="897"/>
        <v>0.27091581482991861</v>
      </c>
      <c r="O618" s="13">
        <f t="shared" si="898"/>
        <v>7.8235529418333158E-2</v>
      </c>
      <c r="P618" s="13">
        <f t="shared" si="899"/>
        <v>4.313636638911595E-2</v>
      </c>
      <c r="Q618" s="13">
        <f t="shared" si="900"/>
        <v>7.4686807490119494E-2</v>
      </c>
      <c r="R618" s="13">
        <f t="shared" si="901"/>
        <v>6.2284965972812991E-3</v>
      </c>
      <c r="S618" s="13">
        <f t="shared" si="902"/>
        <v>9.4674343647735187E-4</v>
      </c>
      <c r="T618" s="13">
        <f t="shared" si="903"/>
        <v>1.1891950620711321E-2</v>
      </c>
      <c r="U618" s="13">
        <f t="shared" si="904"/>
        <v>3.4341777101942732E-3</v>
      </c>
      <c r="V618" s="13">
        <f t="shared" si="905"/>
        <v>9.2350346333719985E-6</v>
      </c>
      <c r="W618" s="13">
        <f t="shared" si="906"/>
        <v>1.3726574598012116E-2</v>
      </c>
      <c r="X618" s="13">
        <f t="shared" si="907"/>
        <v>2.1856034927274846E-3</v>
      </c>
      <c r="Y618" s="13">
        <f t="shared" si="908"/>
        <v>1.7400053426709834E-4</v>
      </c>
      <c r="Z618" s="13">
        <f t="shared" si="909"/>
        <v>3.3057589180408013E-4</v>
      </c>
      <c r="AA618" s="13">
        <f t="shared" si="910"/>
        <v>1.8226811902838613E-4</v>
      </c>
      <c r="AB618" s="13">
        <f t="shared" si="911"/>
        <v>5.0248169993344756E-5</v>
      </c>
      <c r="AC618" s="13">
        <f t="shared" si="912"/>
        <v>5.067191071401894E-8</v>
      </c>
      <c r="AD618" s="13">
        <f t="shared" si="913"/>
        <v>1.8920896794897585E-3</v>
      </c>
      <c r="AE618" s="13">
        <f t="shared" si="914"/>
        <v>3.0126655288387287E-4</v>
      </c>
      <c r="AF618" s="13">
        <f t="shared" si="915"/>
        <v>2.3984469888078211E-5</v>
      </c>
      <c r="AG618" s="13">
        <f t="shared" si="916"/>
        <v>1.2729697124921583E-6</v>
      </c>
      <c r="AH618" s="13">
        <f t="shared" si="917"/>
        <v>1.3158924292793592E-5</v>
      </c>
      <c r="AI618" s="13">
        <f t="shared" si="918"/>
        <v>7.2553759628239808E-6</v>
      </c>
      <c r="AJ618" s="13">
        <f t="shared" si="919"/>
        <v>2.000181747027462E-6</v>
      </c>
      <c r="AK618" s="13">
        <f t="shared" si="920"/>
        <v>3.6761035694003697E-7</v>
      </c>
      <c r="AL618" s="13">
        <f t="shared" si="921"/>
        <v>1.7794099187498875E-10</v>
      </c>
      <c r="AM618" s="13">
        <f t="shared" si="922"/>
        <v>2.0864656828514908E-4</v>
      </c>
      <c r="AN618" s="13">
        <f t="shared" si="923"/>
        <v>3.3221592549073833E-5</v>
      </c>
      <c r="AO618" s="13">
        <f t="shared" si="924"/>
        <v>2.6448415149304764E-6</v>
      </c>
      <c r="AP618" s="13">
        <f t="shared" si="925"/>
        <v>1.4037429880915922E-7</v>
      </c>
      <c r="AQ618" s="13">
        <f t="shared" si="926"/>
        <v>5.5877479770317397E-9</v>
      </c>
      <c r="AR618" s="13">
        <f t="shared" si="927"/>
        <v>4.1904396015931418E-7</v>
      </c>
      <c r="AS618" s="13">
        <f t="shared" si="928"/>
        <v>2.3104635365760652E-7</v>
      </c>
      <c r="AT618" s="13">
        <f t="shared" si="929"/>
        <v>6.3695486170687904E-8</v>
      </c>
      <c r="AU618" s="13">
        <f t="shared" si="930"/>
        <v>1.1706496392877183E-8</v>
      </c>
      <c r="AV618" s="13">
        <f t="shared" si="931"/>
        <v>1.6136393569852988E-9</v>
      </c>
      <c r="AW618" s="13">
        <f t="shared" si="932"/>
        <v>4.3393256275862154E-13</v>
      </c>
      <c r="AX618" s="13">
        <f t="shared" si="933"/>
        <v>1.917341750458549E-5</v>
      </c>
      <c r="AY618" s="13">
        <f t="shared" si="934"/>
        <v>3.0528729484785733E-6</v>
      </c>
      <c r="AZ618" s="13">
        <f t="shared" si="935"/>
        <v>2.4304569692187863E-7</v>
      </c>
      <c r="BA618" s="13">
        <f t="shared" si="936"/>
        <v>1.2899589291605992E-8</v>
      </c>
      <c r="BB618" s="13">
        <f t="shared" si="937"/>
        <v>5.1348184518239303E-10</v>
      </c>
      <c r="BC618" s="13">
        <f t="shared" si="938"/>
        <v>1.6351751943202471E-11</v>
      </c>
      <c r="BD618" s="13">
        <f t="shared" si="939"/>
        <v>1.1120326444044647E-8</v>
      </c>
      <c r="BE618" s="13">
        <f t="shared" si="940"/>
        <v>6.1313635815248612E-9</v>
      </c>
      <c r="BF618" s="13">
        <f t="shared" si="941"/>
        <v>1.690310961553748E-9</v>
      </c>
      <c r="BG618" s="13">
        <f t="shared" si="942"/>
        <v>3.1065967722177155E-10</v>
      </c>
      <c r="BH618" s="13">
        <f t="shared" si="943"/>
        <v>4.282175169834856E-11</v>
      </c>
      <c r="BI618" s="13">
        <f t="shared" si="944"/>
        <v>4.7220867153762959E-12</v>
      </c>
      <c r="BJ618" s="14">
        <f t="shared" si="945"/>
        <v>0.37606650696769922</v>
      </c>
      <c r="BK618" s="14">
        <f t="shared" si="946"/>
        <v>0.53544982020125664</v>
      </c>
      <c r="BL618" s="14">
        <f t="shared" si="947"/>
        <v>8.8154248513330286E-2</v>
      </c>
      <c r="BM618" s="14">
        <f t="shared" si="948"/>
        <v>3.5440712358577306E-2</v>
      </c>
      <c r="BN618" s="14">
        <f t="shared" si="949"/>
        <v>0.96455738634299837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1.2907</v>
      </c>
      <c r="F619" s="10">
        <f>VLOOKUP(B619,home!$B$2:$E$405,3,FALSE)</f>
        <v>0.99609999999999999</v>
      </c>
      <c r="G619" s="10">
        <f>VLOOKUP(C619,away!$B$2:$E$405,4,FALSE)</f>
        <v>0.41320000000000001</v>
      </c>
      <c r="H619" s="10">
        <f>VLOOKUP(A619,away!$A$2:$E$405,3,FALSE)</f>
        <v>1.1246</v>
      </c>
      <c r="I619" s="10">
        <f>VLOOKUP(C619,away!$B$2:$E$405,3,FALSE)</f>
        <v>2.0154999999999998</v>
      </c>
      <c r="J619" s="10">
        <f>VLOOKUP(B619,home!$B$2:$E$405,4,FALSE)</f>
        <v>0.82569999999999999</v>
      </c>
      <c r="K619" s="12">
        <f t="shared" si="894"/>
        <v>0.53123730276399994</v>
      </c>
      <c r="L619" s="12">
        <f t="shared" si="895"/>
        <v>1.8715574644099997</v>
      </c>
      <c r="M619" s="13">
        <f t="shared" si="896"/>
        <v>9.0464771688075332E-2</v>
      </c>
      <c r="N619" s="13">
        <f t="shared" si="897"/>
        <v>4.8058261306734205E-2</v>
      </c>
      <c r="O619" s="13">
        <f t="shared" si="898"/>
        <v>0.16931001871896378</v>
      </c>
      <c r="P619" s="13">
        <f t="shared" si="899"/>
        <v>8.9943797675184678E-2</v>
      </c>
      <c r="Q619" s="13">
        <f t="shared" si="900"/>
        <v>1.2765170556058488E-2</v>
      </c>
      <c r="R619" s="13">
        <f t="shared" si="901"/>
        <v>0.15843671466643675</v>
      </c>
      <c r="S619" s="13">
        <f t="shared" si="902"/>
        <v>2.2356455969757695E-2</v>
      </c>
      <c r="T619" s="13">
        <f t="shared" si="903"/>
        <v>2.3890750238658012E-2</v>
      </c>
      <c r="U619" s="13">
        <f t="shared" si="904"/>
        <v>8.4167492958187332E-2</v>
      </c>
      <c r="V619" s="13">
        <f t="shared" si="905"/>
        <v>2.4697453617162114E-3</v>
      </c>
      <c r="W619" s="13">
        <f t="shared" si="906"/>
        <v>2.2604449251743142E-3</v>
      </c>
      <c r="X619" s="13">
        <f t="shared" si="907"/>
        <v>4.2305525725976918E-3</v>
      </c>
      <c r="Y619" s="13">
        <f t="shared" si="908"/>
        <v>3.9588611229120687E-3</v>
      </c>
      <c r="Z619" s="13">
        <f t="shared" si="909"/>
        <v>9.8841138656855648E-2</v>
      </c>
      <c r="AA619" s="13">
        <f t="shared" si="910"/>
        <v>5.2508099902190526E-2</v>
      </c>
      <c r="AB619" s="13">
        <f t="shared" si="911"/>
        <v>1.3947130682651169E-2</v>
      </c>
      <c r="AC619" s="13">
        <f t="shared" si="912"/>
        <v>1.5347015264776688E-4</v>
      </c>
      <c r="AD619" s="13">
        <f t="shared" si="913"/>
        <v>3.0020816627404352E-4</v>
      </c>
      <c r="AE619" s="13">
        <f t="shared" si="914"/>
        <v>5.6185683446702457E-4</v>
      </c>
      <c r="AF619" s="13">
        <f t="shared" si="915"/>
        <v>5.2577367623826666E-4</v>
      </c>
      <c r="AG619" s="13">
        <f t="shared" si="916"/>
        <v>3.2800521611800481E-4</v>
      </c>
      <c r="AH619" s="13">
        <f t="shared" si="917"/>
        <v>4.6246717711005532E-2</v>
      </c>
      <c r="AI619" s="13">
        <f t="shared" si="918"/>
        <v>2.4567981578482685E-2</v>
      </c>
      <c r="AJ619" s="13">
        <f t="shared" si="919"/>
        <v>6.5257141340543884E-3</v>
      </c>
      <c r="AK619" s="13">
        <f t="shared" si="920"/>
        <v>1.1555675917279886E-3</v>
      </c>
      <c r="AL619" s="13">
        <f t="shared" si="921"/>
        <v>6.1034535770568882E-6</v>
      </c>
      <c r="AM619" s="13">
        <f t="shared" si="922"/>
        <v>3.1896355303829863E-5</v>
      </c>
      <c r="AN619" s="13">
        <f t="shared" si="923"/>
        <v>5.9695861856356272E-5</v>
      </c>
      <c r="AO619" s="13">
        <f t="shared" si="924"/>
        <v>5.5862117925825885E-5</v>
      </c>
      <c r="AP619" s="13">
        <f t="shared" si="925"/>
        <v>3.4849721260610357E-5</v>
      </c>
      <c r="AQ619" s="13">
        <f t="shared" si="926"/>
        <v>1.6305813989475809E-5</v>
      </c>
      <c r="AR619" s="13">
        <f t="shared" si="927"/>
        <v>1.7310677947298903E-2</v>
      </c>
      <c r="AS619" s="13">
        <f t="shared" si="928"/>
        <v>9.1960778617393244E-3</v>
      </c>
      <c r="AT619" s="13">
        <f t="shared" si="929"/>
        <v>2.4426497996390649E-3</v>
      </c>
      <c r="AU619" s="13">
        <f t="shared" si="930"/>
        <v>4.3254223038576071E-4</v>
      </c>
      <c r="AV619" s="13">
        <f t="shared" si="931"/>
        <v>5.7445641950414026E-5</v>
      </c>
      <c r="AW619" s="13">
        <f t="shared" si="932"/>
        <v>1.6856401773583352E-7</v>
      </c>
      <c r="AX619" s="13">
        <f t="shared" si="933"/>
        <v>2.8240889599347971E-6</v>
      </c>
      <c r="AY619" s="13">
        <f t="shared" si="934"/>
        <v>5.2854447731238421E-6</v>
      </c>
      <c r="AZ619" s="13">
        <f t="shared" si="935"/>
        <v>4.9460068089333726E-6</v>
      </c>
      <c r="BA619" s="13">
        <f t="shared" si="936"/>
        <v>3.0855786540939783E-6</v>
      </c>
      <c r="BB619" s="13">
        <f t="shared" si="937"/>
        <v>1.4437094405234378E-6</v>
      </c>
      <c r="BC619" s="13">
        <f t="shared" si="938"/>
        <v>5.4039703597016474E-7</v>
      </c>
      <c r="BD619" s="13">
        <f t="shared" si="939"/>
        <v>5.3996547543774731E-3</v>
      </c>
      <c r="BE619" s="13">
        <f t="shared" si="940"/>
        <v>2.8684980275722975E-3</v>
      </c>
      <c r="BF619" s="13">
        <f t="shared" si="941"/>
        <v>7.6192657757568054E-4</v>
      </c>
      <c r="BG619" s="13">
        <f t="shared" si="942"/>
        <v>1.3492127332517006E-4</v>
      </c>
      <c r="BH619" s="13">
        <f t="shared" si="943"/>
        <v>1.7918803331686935E-5</v>
      </c>
      <c r="BI619" s="13">
        <f t="shared" si="944"/>
        <v>1.903827350136789E-6</v>
      </c>
      <c r="BJ619" s="14">
        <f t="shared" si="945"/>
        <v>9.7096619711240811E-2</v>
      </c>
      <c r="BK619" s="14">
        <f t="shared" si="946"/>
        <v>0.20539962974573184</v>
      </c>
      <c r="BL619" s="14">
        <f t="shared" si="947"/>
        <v>0.595489654688246</v>
      </c>
      <c r="BM619" s="14">
        <f t="shared" si="948"/>
        <v>0.42784319130986559</v>
      </c>
      <c r="BN619" s="14">
        <f t="shared" si="949"/>
        <v>0.56897873461145321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1.2907</v>
      </c>
      <c r="F620" s="10">
        <f>VLOOKUP(B620,home!$B$2:$E$405,3,FALSE)</f>
        <v>1.0329999999999999</v>
      </c>
      <c r="G620" s="10">
        <f>VLOOKUP(C620,away!$B$2:$E$405,4,FALSE)</f>
        <v>1.3282</v>
      </c>
      <c r="H620" s="10">
        <f>VLOOKUP(A620,away!$A$2:$E$405,3,FALSE)</f>
        <v>1.1246</v>
      </c>
      <c r="I620" s="10">
        <f>VLOOKUP(C620,away!$B$2:$E$405,3,FALSE)</f>
        <v>1.1433</v>
      </c>
      <c r="J620" s="10">
        <f>VLOOKUP(B620,home!$B$2:$E$405,4,FALSE)</f>
        <v>1.1856</v>
      </c>
      <c r="K620" s="12">
        <f t="shared" si="894"/>
        <v>1.77087989542</v>
      </c>
      <c r="L620" s="12">
        <f t="shared" si="895"/>
        <v>1.5243913414079999</v>
      </c>
      <c r="M620" s="13">
        <f t="shared" si="896"/>
        <v>3.7057992191654697E-2</v>
      </c>
      <c r="N620" s="13">
        <f t="shared" si="897"/>
        <v>6.562525333683264E-2</v>
      </c>
      <c r="O620" s="13">
        <f t="shared" si="898"/>
        <v>5.6490882426923704E-2</v>
      </c>
      <c r="P620" s="13">
        <f t="shared" si="899"/>
        <v>0.10003856796437416</v>
      </c>
      <c r="Q620" s="13">
        <f t="shared" si="900"/>
        <v>5.8107220883020609E-2</v>
      </c>
      <c r="R620" s="13">
        <f t="shared" si="901"/>
        <v>4.3057106020049925E-2</v>
      </c>
      <c r="S620" s="13">
        <f t="shared" si="902"/>
        <v>6.7513878171038655E-2</v>
      </c>
      <c r="T620" s="13">
        <f t="shared" si="903"/>
        <v>8.857814438735874E-2</v>
      </c>
      <c r="U620" s="13">
        <f t="shared" si="904"/>
        <v>7.6248963405873865E-2</v>
      </c>
      <c r="V620" s="13">
        <f t="shared" si="905"/>
        <v>2.0250517546246505E-2</v>
      </c>
      <c r="W620" s="13">
        <f t="shared" si="906"/>
        <v>3.4300303080156795E-2</v>
      </c>
      <c r="X620" s="13">
        <f t="shared" si="907"/>
        <v>5.2287085023061175E-2</v>
      </c>
      <c r="Y620" s="13">
        <f t="shared" si="908"/>
        <v>3.9852989838309191E-2</v>
      </c>
      <c r="Z620" s="13">
        <f t="shared" si="909"/>
        <v>2.1878626534350118E-2</v>
      </c>
      <c r="AA620" s="13">
        <f t="shared" si="910"/>
        <v>3.8744419869083176E-2</v>
      </c>
      <c r="AB620" s="13">
        <f t="shared" si="911"/>
        <v>3.4305857102935294E-2</v>
      </c>
      <c r="AC620" s="13">
        <f t="shared" si="912"/>
        <v>3.4166597001984577E-3</v>
      </c>
      <c r="AD620" s="13">
        <f t="shared" si="913"/>
        <v>1.5185429282865587E-2</v>
      </c>
      <c r="AE620" s="13">
        <f t="shared" si="914"/>
        <v>2.3148536914363797E-2</v>
      </c>
      <c r="AF620" s="13">
        <f t="shared" si="915"/>
        <v>1.7643714619259822E-2</v>
      </c>
      <c r="AG620" s="13">
        <f t="shared" si="916"/>
        <v>8.9653085986244694E-3</v>
      </c>
      <c r="AH620" s="13">
        <f t="shared" si="917"/>
        <v>8.3378972127156597E-3</v>
      </c>
      <c r="AI620" s="13">
        <f t="shared" si="918"/>
        <v>1.4765414544076615E-2</v>
      </c>
      <c r="AJ620" s="13">
        <f t="shared" si="919"/>
        <v>1.3073887881823672E-2</v>
      </c>
      <c r="AK620" s="13">
        <f t="shared" si="920"/>
        <v>7.717428401632238E-3</v>
      </c>
      <c r="AL620" s="13">
        <f t="shared" si="921"/>
        <v>3.6893282492127331E-4</v>
      </c>
      <c r="AM620" s="13">
        <f t="shared" si="922"/>
        <v>5.3783142840697655E-3</v>
      </c>
      <c r="AN620" s="13">
        <f t="shared" si="923"/>
        <v>8.1986557260069169E-3</v>
      </c>
      <c r="AO620" s="13">
        <f t="shared" si="924"/>
        <v>6.2489798999550332E-3</v>
      </c>
      <c r="AP620" s="13">
        <f t="shared" si="925"/>
        <v>3.1752969507080268E-3</v>
      </c>
      <c r="AQ620" s="13">
        <f t="shared" si="926"/>
        <v>1.210098794514635E-3</v>
      </c>
      <c r="AR620" s="13">
        <f t="shared" si="927"/>
        <v>2.5420436633227269E-3</v>
      </c>
      <c r="AS620" s="13">
        <f t="shared" si="928"/>
        <v>4.5016540166580247E-3</v>
      </c>
      <c r="AT620" s="13">
        <f t="shared" si="929"/>
        <v>3.9859442971181928E-3</v>
      </c>
      <c r="AU620" s="13">
        <f t="shared" si="930"/>
        <v>2.3528762066768708E-3</v>
      </c>
      <c r="AV620" s="13">
        <f t="shared" si="931"/>
        <v>1.0416652927040355E-3</v>
      </c>
      <c r="AW620" s="13">
        <f t="shared" si="932"/>
        <v>2.7664981063328196E-5</v>
      </c>
      <c r="AX620" s="13">
        <f t="shared" si="933"/>
        <v>1.5873914394848919E-3</v>
      </c>
      <c r="AY620" s="13">
        <f t="shared" si="934"/>
        <v>2.4198057657759506E-3</v>
      </c>
      <c r="AZ620" s="13">
        <f t="shared" si="935"/>
        <v>1.8443654786190074E-3</v>
      </c>
      <c r="BA620" s="13">
        <f t="shared" si="936"/>
        <v>9.3717825533287853E-4</v>
      </c>
      <c r="BB620" s="13">
        <f t="shared" si="937"/>
        <v>3.5715660444632396E-4</v>
      </c>
      <c r="BC620" s="13">
        <f t="shared" si="938"/>
        <v>1.0888928706893154E-4</v>
      </c>
      <c r="BD620" s="13">
        <f t="shared" si="939"/>
        <v>6.458448916417058E-4</v>
      </c>
      <c r="BE620" s="13">
        <f t="shared" si="940"/>
        <v>1.1437137341680052E-3</v>
      </c>
      <c r="BF620" s="13">
        <f t="shared" si="941"/>
        <v>1.0126898289769275E-3</v>
      </c>
      <c r="BG620" s="13">
        <f t="shared" si="942"/>
        <v>5.9778401947718632E-4</v>
      </c>
      <c r="BH620" s="13">
        <f t="shared" si="943"/>
        <v>2.6465092547387669E-4</v>
      </c>
      <c r="BI620" s="13">
        <f t="shared" si="944"/>
        <v>9.3733000645197022E-5</v>
      </c>
      <c r="BJ620" s="14">
        <f t="shared" si="945"/>
        <v>0.43516011844983526</v>
      </c>
      <c r="BK620" s="14">
        <f t="shared" si="946"/>
        <v>0.23106635416420973</v>
      </c>
      <c r="BL620" s="14">
        <f t="shared" si="947"/>
        <v>0.31092445674197688</v>
      </c>
      <c r="BM620" s="14">
        <f t="shared" si="948"/>
        <v>0.63626039228280351</v>
      </c>
      <c r="BN620" s="14">
        <f t="shared" si="949"/>
        <v>0.36037702282285577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1.2907</v>
      </c>
      <c r="F621" s="10">
        <f>VLOOKUP(B621,home!$B$2:$E$405,3,FALSE)</f>
        <v>1.1879999999999999</v>
      </c>
      <c r="G621" s="10">
        <f>VLOOKUP(C621,away!$B$2:$E$405,4,FALSE)</f>
        <v>0.60880000000000001</v>
      </c>
      <c r="H621" s="10">
        <f>VLOOKUP(A621,away!$A$2:$E$405,3,FALSE)</f>
        <v>1.1246</v>
      </c>
      <c r="I621" s="10">
        <f>VLOOKUP(C621,away!$B$2:$E$405,3,FALSE)</f>
        <v>1.0162</v>
      </c>
      <c r="J621" s="10">
        <f>VLOOKUP(B621,home!$B$2:$E$405,4,FALSE)</f>
        <v>1.3633999999999999</v>
      </c>
      <c r="K621" s="12">
        <f t="shared" si="894"/>
        <v>0.93350445407999993</v>
      </c>
      <c r="L621" s="12">
        <f t="shared" si="895"/>
        <v>1.5581187701679999</v>
      </c>
      <c r="M621" s="13">
        <f t="shared" si="896"/>
        <v>8.2775494275901709E-2</v>
      </c>
      <c r="N621" s="13">
        <f t="shared" si="897"/>
        <v>7.7271292595227789E-2</v>
      </c>
      <c r="O621" s="13">
        <f t="shared" si="898"/>
        <v>0.12897405134121628</v>
      </c>
      <c r="P621" s="13">
        <f t="shared" si="899"/>
        <v>0.120397851387768</v>
      </c>
      <c r="Q621" s="13">
        <f t="shared" si="900"/>
        <v>3.6066547905082028E-2</v>
      </c>
      <c r="R621" s="13">
        <f t="shared" si="901"/>
        <v>0.10047844512968021</v>
      </c>
      <c r="S621" s="13">
        <f t="shared" si="902"/>
        <v>4.3779994144387609E-2</v>
      </c>
      <c r="T621" s="13">
        <f t="shared" si="903"/>
        <v>5.6195965266071651E-2</v>
      </c>
      <c r="U621" s="13">
        <f t="shared" si="904"/>
        <v>9.3797076067589372E-2</v>
      </c>
      <c r="V621" s="13">
        <f t="shared" si="905"/>
        <v>7.0753860921745938E-3</v>
      </c>
      <c r="W621" s="13">
        <f t="shared" si="906"/>
        <v>1.1222761037561254E-2</v>
      </c>
      <c r="X621" s="13">
        <f t="shared" si="907"/>
        <v>1.748639462573429E-2</v>
      </c>
      <c r="Y621" s="13">
        <f t="shared" si="908"/>
        <v>1.3622939844460719E-2</v>
      </c>
      <c r="Z621" s="13">
        <f t="shared" si="909"/>
        <v>5.2185783784616739E-2</v>
      </c>
      <c r="AA621" s="13">
        <f t="shared" si="910"/>
        <v>4.8715661602595564E-2</v>
      </c>
      <c r="AB621" s="13">
        <f t="shared" si="911"/>
        <v>2.2738143544738489E-2</v>
      </c>
      <c r="AC621" s="13">
        <f t="shared" si="912"/>
        <v>6.4320159810625109E-4</v>
      </c>
      <c r="AD621" s="13">
        <f t="shared" si="913"/>
        <v>2.6191243539097275E-3</v>
      </c>
      <c r="AE621" s="13">
        <f t="shared" si="914"/>
        <v>4.0809068172308824E-3</v>
      </c>
      <c r="AF621" s="13">
        <f t="shared" si="915"/>
        <v>3.179268755616995E-3</v>
      </c>
      <c r="AG621" s="13">
        <f t="shared" si="916"/>
        <v>1.6512261078451666E-3</v>
      </c>
      <c r="AH621" s="13">
        <f t="shared" si="917"/>
        <v>2.0327912312685045E-2</v>
      </c>
      <c r="AI621" s="13">
        <f t="shared" si="918"/>
        <v>1.8976196686039164E-2</v>
      </c>
      <c r="AJ621" s="13">
        <f t="shared" si="919"/>
        <v>8.8571820639578459E-3</v>
      </c>
      <c r="AK621" s="13">
        <f t="shared" si="920"/>
        <v>2.756072969100712E-3</v>
      </c>
      <c r="AL621" s="13">
        <f t="shared" si="921"/>
        <v>3.7421747148040302E-5</v>
      </c>
      <c r="AM621" s="13">
        <f t="shared" si="922"/>
        <v>4.8899285003282684E-4</v>
      </c>
      <c r="AN621" s="13">
        <f t="shared" si="923"/>
        <v>7.6190893811409329E-4</v>
      </c>
      <c r="AO621" s="13">
        <f t="shared" si="924"/>
        <v>5.93572308817169E-4</v>
      </c>
      <c r="AP621" s="13">
        <f t="shared" si="925"/>
        <v>3.0828538527332924E-4</v>
      </c>
      <c r="AQ621" s="13">
        <f t="shared" si="926"/>
        <v>1.2008631134071193E-4</v>
      </c>
      <c r="AR621" s="13">
        <f t="shared" si="927"/>
        <v>6.3346603465447493E-3</v>
      </c>
      <c r="AS621" s="13">
        <f t="shared" si="928"/>
        <v>5.9134336485834795E-3</v>
      </c>
      <c r="AT621" s="13">
        <f t="shared" si="929"/>
        <v>2.7601083249296108E-3</v>
      </c>
      <c r="AU621" s="13">
        <f t="shared" si="930"/>
        <v>8.5885780502169327E-4</v>
      </c>
      <c r="AV621" s="13">
        <f t="shared" si="931"/>
        <v>2.0043689660228066E-4</v>
      </c>
      <c r="AW621" s="13">
        <f t="shared" si="932"/>
        <v>1.5119537730115317E-6</v>
      </c>
      <c r="AX621" s="13">
        <f t="shared" si="933"/>
        <v>7.6079500586486164E-5</v>
      </c>
      <c r="AY621" s="13">
        <f t="shared" si="934"/>
        <v>1.1854089788881144E-4</v>
      </c>
      <c r="AZ621" s="13">
        <f t="shared" si="935"/>
        <v>9.2350399016562679E-5</v>
      </c>
      <c r="BA621" s="13">
        <f t="shared" si="936"/>
        <v>4.7964296713403579E-5</v>
      </c>
      <c r="BB621" s="13">
        <f t="shared" si="937"/>
        <v>1.8683517751765354E-5</v>
      </c>
      <c r="BC621" s="13">
        <f t="shared" si="938"/>
        <v>5.822227940358522E-6</v>
      </c>
      <c r="BD621" s="13">
        <f t="shared" si="939"/>
        <v>1.6450255314317173E-3</v>
      </c>
      <c r="BE621" s="13">
        <f t="shared" si="940"/>
        <v>1.5356386606668272E-3</v>
      </c>
      <c r="BF621" s="13">
        <f t="shared" si="941"/>
        <v>7.1676276479496425E-4</v>
      </c>
      <c r="BG621" s="13">
        <f t="shared" si="942"/>
        <v>2.2303374448493152E-4</v>
      </c>
      <c r="BH621" s="13">
        <f t="shared" si="943"/>
        <v>5.2050748471706039E-5</v>
      </c>
      <c r="BI621" s="13">
        <f t="shared" si="944"/>
        <v>9.7179211073070716E-6</v>
      </c>
      <c r="BJ621" s="14">
        <f t="shared" si="945"/>
        <v>0.22602871394221608</v>
      </c>
      <c r="BK621" s="14">
        <f t="shared" si="946"/>
        <v>0.25482789014337504</v>
      </c>
      <c r="BL621" s="14">
        <f t="shared" si="947"/>
        <v>0.46587046811024191</v>
      </c>
      <c r="BM621" s="14">
        <f t="shared" si="948"/>
        <v>0.45283214440145791</v>
      </c>
      <c r="BN621" s="14">
        <f t="shared" si="949"/>
        <v>0.54596368263487605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1.2907</v>
      </c>
      <c r="F622" s="10">
        <f>VLOOKUP(B622,home!$B$2:$E$405,3,FALSE)</f>
        <v>0.61980000000000002</v>
      </c>
      <c r="G622" s="10">
        <f>VLOOKUP(C622,away!$B$2:$E$405,4,FALSE)</f>
        <v>0.94079999999999997</v>
      </c>
      <c r="H622" s="10">
        <f>VLOOKUP(A622,away!$A$2:$E$405,3,FALSE)</f>
        <v>1.1246</v>
      </c>
      <c r="I622" s="10">
        <f>VLOOKUP(C622,away!$B$2:$E$405,3,FALSE)</f>
        <v>1.3973</v>
      </c>
      <c r="J622" s="10">
        <f>VLOOKUP(B622,home!$B$2:$E$405,4,FALSE)</f>
        <v>1.0669999999999999</v>
      </c>
      <c r="K622" s="12">
        <f t="shared" si="894"/>
        <v>0.75261728908799996</v>
      </c>
      <c r="L622" s="12">
        <f t="shared" si="895"/>
        <v>1.67668761986</v>
      </c>
      <c r="M622" s="13">
        <f t="shared" si="896"/>
        <v>8.8098047469442442E-2</v>
      </c>
      <c r="N622" s="13">
        <f t="shared" si="897"/>
        <v>6.6304113660397707E-2</v>
      </c>
      <c r="O622" s="13">
        <f t="shared" si="898"/>
        <v>0.14771290552585273</v>
      </c>
      <c r="P622" s="13">
        <f t="shared" si="899"/>
        <v>0.11117128652017913</v>
      </c>
      <c r="Q622" s="13">
        <f t="shared" si="900"/>
        <v>2.4950811139235571E-2</v>
      </c>
      <c r="R622" s="13">
        <f t="shared" si="901"/>
        <v>0.12383419999437356</v>
      </c>
      <c r="S622" s="13">
        <f t="shared" si="902"/>
        <v>3.5071875318345193E-2</v>
      </c>
      <c r="T622" s="13">
        <f t="shared" si="903"/>
        <v>4.1834716142621256E-2</v>
      </c>
      <c r="U622" s="13">
        <f t="shared" si="904"/>
        <v>9.3199759896146664E-2</v>
      </c>
      <c r="V622" s="13">
        <f t="shared" si="905"/>
        <v>4.9174825496661034E-3</v>
      </c>
      <c r="W622" s="13">
        <f t="shared" si="906"/>
        <v>6.2594706133860499E-3</v>
      </c>
      <c r="X622" s="13">
        <f t="shared" si="907"/>
        <v>1.0495176884341869E-2</v>
      </c>
      <c r="Y622" s="13">
        <f t="shared" si="908"/>
        <v>8.7985665751084321E-3</v>
      </c>
      <c r="Z622" s="13">
        <f t="shared" si="909"/>
        <v>6.9210423348611147E-2</v>
      </c>
      <c r="AA622" s="13">
        <f t="shared" si="910"/>
        <v>5.2088961197264541E-2</v>
      </c>
      <c r="AB622" s="13">
        <f t="shared" si="911"/>
        <v>1.9601526383847628E-2</v>
      </c>
      <c r="AC622" s="13">
        <f t="shared" si="912"/>
        <v>3.8783695921051258E-4</v>
      </c>
      <c r="AD622" s="13">
        <f t="shared" si="913"/>
        <v>1.177746451043152E-3</v>
      </c>
      <c r="AE622" s="13">
        <f t="shared" si="914"/>
        <v>1.9747128937981041E-3</v>
      </c>
      <c r="AF622" s="13">
        <f t="shared" si="915"/>
        <v>1.6554883309045987E-3</v>
      </c>
      <c r="AG622" s="13">
        <f t="shared" si="916"/>
        <v>9.2524559641681198E-4</v>
      </c>
      <c r="AH622" s="13">
        <f t="shared" si="917"/>
        <v>2.9011064998471441E-2</v>
      </c>
      <c r="AI622" s="13">
        <f t="shared" si="918"/>
        <v>2.183422909270534E-2</v>
      </c>
      <c r="AJ622" s="13">
        <f t="shared" si="919"/>
        <v>8.2164091545391151E-3</v>
      </c>
      <c r="AK622" s="13">
        <f t="shared" si="920"/>
        <v>2.0612705279756853E-3</v>
      </c>
      <c r="AL622" s="13">
        <f t="shared" si="921"/>
        <v>1.9576521820401149E-5</v>
      </c>
      <c r="AM622" s="13">
        <f t="shared" si="922"/>
        <v>1.7727846824342204E-4</v>
      </c>
      <c r="AN622" s="13">
        <f t="shared" si="923"/>
        <v>2.972406129714898E-4</v>
      </c>
      <c r="AO622" s="13">
        <f t="shared" si="924"/>
        <v>2.4918982794444746E-4</v>
      </c>
      <c r="AP622" s="13">
        <f t="shared" si="925"/>
        <v>1.3927116650316618E-4</v>
      </c>
      <c r="AQ622" s="13">
        <f t="shared" si="926"/>
        <v>5.8378560169829849E-5</v>
      </c>
      <c r="AR622" s="13">
        <f t="shared" si="927"/>
        <v>9.7284987043781603E-3</v>
      </c>
      <c r="AS622" s="13">
        <f t="shared" si="928"/>
        <v>7.3218363217852122E-3</v>
      </c>
      <c r="AT622" s="13">
        <f t="shared" si="929"/>
        <v>2.7552703018240191E-3</v>
      </c>
      <c r="AU622" s="13">
        <f t="shared" si="930"/>
        <v>6.9122135508782297E-4</v>
      </c>
      <c r="AV622" s="13">
        <f t="shared" si="931"/>
        <v>1.3005628560648275E-4</v>
      </c>
      <c r="AW622" s="13">
        <f t="shared" si="932"/>
        <v>6.8621369374441057E-7</v>
      </c>
      <c r="AX622" s="13">
        <f t="shared" si="933"/>
        <v>2.2237140030506227E-5</v>
      </c>
      <c r="AY622" s="13">
        <f t="shared" si="934"/>
        <v>3.7284737390243007E-5</v>
      </c>
      <c r="AZ622" s="13">
        <f t="shared" si="935"/>
        <v>3.1257428795975861E-5</v>
      </c>
      <c r="BA622" s="13">
        <f t="shared" si="936"/>
        <v>1.7469647963622731E-5</v>
      </c>
      <c r="BB622" s="13">
        <f t="shared" si="937"/>
        <v>7.3227856159796711E-6</v>
      </c>
      <c r="BC622" s="13">
        <f t="shared" si="938"/>
        <v>2.4556047970403982E-6</v>
      </c>
      <c r="BD622" s="13">
        <f t="shared" si="939"/>
        <v>2.7186088895758188E-3</v>
      </c>
      <c r="BE622" s="13">
        <f t="shared" si="940"/>
        <v>2.0460720525630905E-3</v>
      </c>
      <c r="BF622" s="13">
        <f t="shared" si="941"/>
        <v>7.6995460073937632E-4</v>
      </c>
      <c r="BG622" s="13">
        <f t="shared" si="942"/>
        <v>1.9316038144310096E-4</v>
      </c>
      <c r="BH622" s="13">
        <f t="shared" si="943"/>
        <v>3.6343960660227658E-5</v>
      </c>
      <c r="BI622" s="13">
        <f t="shared" si="944"/>
        <v>5.4706186293642923E-6</v>
      </c>
      <c r="BJ622" s="14">
        <f t="shared" si="945"/>
        <v>0.16541543426767927</v>
      </c>
      <c r="BK622" s="14">
        <f t="shared" si="946"/>
        <v>0.23970339007605401</v>
      </c>
      <c r="BL622" s="14">
        <f t="shared" si="947"/>
        <v>0.52395682024346935</v>
      </c>
      <c r="BM622" s="14">
        <f t="shared" si="948"/>
        <v>0.43617810510263616</v>
      </c>
      <c r="BN622" s="14">
        <f t="shared" si="949"/>
        <v>0.56207136430948124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1.2907</v>
      </c>
      <c r="F623" s="10">
        <f>VLOOKUP(B623,home!$B$2:$E$405,3,FALSE)</f>
        <v>1.2912999999999999</v>
      </c>
      <c r="G623" s="10">
        <f>VLOOKUP(C623,away!$B$2:$E$405,4,FALSE)</f>
        <v>0.94079999999999997</v>
      </c>
      <c r="H623" s="10">
        <f>VLOOKUP(A623,away!$A$2:$E$405,3,FALSE)</f>
        <v>1.1246</v>
      </c>
      <c r="I623" s="10">
        <f>VLOOKUP(C623,away!$B$2:$E$405,3,FALSE)</f>
        <v>1.8419000000000001</v>
      </c>
      <c r="J623" s="10">
        <f>VLOOKUP(B623,home!$B$2:$E$405,4,FALSE)</f>
        <v>0.65210000000000001</v>
      </c>
      <c r="K623" s="12">
        <f t="shared" si="894"/>
        <v>1.5680134001279997</v>
      </c>
      <c r="L623" s="12">
        <f t="shared" si="895"/>
        <v>1.350760422554</v>
      </c>
      <c r="M623" s="13">
        <f t="shared" si="896"/>
        <v>5.3999860125917759E-2</v>
      </c>
      <c r="N623" s="13">
        <f t="shared" si="897"/>
        <v>8.467250428247669E-2</v>
      </c>
      <c r="O623" s="13">
        <f t="shared" si="898"/>
        <v>7.2940873881541551E-2</v>
      </c>
      <c r="P623" s="13">
        <f t="shared" si="899"/>
        <v>0.11437226766330358</v>
      </c>
      <c r="Q623" s="13">
        <f t="shared" si="900"/>
        <v>6.6383810668659463E-2</v>
      </c>
      <c r="R623" s="13">
        <f t="shared" si="901"/>
        <v>4.926282281284456E-2</v>
      </c>
      <c r="S623" s="13">
        <f t="shared" si="902"/>
        <v>6.0560414323036396E-2</v>
      </c>
      <c r="T623" s="13">
        <f t="shared" si="903"/>
        <v>8.9668624149543186E-2</v>
      </c>
      <c r="U623" s="13">
        <f t="shared" si="904"/>
        <v>7.724476629867158E-2</v>
      </c>
      <c r="V623" s="13">
        <f t="shared" si="905"/>
        <v>1.4251954440465659E-2</v>
      </c>
      <c r="W623" s="13">
        <f t="shared" si="906"/>
        <v>3.4696901560006044E-2</v>
      </c>
      <c r="X623" s="13">
        <f t="shared" si="907"/>
        <v>4.6867201412508296E-2</v>
      </c>
      <c r="Y623" s="13">
        <f t="shared" si="908"/>
        <v>3.1653180391941572E-2</v>
      </c>
      <c r="Z623" s="13">
        <f t="shared" si="909"/>
        <v>2.2180757119626911E-2</v>
      </c>
      <c r="AA623" s="13">
        <f t="shared" si="910"/>
        <v>3.477972438855953E-2</v>
      </c>
      <c r="AB623" s="13">
        <f t="shared" si="911"/>
        <v>2.7267536947009979E-2</v>
      </c>
      <c r="AC623" s="13">
        <f t="shared" si="912"/>
        <v>1.8866117710643357E-3</v>
      </c>
      <c r="AD623" s="13">
        <f t="shared" si="913"/>
        <v>1.3601301647252886E-2</v>
      </c>
      <c r="AE623" s="13">
        <f t="shared" si="914"/>
        <v>1.8372099960327723E-2</v>
      </c>
      <c r="AF623" s="13">
        <f t="shared" si="915"/>
        <v>1.2408152752808304E-2</v>
      </c>
      <c r="AG623" s="13">
        <f t="shared" si="916"/>
        <v>5.586813885165973E-3</v>
      </c>
      <c r="AH623" s="13">
        <f t="shared" si="917"/>
        <v>7.4902222148687213E-3</v>
      </c>
      <c r="AI623" s="13">
        <f t="shared" si="918"/>
        <v>1.174476880285058E-2</v>
      </c>
      <c r="AJ623" s="13">
        <f t="shared" si="919"/>
        <v>9.2079774321375003E-3</v>
      </c>
      <c r="AK623" s="13">
        <f t="shared" si="920"/>
        <v>4.8127440005559371E-3</v>
      </c>
      <c r="AL623" s="13">
        <f t="shared" si="921"/>
        <v>1.5983453731454813E-4</v>
      </c>
      <c r="AM623" s="13">
        <f t="shared" si="922"/>
        <v>4.2654046484151163E-3</v>
      </c>
      <c r="AN623" s="13">
        <f t="shared" si="923"/>
        <v>5.761539785256997E-3</v>
      </c>
      <c r="AO623" s="13">
        <f t="shared" si="924"/>
        <v>3.8912299574477131E-3</v>
      </c>
      <c r="AP623" s="13">
        <f t="shared" si="925"/>
        <v>1.7520398071922852E-3</v>
      </c>
      <c r="AQ623" s="13">
        <f t="shared" si="926"/>
        <v>5.9164650757361989E-4</v>
      </c>
      <c r="AR623" s="13">
        <f t="shared" si="927"/>
        <v>2.0234991447958851E-3</v>
      </c>
      <c r="AS623" s="13">
        <f t="shared" si="928"/>
        <v>3.1728737741874955E-3</v>
      </c>
      <c r="AT623" s="13">
        <f t="shared" si="929"/>
        <v>2.4875542974203478E-3</v>
      </c>
      <c r="AU623" s="13">
        <f t="shared" si="930"/>
        <v>1.3001728239670325E-3</v>
      </c>
      <c r="AV623" s="13">
        <f t="shared" si="931"/>
        <v>5.0967210261564219E-4</v>
      </c>
      <c r="AW623" s="13">
        <f t="shared" si="932"/>
        <v>9.4036449770181994E-6</v>
      </c>
      <c r="AX623" s="13">
        <f t="shared" si="933"/>
        <v>1.1147019409471924E-3</v>
      </c>
      <c r="AY623" s="13">
        <f t="shared" si="934"/>
        <v>1.5056952647755934E-3</v>
      </c>
      <c r="AZ623" s="13">
        <f t="shared" si="935"/>
        <v>1.016916786042919E-3</v>
      </c>
      <c r="BA623" s="13">
        <f t="shared" si="936"/>
        <v>4.5787031587252955E-4</v>
      </c>
      <c r="BB623" s="13">
        <f t="shared" si="937"/>
        <v>1.5461827533572785E-4</v>
      </c>
      <c r="BC623" s="13">
        <f t="shared" si="938"/>
        <v>4.177044938541167E-5</v>
      </c>
      <c r="BD623" s="13">
        <f t="shared" si="939"/>
        <v>4.5554375997702514E-4</v>
      </c>
      <c r="BE623" s="13">
        <f t="shared" si="940"/>
        <v>7.1429871998866855E-4</v>
      </c>
      <c r="BF623" s="13">
        <f t="shared" si="941"/>
        <v>5.6001498231825523E-4</v>
      </c>
      <c r="BG623" s="13">
        <f t="shared" si="942"/>
        <v>2.9270366551582301E-4</v>
      </c>
      <c r="BH623" s="13">
        <f t="shared" si="943"/>
        <v>1.1474081744884855E-4</v>
      </c>
      <c r="BI623" s="13">
        <f t="shared" si="944"/>
        <v>3.5983027860287059E-5</v>
      </c>
      <c r="BJ623" s="14">
        <f t="shared" si="945"/>
        <v>0.42446402444893533</v>
      </c>
      <c r="BK623" s="14">
        <f t="shared" si="946"/>
        <v>0.24673663812587784</v>
      </c>
      <c r="BL623" s="14">
        <f t="shared" si="947"/>
        <v>0.30641849389513537</v>
      </c>
      <c r="BM623" s="14">
        <f t="shared" si="948"/>
        <v>0.55667148253503307</v>
      </c>
      <c r="BN623" s="14">
        <f t="shared" si="949"/>
        <v>0.44163213943474361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1.2907</v>
      </c>
      <c r="F624" s="10">
        <f>VLOOKUP(B624,home!$B$2:$E$405,3,FALSE)</f>
        <v>0.66410000000000002</v>
      </c>
      <c r="G624" s="10">
        <f>VLOOKUP(C624,away!$B$2:$E$405,4,FALSE)</f>
        <v>0.67149999999999999</v>
      </c>
      <c r="H624" s="10">
        <f>VLOOKUP(A624,away!$A$2:$E$405,3,FALSE)</f>
        <v>1.1246</v>
      </c>
      <c r="I624" s="10">
        <f>VLOOKUP(C624,away!$B$2:$E$405,3,FALSE)</f>
        <v>1.2448999999999999</v>
      </c>
      <c r="J624" s="10">
        <f>VLOOKUP(B624,home!$B$2:$E$405,4,FALSE)</f>
        <v>1.3973</v>
      </c>
      <c r="K624" s="12">
        <f t="shared" si="894"/>
        <v>0.57557882370500002</v>
      </c>
      <c r="L624" s="12">
        <f t="shared" si="895"/>
        <v>1.9562403167419999</v>
      </c>
      <c r="M624" s="13">
        <f t="shared" si="896"/>
        <v>7.9514241066920288E-2</v>
      </c>
      <c r="N624" s="13">
        <f t="shared" si="897"/>
        <v>4.5766713341093772E-2</v>
      </c>
      <c r="O624" s="13">
        <f t="shared" si="898"/>
        <v>0.15554896413025188</v>
      </c>
      <c r="P624" s="13">
        <f t="shared" si="899"/>
        <v>8.9530689802621591E-2</v>
      </c>
      <c r="Q624" s="13">
        <f t="shared" si="900"/>
        <v>1.3171175514855343E-2</v>
      </c>
      <c r="R624" s="13">
        <f t="shared" si="901"/>
        <v>0.15214557742952697</v>
      </c>
      <c r="S624" s="13">
        <f t="shared" si="902"/>
        <v>2.5202228899434163E-2</v>
      </c>
      <c r="T624" s="13">
        <f t="shared" si="903"/>
        <v>2.5765984561045088E-2</v>
      </c>
      <c r="U624" s="13">
        <f t="shared" si="904"/>
        <v>8.7571772488805114E-2</v>
      </c>
      <c r="V624" s="13">
        <f t="shared" si="905"/>
        <v>3.1529962538840634E-3</v>
      </c>
      <c r="W624" s="13">
        <f t="shared" si="906"/>
        <v>2.5270165698841785E-3</v>
      </c>
      <c r="X624" s="13">
        <f t="shared" si="907"/>
        <v>4.9434516950825078E-3</v>
      </c>
      <c r="Y624" s="13">
        <f t="shared" si="908"/>
        <v>4.835289754893491E-3</v>
      </c>
      <c r="Z624" s="13">
        <f t="shared" si="909"/>
        <v>9.921110419387745E-2</v>
      </c>
      <c r="AA624" s="13">
        <f t="shared" si="910"/>
        <v>5.7103810650386159E-2</v>
      </c>
      <c r="AB624" s="13">
        <f t="shared" si="911"/>
        <v>1.6433872081611161E-2</v>
      </c>
      <c r="AC624" s="13">
        <f t="shared" si="912"/>
        <v>2.2188629810801982E-4</v>
      </c>
      <c r="AD624" s="13">
        <f t="shared" si="913"/>
        <v>3.6362430619424482E-4</v>
      </c>
      <c r="AE624" s="13">
        <f t="shared" si="914"/>
        <v>7.1133652792451955E-4</v>
      </c>
      <c r="AF624" s="13">
        <f t="shared" si="915"/>
        <v>6.9577259734860829E-4</v>
      </c>
      <c r="AG624" s="13">
        <f t="shared" si="916"/>
        <v>4.536994687392152E-4</v>
      </c>
      <c r="AH624" s="13">
        <f t="shared" si="917"/>
        <v>4.8520190473138582E-2</v>
      </c>
      <c r="AI624" s="13">
        <f t="shared" si="918"/>
        <v>2.7927194158471648E-2</v>
      </c>
      <c r="AJ624" s="13">
        <f t="shared" si="919"/>
        <v>8.0371507815571296E-3</v>
      </c>
      <c r="AK624" s="13">
        <f t="shared" si="920"/>
        <v>1.5420045975961247E-3</v>
      </c>
      <c r="AL624" s="13">
        <f t="shared" si="921"/>
        <v>9.9934970444562094E-6</v>
      </c>
      <c r="AM624" s="13">
        <f t="shared" si="922"/>
        <v>4.1858890085966058E-5</v>
      </c>
      <c r="AN624" s="13">
        <f t="shared" si="923"/>
        <v>8.1886048400238808E-5</v>
      </c>
      <c r="AO624" s="13">
        <f t="shared" si="924"/>
        <v>8.0094394629616944E-5</v>
      </c>
      <c r="AP624" s="13">
        <f t="shared" si="925"/>
        <v>5.2227961306500209E-5</v>
      </c>
      <c r="AQ624" s="13">
        <f t="shared" si="926"/>
        <v>2.5542610892254216E-5</v>
      </c>
      <c r="AR624" s="13">
        <f t="shared" si="927"/>
        <v>1.8983430555910959E-2</v>
      </c>
      <c r="AS624" s="13">
        <f t="shared" si="928"/>
        <v>1.0926460629256783E-2</v>
      </c>
      <c r="AT624" s="13">
        <f t="shared" si="929"/>
        <v>3.1445196781233063E-3</v>
      </c>
      <c r="AU624" s="13">
        <f t="shared" si="930"/>
        <v>6.0330631248381266E-4</v>
      </c>
      <c r="AV624" s="13">
        <f t="shared" si="931"/>
        <v>8.6812584418308514E-5</v>
      </c>
      <c r="AW624" s="13">
        <f t="shared" si="932"/>
        <v>3.1256619077330211E-7</v>
      </c>
      <c r="AX624" s="13">
        <f t="shared" si="933"/>
        <v>4.0155151195462035E-6</v>
      </c>
      <c r="AY624" s="13">
        <f t="shared" si="934"/>
        <v>7.8553125693433534E-6</v>
      </c>
      <c r="AZ624" s="13">
        <f t="shared" si="935"/>
        <v>7.683439574379828E-6</v>
      </c>
      <c r="BA624" s="13">
        <f t="shared" si="936"/>
        <v>5.0102180888842714E-6</v>
      </c>
      <c r="BB624" s="13">
        <f t="shared" si="937"/>
        <v>2.4502976552863659E-6</v>
      </c>
      <c r="BC624" s="13">
        <f t="shared" si="938"/>
        <v>9.5867421225791611E-7</v>
      </c>
      <c r="BD624" s="13">
        <f t="shared" si="939"/>
        <v>6.1893587005908352E-3</v>
      </c>
      <c r="BE624" s="13">
        <f t="shared" si="940"/>
        <v>3.5624638003743797E-3</v>
      </c>
      <c r="BF624" s="13">
        <f t="shared" si="941"/>
        <v>1.0252393618555647E-3</v>
      </c>
      <c r="BG624" s="13">
        <f t="shared" si="942"/>
        <v>1.9670202197096358E-4</v>
      </c>
      <c r="BH624" s="13">
        <f t="shared" si="943"/>
        <v>2.8304379606610572E-5</v>
      </c>
      <c r="BI624" s="13">
        <f t="shared" si="944"/>
        <v>3.2582803039345421E-6</v>
      </c>
      <c r="BJ624" s="14">
        <f t="shared" si="945"/>
        <v>9.9543647699595256E-2</v>
      </c>
      <c r="BK624" s="14">
        <f t="shared" si="946"/>
        <v>0.19763989113058189</v>
      </c>
      <c r="BL624" s="14">
        <f t="shared" si="947"/>
        <v>0.59958039309624034</v>
      </c>
      <c r="BM624" s="14">
        <f t="shared" si="948"/>
        <v>0.4602901320886465</v>
      </c>
      <c r="BN624" s="14">
        <f t="shared" si="949"/>
        <v>0.53567736128526988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1.2907</v>
      </c>
      <c r="F625" s="10">
        <f>VLOOKUP(B625,home!$B$2:$E$405,3,FALSE)</f>
        <v>0.61980000000000002</v>
      </c>
      <c r="G625" s="10">
        <f>VLOOKUP(C625,away!$B$2:$E$405,4,FALSE)</f>
        <v>0.83009999999999995</v>
      </c>
      <c r="H625" s="10">
        <f>VLOOKUP(A625,away!$A$2:$E$405,3,FALSE)</f>
        <v>1.1246</v>
      </c>
      <c r="I625" s="10">
        <f>VLOOKUP(C625,away!$B$2:$E$405,3,FALSE)</f>
        <v>0.76219999999999999</v>
      </c>
      <c r="J625" s="10">
        <f>VLOOKUP(B625,home!$B$2:$E$405,4,FALSE)</f>
        <v>1.0669999999999999</v>
      </c>
      <c r="K625" s="12">
        <f t="shared" si="894"/>
        <v>0.66405996138599999</v>
      </c>
      <c r="L625" s="12">
        <f t="shared" si="895"/>
        <v>0.91460051803999998</v>
      </c>
      <c r="M625" s="13">
        <f t="shared" si="896"/>
        <v>0.20625119096134126</v>
      </c>
      <c r="N625" s="13">
        <f t="shared" si="897"/>
        <v>0.13696315790560479</v>
      </c>
      <c r="O625" s="13">
        <f t="shared" si="898"/>
        <v>0.18863744609960967</v>
      </c>
      <c r="P625" s="13">
        <f t="shared" si="899"/>
        <v>0.12526657517286047</v>
      </c>
      <c r="Q625" s="13">
        <f t="shared" si="900"/>
        <v>4.5475874675050265E-2</v>
      </c>
      <c r="R625" s="13">
        <f t="shared" si="901"/>
        <v>8.6263952962222779E-2</v>
      </c>
      <c r="S625" s="13">
        <f t="shared" si="902"/>
        <v>1.902015060179589E-2</v>
      </c>
      <c r="T625" s="13">
        <f t="shared" si="903"/>
        <v>4.159225853612309E-2</v>
      </c>
      <c r="U625" s="13">
        <f t="shared" si="904"/>
        <v>5.7284437273097379E-2</v>
      </c>
      <c r="V625" s="13">
        <f t="shared" si="905"/>
        <v>1.283542285422662E-3</v>
      </c>
      <c r="W625" s="13">
        <f t="shared" si="906"/>
        <v>1.0066235860236151E-2</v>
      </c>
      <c r="X625" s="13">
        <f t="shared" si="907"/>
        <v>9.2065845324848083E-3</v>
      </c>
      <c r="Y625" s="13">
        <f t="shared" si="908"/>
        <v>4.2101734913948278E-3</v>
      </c>
      <c r="Z625" s="13">
        <f t="shared" si="909"/>
        <v>2.6299018689142389E-2</v>
      </c>
      <c r="AA625" s="13">
        <f t="shared" si="910"/>
        <v>1.7464125335201589E-2</v>
      </c>
      <c r="AB625" s="13">
        <f t="shared" si="911"/>
        <v>5.7986131978671144E-3</v>
      </c>
      <c r="AC625" s="13">
        <f t="shared" si="912"/>
        <v>4.8722429624230538E-5</v>
      </c>
      <c r="AD625" s="13">
        <f t="shared" si="913"/>
        <v>1.6711460491626966E-3</v>
      </c>
      <c r="AE625" s="13">
        <f t="shared" si="914"/>
        <v>1.5284310422847016E-3</v>
      </c>
      <c r="AF625" s="13">
        <f t="shared" si="915"/>
        <v>6.9895191153100244E-4</v>
      </c>
      <c r="AG625" s="13">
        <f t="shared" si="916"/>
        <v>2.1308726012376776E-4</v>
      </c>
      <c r="AH625" s="13">
        <f t="shared" si="917"/>
        <v>6.0132740292583153E-3</v>
      </c>
      <c r="AI625" s="13">
        <f t="shared" si="918"/>
        <v>3.9931745196727132E-3</v>
      </c>
      <c r="AJ625" s="13">
        <f t="shared" si="919"/>
        <v>1.3258536586707105E-3</v>
      </c>
      <c r="AK625" s="13">
        <f t="shared" si="920"/>
        <v>2.9348210979345294E-4</v>
      </c>
      <c r="AL625" s="13">
        <f t="shared" si="921"/>
        <v>1.1836618959009173E-6</v>
      </c>
      <c r="AM625" s="13">
        <f t="shared" si="922"/>
        <v>2.2194823617546942E-4</v>
      </c>
      <c r="AN625" s="13">
        <f t="shared" si="923"/>
        <v>2.0299397178414862E-4</v>
      </c>
      <c r="AO625" s="13">
        <f t="shared" si="924"/>
        <v>9.2829195876389708E-5</v>
      </c>
      <c r="AP625" s="13">
        <f t="shared" si="925"/>
        <v>2.8300543545927563E-5</v>
      </c>
      <c r="AQ625" s="13">
        <f t="shared" si="926"/>
        <v>6.4709229469797285E-6</v>
      </c>
      <c r="AR625" s="13">
        <f t="shared" si="927"/>
        <v>1.0999487084552271E-3</v>
      </c>
      <c r="AS625" s="13">
        <f t="shared" si="928"/>
        <v>7.3043189686335867E-4</v>
      </c>
      <c r="AT625" s="13">
        <f t="shared" si="929"/>
        <v>2.4252528861309233E-4</v>
      </c>
      <c r="AU625" s="13">
        <f t="shared" si="930"/>
        <v>5.3683777930512862E-5</v>
      </c>
      <c r="AV625" s="13">
        <f t="shared" si="931"/>
        <v>8.9123118748977421E-6</v>
      </c>
      <c r="AW625" s="13">
        <f t="shared" si="932"/>
        <v>1.9969348913684878E-8</v>
      </c>
      <c r="AX625" s="13">
        <f t="shared" si="933"/>
        <v>2.4564489524062156E-5</v>
      </c>
      <c r="AY625" s="13">
        <f t="shared" si="934"/>
        <v>2.24666948440954E-5</v>
      </c>
      <c r="AZ625" s="13">
        <f t="shared" si="935"/>
        <v>1.0274025371528123E-5</v>
      </c>
      <c r="BA625" s="13">
        <f t="shared" si="936"/>
        <v>3.1322096423852423E-6</v>
      </c>
      <c r="BB625" s="13">
        <f t="shared" si="937"/>
        <v>7.1618014038385614E-7</v>
      </c>
      <c r="BC625" s="13">
        <f t="shared" si="938"/>
        <v>1.3100374548100701E-7</v>
      </c>
      <c r="BD625" s="13">
        <f t="shared" si="939"/>
        <v>1.6766894309509651E-4</v>
      </c>
      <c r="BE625" s="13">
        <f t="shared" si="940"/>
        <v>1.1134223187736123E-4</v>
      </c>
      <c r="BF625" s="13">
        <f t="shared" si="941"/>
        <v>3.6968959100555773E-5</v>
      </c>
      <c r="BG625" s="13">
        <f t="shared" si="942"/>
        <v>8.1832018509318934E-6</v>
      </c>
      <c r="BH625" s="13">
        <f t="shared" si="943"/>
        <v>1.358534176285919E-6</v>
      </c>
      <c r="BI625" s="13">
        <f t="shared" si="944"/>
        <v>1.8042963052919783E-7</v>
      </c>
      <c r="BJ625" s="14">
        <f t="shared" si="945"/>
        <v>0.25223972873759282</v>
      </c>
      <c r="BK625" s="14">
        <f t="shared" si="946"/>
        <v>0.35189383180778444</v>
      </c>
      <c r="BL625" s="14">
        <f t="shared" si="947"/>
        <v>0.36953556346886152</v>
      </c>
      <c r="BM625" s="14">
        <f t="shared" si="948"/>
        <v>0.21108749820119693</v>
      </c>
      <c r="BN625" s="14">
        <f t="shared" si="949"/>
        <v>0.7888581977766892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1.2907</v>
      </c>
      <c r="F626" s="10">
        <f>VLOOKUP(B626,home!$B$2:$E$405,3,FALSE)</f>
        <v>1.1363000000000001</v>
      </c>
      <c r="G626" s="10">
        <f>VLOOKUP(C626,away!$B$2:$E$405,4,FALSE)</f>
        <v>0.77480000000000004</v>
      </c>
      <c r="H626" s="10">
        <f>VLOOKUP(A626,away!$A$2:$E$405,3,FALSE)</f>
        <v>1.1246</v>
      </c>
      <c r="I626" s="10">
        <f>VLOOKUP(C626,away!$B$2:$E$405,3,FALSE)</f>
        <v>1.2068000000000001</v>
      </c>
      <c r="J626" s="10">
        <f>VLOOKUP(B626,home!$B$2:$E$405,4,FALSE)</f>
        <v>0.77059999999999995</v>
      </c>
      <c r="K626" s="12">
        <f t="shared" si="894"/>
        <v>1.1363390432680001</v>
      </c>
      <c r="L626" s="12">
        <f t="shared" si="895"/>
        <v>1.0458331059679999</v>
      </c>
      <c r="M626" s="13">
        <f t="shared" si="896"/>
        <v>0.11279625405115028</v>
      </c>
      <c r="N626" s="13">
        <f t="shared" si="897"/>
        <v>0.12817478741269839</v>
      </c>
      <c r="O626" s="13">
        <f t="shared" si="898"/>
        <v>0.1179660567158701</v>
      </c>
      <c r="P626" s="13">
        <f t="shared" si="899"/>
        <v>0.13404943602661046</v>
      </c>
      <c r="Q626" s="13">
        <f t="shared" si="900"/>
        <v>7.2825007649812507E-2</v>
      </c>
      <c r="R626" s="13">
        <f t="shared" si="901"/>
        <v>6.1686403746977814E-2</v>
      </c>
      <c r="S626" s="13">
        <f t="shared" si="902"/>
        <v>3.9826790903232746E-2</v>
      </c>
      <c r="T626" s="13">
        <f t="shared" si="903"/>
        <v>7.6162803942546764E-2</v>
      </c>
      <c r="U626" s="13">
        <f t="shared" si="904"/>
        <v>7.0096669016484342E-2</v>
      </c>
      <c r="V626" s="13">
        <f t="shared" si="905"/>
        <v>5.2589993684119402E-3</v>
      </c>
      <c r="W626" s="13">
        <f t="shared" si="906"/>
        <v>2.7584633172924235E-2</v>
      </c>
      <c r="X626" s="13">
        <f t="shared" si="907"/>
        <v>2.8848922588227278E-2</v>
      </c>
      <c r="Y626" s="13">
        <f t="shared" si="908"/>
        <v>1.5085579157138058E-2</v>
      </c>
      <c r="Z626" s="13">
        <f t="shared" si="909"/>
        <v>2.1504561075565962E-2</v>
      </c>
      <c r="AA626" s="13">
        <f t="shared" si="910"/>
        <v>2.4436472358506899E-2</v>
      </c>
      <c r="AB626" s="13">
        <f t="shared" si="911"/>
        <v>1.3884058810355331E-2</v>
      </c>
      <c r="AC626" s="13">
        <f t="shared" si="912"/>
        <v>3.9061907758492404E-4</v>
      </c>
      <c r="AD626" s="13">
        <f t="shared" si="913"/>
        <v>7.8363739171548649E-3</v>
      </c>
      <c r="AE626" s="13">
        <f t="shared" si="914"/>
        <v>8.1955392733046948E-3</v>
      </c>
      <c r="AF626" s="13">
        <f t="shared" si="915"/>
        <v>4.2855831466414862E-3</v>
      </c>
      <c r="AG626" s="13">
        <f t="shared" si="916"/>
        <v>1.4940015777120601E-3</v>
      </c>
      <c r="AH626" s="13">
        <f t="shared" si="917"/>
        <v>5.6225454755344257E-3</v>
      </c>
      <c r="AI626" s="13">
        <f t="shared" si="918"/>
        <v>6.389117946399612E-3</v>
      </c>
      <c r="AJ626" s="13">
        <f t="shared" si="919"/>
        <v>3.6301020872690727E-3</v>
      </c>
      <c r="AK626" s="13">
        <f t="shared" si="920"/>
        <v>1.3750089109375023E-3</v>
      </c>
      <c r="AL626" s="13">
        <f t="shared" si="921"/>
        <v>1.8568796452317962E-5</v>
      </c>
      <c r="AM626" s="13">
        <f t="shared" si="922"/>
        <v>1.7809555279420138E-3</v>
      </c>
      <c r="AN626" s="13">
        <f t="shared" si="923"/>
        <v>1.8625822513784753E-3</v>
      </c>
      <c r="AO626" s="13">
        <f t="shared" si="924"/>
        <v>9.7397509054001014E-4</v>
      </c>
      <c r="AP626" s="13">
        <f t="shared" si="925"/>
        <v>3.3953846469164098E-4</v>
      </c>
      <c r="AQ626" s="13">
        <f t="shared" si="926"/>
        <v>8.8775141781016238E-5</v>
      </c>
      <c r="AR626" s="13">
        <f t="shared" si="927"/>
        <v>1.1760488396248992E-3</v>
      </c>
      <c r="AS626" s="13">
        <f t="shared" si="928"/>
        <v>1.3363902132557995E-3</v>
      </c>
      <c r="AT626" s="13">
        <f t="shared" si="929"/>
        <v>7.5929618818190703E-4</v>
      </c>
      <c r="AU626" s="13">
        <f t="shared" si="930"/>
        <v>2.8760596801188909E-4</v>
      </c>
      <c r="AV626" s="13">
        <f t="shared" si="931"/>
        <v>8.1704472632199276E-5</v>
      </c>
      <c r="AW626" s="13">
        <f t="shared" si="932"/>
        <v>6.129874300704916E-7</v>
      </c>
      <c r="AX626" s="13">
        <f t="shared" si="933"/>
        <v>3.3729488345408021E-4</v>
      </c>
      <c r="AY626" s="13">
        <f t="shared" si="934"/>
        <v>3.5275415558989523E-4</v>
      </c>
      <c r="AZ626" s="13">
        <f t="shared" si="935"/>
        <v>1.8446098709184959E-4</v>
      </c>
      <c r="BA626" s="13">
        <f t="shared" si="936"/>
        <v>6.4305135686730733E-5</v>
      </c>
      <c r="BB626" s="13">
        <f t="shared" si="937"/>
        <v>1.6813109946236821E-5</v>
      </c>
      <c r="BC626" s="13">
        <f t="shared" si="938"/>
        <v>3.5167413992108664E-6</v>
      </c>
      <c r="BD626" s="13">
        <f t="shared" si="939"/>
        <v>2.0499180178582834E-4</v>
      </c>
      <c r="BE626" s="13">
        <f t="shared" si="940"/>
        <v>2.3294018791909169E-4</v>
      </c>
      <c r="BF626" s="13">
        <f t="shared" si="941"/>
        <v>1.3234951513932443E-4</v>
      </c>
      <c r="BG626" s="13">
        <f t="shared" si="942"/>
        <v>5.0131307136801186E-5</v>
      </c>
      <c r="BH626" s="13">
        <f t="shared" si="943"/>
        <v>1.4241540397401731E-5</v>
      </c>
      <c r="BI626" s="13">
        <f t="shared" si="944"/>
        <v>3.2366436779692107E-6</v>
      </c>
      <c r="BJ626" s="14">
        <f t="shared" si="945"/>
        <v>0.37649820332766154</v>
      </c>
      <c r="BK626" s="14">
        <f t="shared" si="946"/>
        <v>0.29269342237903262</v>
      </c>
      <c r="BL626" s="14">
        <f t="shared" si="947"/>
        <v>0.30936537174609824</v>
      </c>
      <c r="BM626" s="14">
        <f t="shared" si="948"/>
        <v>0.37221147175707886</v>
      </c>
      <c r="BN626" s="14">
        <f t="shared" si="949"/>
        <v>0.62749794560311956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1.2907</v>
      </c>
      <c r="F627" s="10">
        <f>VLOOKUP(B627,home!$B$2:$E$405,3,FALSE)</f>
        <v>0.49809999999999999</v>
      </c>
      <c r="G627" s="10">
        <f>VLOOKUP(C627,away!$B$2:$E$405,4,FALSE)</f>
        <v>0.82320000000000004</v>
      </c>
      <c r="H627" s="10">
        <f>VLOOKUP(A627,away!$A$2:$E$405,3,FALSE)</f>
        <v>1.1246</v>
      </c>
      <c r="I627" s="10">
        <f>VLOOKUP(C627,away!$B$2:$E$405,3,FALSE)</f>
        <v>0.94479999999999997</v>
      </c>
      <c r="J627" s="10">
        <f>VLOOKUP(B627,home!$B$2:$E$405,4,FALSE)</f>
        <v>1.1433</v>
      </c>
      <c r="K627" s="12">
        <f t="shared" si="894"/>
        <v>0.52923336194400006</v>
      </c>
      <c r="L627" s="12">
        <f t="shared" si="895"/>
        <v>1.2147814940639998</v>
      </c>
      <c r="M627" s="13">
        <f t="shared" si="896"/>
        <v>0.17481712420349999</v>
      </c>
      <c r="N627" s="13">
        <f t="shared" si="897"/>
        <v>9.251905436760012E-2</v>
      </c>
      <c r="O627" s="13">
        <f t="shared" si="898"/>
        <v>0.21236460732789952</v>
      </c>
      <c r="P627" s="13">
        <f t="shared" si="899"/>
        <v>0.1123904350940617</v>
      </c>
      <c r="Q627" s="13">
        <f t="shared" si="900"/>
        <v>2.4482085093422361E-2</v>
      </c>
      <c r="R627" s="13">
        <f t="shared" si="901"/>
        <v>0.12898829748805027</v>
      </c>
      <c r="S627" s="13">
        <f t="shared" si="902"/>
        <v>1.8064033998649316E-2</v>
      </c>
      <c r="T627" s="13">
        <f t="shared" si="903"/>
        <v>2.9740383907589592E-2</v>
      </c>
      <c r="U627" s="13">
        <f t="shared" si="904"/>
        <v>6.8264910331033657E-2</v>
      </c>
      <c r="V627" s="13">
        <f t="shared" si="905"/>
        <v>1.2903799708232939E-3</v>
      </c>
      <c r="W627" s="13">
        <f t="shared" si="906"/>
        <v>4.3189120671303345E-3</v>
      </c>
      <c r="X627" s="13">
        <f t="shared" si="907"/>
        <v>5.2465344536396256E-3</v>
      </c>
      <c r="Y627" s="13">
        <f t="shared" si="908"/>
        <v>3.186696481125299E-3</v>
      </c>
      <c r="Z627" s="13">
        <f t="shared" si="909"/>
        <v>5.2230865579768464E-2</v>
      </c>
      <c r="AA627" s="13">
        <f t="shared" si="910"/>
        <v>2.7642316588026017E-2</v>
      </c>
      <c r="AB627" s="13">
        <f t="shared" si="911"/>
        <v>7.3146180699007026E-3</v>
      </c>
      <c r="AC627" s="13">
        <f t="shared" si="912"/>
        <v>5.1849313610673276E-5</v>
      </c>
      <c r="AD627" s="13">
        <f t="shared" si="913"/>
        <v>5.7142808830697438E-4</v>
      </c>
      <c r="AE627" s="13">
        <f t="shared" si="914"/>
        <v>6.9416026686368163E-4</v>
      </c>
      <c r="AF627" s="13">
        <f t="shared" si="915"/>
        <v>4.216265230502641E-4</v>
      </c>
      <c r="AG627" s="13">
        <f t="shared" si="916"/>
        <v>1.7072803253600312E-4</v>
      </c>
      <c r="AH627" s="13">
        <f t="shared" si="917"/>
        <v>1.5862272231311772E-2</v>
      </c>
      <c r="AI627" s="13">
        <f t="shared" si="918"/>
        <v>8.3948436610480851E-3</v>
      </c>
      <c r="AJ627" s="13">
        <f t="shared" si="919"/>
        <v>2.2214156668653772E-3</v>
      </c>
      <c r="AK627" s="13">
        <f t="shared" si="920"/>
        <v>3.9188242721674546E-4</v>
      </c>
      <c r="AL627" s="13">
        <f t="shared" si="921"/>
        <v>1.3333629511599878E-6</v>
      </c>
      <c r="AM627" s="13">
        <f t="shared" si="922"/>
        <v>6.0483761656786628E-5</v>
      </c>
      <c r="AN627" s="13">
        <f t="shared" si="923"/>
        <v>7.3474554352042116E-5</v>
      </c>
      <c r="AO627" s="13">
        <f t="shared" si="924"/>
        <v>4.4627764455730161E-5</v>
      </c>
      <c r="AP627" s="13">
        <f t="shared" si="925"/>
        <v>1.8070994127422718E-5</v>
      </c>
      <c r="AQ627" s="13">
        <f t="shared" si="926"/>
        <v>5.4880773113330851E-6</v>
      </c>
      <c r="AR627" s="13">
        <f t="shared" si="927"/>
        <v>3.853838952080559E-3</v>
      </c>
      <c r="AS627" s="13">
        <f t="shared" si="928"/>
        <v>2.0395801450003364E-3</v>
      </c>
      <c r="AT627" s="13">
        <f t="shared" si="929"/>
        <v>5.3970692854637937E-4</v>
      </c>
      <c r="AU627" s="13">
        <f t="shared" si="930"/>
        <v>9.5210304086356862E-5</v>
      </c>
      <c r="AV627" s="13">
        <f t="shared" si="931"/>
        <v>1.25971173308333E-5</v>
      </c>
      <c r="AW627" s="13">
        <f t="shared" si="932"/>
        <v>2.3811747228544518E-8</v>
      </c>
      <c r="AX627" s="13">
        <f t="shared" si="933"/>
        <v>5.3350040874401283E-6</v>
      </c>
      <c r="AY627" s="13">
        <f t="shared" si="934"/>
        <v>6.4808642361780645E-6</v>
      </c>
      <c r="AZ627" s="13">
        <f t="shared" si="935"/>
        <v>3.9364169698251678E-6</v>
      </c>
      <c r="BA627" s="13">
        <f t="shared" si="936"/>
        <v>1.5939621626210334E-6</v>
      </c>
      <c r="BB627" s="13">
        <f t="shared" si="937"/>
        <v>4.8407893434756597E-7</v>
      </c>
      <c r="BC627" s="13">
        <f t="shared" si="938"/>
        <v>1.176100262223289E-7</v>
      </c>
      <c r="BD627" s="13">
        <f t="shared" si="939"/>
        <v>7.8026204001507794E-4</v>
      </c>
      <c r="BE627" s="13">
        <f t="shared" si="940"/>
        <v>4.1294070263446362E-4</v>
      </c>
      <c r="BF627" s="13">
        <f t="shared" si="941"/>
        <v>1.0927099816937736E-4</v>
      </c>
      <c r="BG627" s="13">
        <f t="shared" si="942"/>
        <v>1.9276619241385416E-5</v>
      </c>
      <c r="BH627" s="13">
        <f t="shared" si="943"/>
        <v>2.5504575020082007E-6</v>
      </c>
      <c r="BI627" s="13">
        <f t="shared" si="944"/>
        <v>2.699574396566194E-7</v>
      </c>
      <c r="BJ627" s="14">
        <f t="shared" si="945"/>
        <v>0.16157170236958424</v>
      </c>
      <c r="BK627" s="14">
        <f t="shared" si="946"/>
        <v>0.30662163680783233</v>
      </c>
      <c r="BL627" s="14">
        <f t="shared" si="947"/>
        <v>0.47931066801339872</v>
      </c>
      <c r="BM627" s="14">
        <f t="shared" si="948"/>
        <v>0.25416681214356068</v>
      </c>
      <c r="BN627" s="14">
        <f t="shared" si="949"/>
        <v>0.74556160357453394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1.2907</v>
      </c>
      <c r="F628" s="10">
        <f>VLOOKUP(B628,home!$B$2:$E$405,3,FALSE)</f>
        <v>0.77480000000000004</v>
      </c>
      <c r="G628" s="10">
        <f>VLOOKUP(C628,away!$B$2:$E$405,4,FALSE)</f>
        <v>0.72309999999999997</v>
      </c>
      <c r="H628" s="10">
        <f>VLOOKUP(A628,away!$A$2:$E$405,3,FALSE)</f>
        <v>1.1246</v>
      </c>
      <c r="I628" s="10">
        <f>VLOOKUP(C628,away!$B$2:$E$405,3,FALSE)</f>
        <v>0.59279999999999999</v>
      </c>
      <c r="J628" s="10">
        <f>VLOOKUP(B628,home!$B$2:$E$405,4,FALSE)</f>
        <v>1.4608000000000001</v>
      </c>
      <c r="K628" s="12">
        <f t="shared" si="894"/>
        <v>0.72312484571600011</v>
      </c>
      <c r="L628" s="12">
        <f t="shared" si="895"/>
        <v>0.97386113510400019</v>
      </c>
      <c r="M628" s="13">
        <f t="shared" si="896"/>
        <v>0.18323496630941263</v>
      </c>
      <c r="N628" s="13">
        <f t="shared" si="897"/>
        <v>0.13250175674227049</v>
      </c>
      <c r="O628" s="13">
        <f t="shared" si="898"/>
        <v>0.1784454122808278</v>
      </c>
      <c r="P628" s="13">
        <f t="shared" si="899"/>
        <v>0.12903831122430162</v>
      </c>
      <c r="Q628" s="13">
        <f t="shared" si="900"/>
        <v>4.7907656200676663E-2</v>
      </c>
      <c r="R628" s="13">
        <f t="shared" si="901"/>
        <v>8.6890525878954114E-2</v>
      </c>
      <c r="S628" s="13">
        <f t="shared" si="902"/>
        <v>2.2717942567117424E-2</v>
      </c>
      <c r="T628" s="13">
        <f t="shared" si="903"/>
        <v>4.6655404447763164E-2</v>
      </c>
      <c r="U628" s="13">
        <f t="shared" si="904"/>
        <v>6.2832698120400807E-2</v>
      </c>
      <c r="V628" s="13">
        <f t="shared" si="905"/>
        <v>1.777611314159675E-3</v>
      </c>
      <c r="W628" s="13">
        <f t="shared" si="906"/>
        <v>1.1547738832909828E-2</v>
      </c>
      <c r="X628" s="13">
        <f t="shared" si="907"/>
        <v>1.1245894047702107E-2</v>
      </c>
      <c r="Y628" s="13">
        <f t="shared" si="908"/>
        <v>5.4759695712772458E-3</v>
      </c>
      <c r="Z628" s="13">
        <f t="shared" si="909"/>
        <v>2.8206435387420594E-2</v>
      </c>
      <c r="AA628" s="13">
        <f t="shared" si="910"/>
        <v>2.0396774237726841E-2</v>
      </c>
      <c r="AB628" s="13">
        <f t="shared" si="911"/>
        <v>7.3747071118801539E-3</v>
      </c>
      <c r="AC628" s="13">
        <f t="shared" si="912"/>
        <v>7.8239693620021995E-5</v>
      </c>
      <c r="AD628" s="13">
        <f t="shared" si="913"/>
        <v>2.0876142154791456E-3</v>
      </c>
      <c r="AE628" s="13">
        <f t="shared" si="914"/>
        <v>2.0330463495457675E-3</v>
      </c>
      <c r="AF628" s="13">
        <f t="shared" si="915"/>
        <v>9.8995241284384255E-4</v>
      </c>
      <c r="AG628" s="13">
        <f t="shared" si="916"/>
        <v>3.2135872682368283E-4</v>
      </c>
      <c r="AH628" s="13">
        <f t="shared" si="917"/>
        <v>6.867287795907763E-3</v>
      </c>
      <c r="AI628" s="13">
        <f t="shared" si="918"/>
        <v>4.9659064279031712E-3</v>
      </c>
      <c r="AJ628" s="13">
        <f t="shared" si="919"/>
        <v>1.795485159758787E-3</v>
      </c>
      <c r="AK628" s="13">
        <f t="shared" si="920"/>
        <v>4.3278664304531356E-4</v>
      </c>
      <c r="AL628" s="13">
        <f t="shared" si="921"/>
        <v>2.2039282433433218E-6</v>
      </c>
      <c r="AM628" s="13">
        <f t="shared" si="922"/>
        <v>3.0192114149657728E-4</v>
      </c>
      <c r="AN628" s="13">
        <f t="shared" si="923"/>
        <v>2.9402926556975218E-4</v>
      </c>
      <c r="AO628" s="13">
        <f t="shared" si="924"/>
        <v>1.4317183716077716E-4</v>
      </c>
      <c r="AP628" s="13">
        <f t="shared" si="925"/>
        <v>4.6476495950773186E-5</v>
      </c>
      <c r="AQ628" s="13">
        <f t="shared" si="926"/>
        <v>1.1315413275569107E-5</v>
      </c>
      <c r="AR628" s="13">
        <f t="shared" si="927"/>
        <v>1.3375569376017167E-3</v>
      </c>
      <c r="AS628" s="13">
        <f t="shared" si="928"/>
        <v>9.6722065413960704E-4</v>
      </c>
      <c r="AT628" s="13">
        <f t="shared" si="929"/>
        <v>3.4971064314901602E-4</v>
      </c>
      <c r="AU628" s="13">
        <f t="shared" si="930"/>
        <v>8.4294818290791792E-5</v>
      </c>
      <c r="AV628" s="13">
        <f t="shared" si="931"/>
        <v>1.5238919367796769E-5</v>
      </c>
      <c r="AW628" s="13">
        <f t="shared" si="932"/>
        <v>4.3112704521862917E-8</v>
      </c>
      <c r="AX628" s="13">
        <f t="shared" si="933"/>
        <v>3.6387779810518495E-5</v>
      </c>
      <c r="AY628" s="13">
        <f t="shared" si="934"/>
        <v>3.5436644550185954E-5</v>
      </c>
      <c r="AZ628" s="13">
        <f t="shared" si="935"/>
        <v>1.7255185442960538E-5</v>
      </c>
      <c r="BA628" s="13">
        <f t="shared" si="936"/>
        <v>5.6013848273038574E-6</v>
      </c>
      <c r="BB628" s="13">
        <f t="shared" si="937"/>
        <v>1.3637427465181142E-6</v>
      </c>
      <c r="BC628" s="13">
        <f t="shared" si="938"/>
        <v>2.6561921182279559E-7</v>
      </c>
      <c r="BD628" s="13">
        <f t="shared" si="939"/>
        <v>2.1709911958650628E-4</v>
      </c>
      <c r="BE628" s="13">
        <f t="shared" si="940"/>
        <v>1.5698976735607182E-4</v>
      </c>
      <c r="BF628" s="13">
        <f t="shared" si="941"/>
        <v>5.6761600649175092E-5</v>
      </c>
      <c r="BG628" s="13">
        <f t="shared" si="942"/>
        <v>1.3681907904009316E-5</v>
      </c>
      <c r="BH628" s="13">
        <f t="shared" si="943"/>
        <v>2.4734318855468151E-6</v>
      </c>
      <c r="BI628" s="13">
        <f t="shared" si="944"/>
        <v>3.5772001012501527E-7</v>
      </c>
      <c r="BJ628" s="14">
        <f t="shared" si="945"/>
        <v>0.26165961605733484</v>
      </c>
      <c r="BK628" s="14">
        <f t="shared" si="946"/>
        <v>0.33688471168140488</v>
      </c>
      <c r="BL628" s="14">
        <f t="shared" si="947"/>
        <v>0.37320296917634516</v>
      </c>
      <c r="BM628" s="14">
        <f t="shared" si="948"/>
        <v>0.24189971013421627</v>
      </c>
      <c r="BN628" s="14">
        <f t="shared" si="949"/>
        <v>0.7580186286364432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1.2436</v>
      </c>
      <c r="F629" s="10">
        <f>VLOOKUP(B629,home!$B$2:$E$405,3,FALSE)</f>
        <v>0.67010000000000003</v>
      </c>
      <c r="G629" s="10">
        <f>VLOOKUP(C629,away!$B$2:$E$405,4,FALSE)</f>
        <v>0.57440000000000002</v>
      </c>
      <c r="H629" s="10">
        <f>VLOOKUP(A629,away!$A$2:$E$405,3,FALSE)</f>
        <v>0.89739999999999998</v>
      </c>
      <c r="I629" s="10">
        <f>VLOOKUP(C629,away!$B$2:$E$405,3,FALSE)</f>
        <v>1.2735000000000001</v>
      </c>
      <c r="J629" s="10">
        <f>VLOOKUP(B629,home!$B$2:$E$405,4,FALSE)</f>
        <v>1.3001</v>
      </c>
      <c r="K629" s="12">
        <f t="shared" si="894"/>
        <v>0.47866840518400006</v>
      </c>
      <c r="L629" s="12">
        <f t="shared" si="895"/>
        <v>1.4858048538900002</v>
      </c>
      <c r="M629" s="13">
        <f t="shared" si="896"/>
        <v>0.14022973190427612</v>
      </c>
      <c r="N629" s="13">
        <f t="shared" si="897"/>
        <v>6.7123542129999741E-2</v>
      </c>
      <c r="O629" s="13">
        <f t="shared" si="898"/>
        <v>0.20835401632306685</v>
      </c>
      <c r="P629" s="13">
        <f t="shared" si="899"/>
        <v>9.9732484707043531E-2</v>
      </c>
      <c r="Q629" s="13">
        <f t="shared" si="900"/>
        <v>1.6064959430834008E-2</v>
      </c>
      <c r="R629" s="13">
        <f t="shared" si="901"/>
        <v>0.15478670439014455</v>
      </c>
      <c r="S629" s="13">
        <f t="shared" si="902"/>
        <v>1.7732631252248308E-2</v>
      </c>
      <c r="T629" s="13">
        <f t="shared" si="903"/>
        <v>2.3869394699879101E-2</v>
      </c>
      <c r="U629" s="13">
        <f t="shared" si="904"/>
        <v>7.4091504934117758E-2</v>
      </c>
      <c r="V629" s="13">
        <f t="shared" si="905"/>
        <v>1.4012873741495108E-3</v>
      </c>
      <c r="W629" s="13">
        <f t="shared" si="906"/>
        <v>2.5632628367009917E-3</v>
      </c>
      <c r="X629" s="13">
        <f t="shared" si="907"/>
        <v>3.8085083645661845E-3</v>
      </c>
      <c r="Y629" s="13">
        <f t="shared" si="908"/>
        <v>2.8293501070765521E-3</v>
      </c>
      <c r="Z629" s="13">
        <f t="shared" si="909"/>
        <v>7.6660945566837793E-2</v>
      </c>
      <c r="AA629" s="13">
        <f t="shared" si="910"/>
        <v>3.6695172554375682E-2</v>
      </c>
      <c r="AB629" s="13">
        <f t="shared" si="911"/>
        <v>8.7824098622773482E-3</v>
      </c>
      <c r="AC629" s="13">
        <f t="shared" si="912"/>
        <v>6.2287910396535185E-5</v>
      </c>
      <c r="AD629" s="13">
        <f t="shared" si="913"/>
        <v>3.0673823352776991E-4</v>
      </c>
      <c r="AE629" s="13">
        <f t="shared" si="914"/>
        <v>4.5575315624920486E-4</v>
      </c>
      <c r="AF629" s="13">
        <f t="shared" si="915"/>
        <v>3.3858012586537818E-4</v>
      </c>
      <c r="AG629" s="13">
        <f t="shared" si="916"/>
        <v>1.6768799814715534E-4</v>
      </c>
      <c r="AH629" s="13">
        <f t="shared" si="917"/>
        <v>2.8475801256751167E-2</v>
      </c>
      <c r="AI629" s="13">
        <f t="shared" si="918"/>
        <v>1.3630466373905626E-2</v>
      </c>
      <c r="AJ629" s="13">
        <f t="shared" si="919"/>
        <v>3.2622368005557731E-3</v>
      </c>
      <c r="AK629" s="13">
        <f t="shared" si="920"/>
        <v>5.2050989555152893E-4</v>
      </c>
      <c r="AL629" s="13">
        <f t="shared" si="921"/>
        <v>1.7719860080162406E-6</v>
      </c>
      <c r="AM629" s="13">
        <f t="shared" si="922"/>
        <v>2.9365180210339009E-5</v>
      </c>
      <c r="AN629" s="13">
        <f t="shared" si="923"/>
        <v>4.3630927291876274E-5</v>
      </c>
      <c r="AO629" s="13">
        <f t="shared" si="924"/>
        <v>3.2413521774995731E-5</v>
      </c>
      <c r="AP629" s="13">
        <f t="shared" si="925"/>
        <v>1.6053389328319289E-5</v>
      </c>
      <c r="AQ629" s="13">
        <f t="shared" si="926"/>
        <v>5.9630509463506821E-6</v>
      </c>
      <c r="AR629" s="13">
        <f t="shared" si="927"/>
        <v>8.4618967451375714E-3</v>
      </c>
      <c r="AS629" s="13">
        <f t="shared" si="928"/>
        <v>4.0504426198266826E-3</v>
      </c>
      <c r="AT629" s="13">
        <f t="shared" si="929"/>
        <v>9.6940945456087057E-4</v>
      </c>
      <c r="AU629" s="13">
        <f t="shared" si="930"/>
        <v>1.5467522586164775E-4</v>
      </c>
      <c r="AV629" s="13">
        <f t="shared" si="931"/>
        <v>1.8509535921167482E-5</v>
      </c>
      <c r="AW629" s="13">
        <f t="shared" si="932"/>
        <v>3.50069539156509E-8</v>
      </c>
      <c r="AX629" s="13">
        <f t="shared" si="933"/>
        <v>2.3426973298706207E-6</v>
      </c>
      <c r="AY629" s="13">
        <f t="shared" si="934"/>
        <v>3.4807910639169107E-6</v>
      </c>
      <c r="AZ629" s="13">
        <f t="shared" si="935"/>
        <v>2.5858881290723422E-6</v>
      </c>
      <c r="BA629" s="13">
        <f t="shared" si="936"/>
        <v>1.2807083779307392E-6</v>
      </c>
      <c r="BB629" s="13">
        <f t="shared" si="937"/>
        <v>4.7572068108677022E-7</v>
      </c>
      <c r="BC629" s="13">
        <f t="shared" si="938"/>
        <v>1.41365619410916E-7</v>
      </c>
      <c r="BD629" s="13">
        <f t="shared" si="939"/>
        <v>2.0954545428402325E-3</v>
      </c>
      <c r="BE629" s="13">
        <f t="shared" si="940"/>
        <v>1.0030278841569019E-3</v>
      </c>
      <c r="BF629" s="13">
        <f t="shared" si="941"/>
        <v>2.4005887883223311E-4</v>
      </c>
      <c r="BG629" s="13">
        <f t="shared" si="942"/>
        <v>3.8302866893628042E-5</v>
      </c>
      <c r="BH629" s="13">
        <f t="shared" si="943"/>
        <v>4.5835930524869917E-6</v>
      </c>
      <c r="BI629" s="13">
        <f t="shared" si="944"/>
        <v>4.3880423528928239E-7</v>
      </c>
      <c r="BJ629" s="14">
        <f t="shared" si="945"/>
        <v>0.11766551032359927</v>
      </c>
      <c r="BK629" s="14">
        <f t="shared" si="946"/>
        <v>0.25916367592518602</v>
      </c>
      <c r="BL629" s="14">
        <f t="shared" si="947"/>
        <v>0.54563562254206499</v>
      </c>
      <c r="BM629" s="14">
        <f t="shared" si="948"/>
        <v>0.31283086968821311</v>
      </c>
      <c r="BN629" s="14">
        <f t="shared" si="949"/>
        <v>0.6862914388853647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1.2436</v>
      </c>
      <c r="F630" s="10">
        <f>VLOOKUP(B630,home!$B$2:$E$405,3,FALSE)</f>
        <v>1.3785000000000001</v>
      </c>
      <c r="G630" s="10">
        <f>VLOOKUP(C630,away!$B$2:$E$405,4,FALSE)</f>
        <v>1.4742</v>
      </c>
      <c r="H630" s="10">
        <f>VLOOKUP(A630,away!$A$2:$E$405,3,FALSE)</f>
        <v>0.89739999999999998</v>
      </c>
      <c r="I630" s="10">
        <f>VLOOKUP(C630,away!$B$2:$E$405,3,FALSE)</f>
        <v>0.55720000000000003</v>
      </c>
      <c r="J630" s="10">
        <f>VLOOKUP(B630,home!$B$2:$E$405,4,FALSE)</f>
        <v>1.2735000000000001</v>
      </c>
      <c r="K630" s="12">
        <f t="shared" si="894"/>
        <v>2.5272248929200001</v>
      </c>
      <c r="L630" s="12">
        <f t="shared" si="895"/>
        <v>0.63678983507999998</v>
      </c>
      <c r="M630" s="13">
        <f t="shared" si="896"/>
        <v>4.2255754722690414E-2</v>
      </c>
      <c r="N630" s="13">
        <f t="shared" si="897"/>
        <v>0.10678979520430507</v>
      </c>
      <c r="O630" s="13">
        <f t="shared" si="898"/>
        <v>2.6908035081042957E-2</v>
      </c>
      <c r="P630" s="13">
        <f t="shared" si="899"/>
        <v>6.80026560763764E-2</v>
      </c>
      <c r="Q630" s="13">
        <f t="shared" si="900"/>
        <v>0.13494091437507436</v>
      </c>
      <c r="R630" s="13">
        <f t="shared" si="901"/>
        <v>8.5673816107920981E-3</v>
      </c>
      <c r="S630" s="13">
        <f t="shared" si="902"/>
        <v>2.7359357700448027E-2</v>
      </c>
      <c r="T630" s="13">
        <f t="shared" si="903"/>
        <v>8.5929002610447988E-2</v>
      </c>
      <c r="U630" s="13">
        <f t="shared" si="904"/>
        <v>2.1651700073938841E-2</v>
      </c>
      <c r="V630" s="13">
        <f t="shared" si="905"/>
        <v>4.8921909621383475E-3</v>
      </c>
      <c r="W630" s="13">
        <f t="shared" si="906"/>
        <v>0.11367534596069138</v>
      </c>
      <c r="X630" s="13">
        <f t="shared" si="907"/>
        <v>7.2387304806970601E-2</v>
      </c>
      <c r="Y630" s="13">
        <f t="shared" si="908"/>
        <v>2.3047749944958246E-2</v>
      </c>
      <c r="Z630" s="13">
        <f t="shared" si="909"/>
        <v>1.8185405076679088E-3</v>
      </c>
      <c r="AA630" s="13">
        <f t="shared" si="910"/>
        <v>4.5958608397617135E-3</v>
      </c>
      <c r="AB630" s="13">
        <f t="shared" si="911"/>
        <v>5.8073869593210101E-3</v>
      </c>
      <c r="AC630" s="13">
        <f t="shared" si="912"/>
        <v>4.9206608313105086E-4</v>
      </c>
      <c r="AD630" s="13">
        <f t="shared" si="913"/>
        <v>7.1820791005788046E-2</v>
      </c>
      <c r="AE630" s="13">
        <f t="shared" si="914"/>
        <v>4.5734749659890911E-2</v>
      </c>
      <c r="AF630" s="13">
        <f t="shared" si="915"/>
        <v>1.4561711846673507E-2</v>
      </c>
      <c r="AG630" s="13">
        <f t="shared" si="916"/>
        <v>3.0909166951085692E-3</v>
      </c>
      <c r="AH630" s="13">
        <f t="shared" si="917"/>
        <v>2.8950702749103662E-4</v>
      </c>
      <c r="AI630" s="13">
        <f t="shared" si="918"/>
        <v>7.3164936655062255E-4</v>
      </c>
      <c r="AJ630" s="13">
        <f t="shared" si="919"/>
        <v>9.2452124601794178E-4</v>
      </c>
      <c r="AK630" s="13">
        <f t="shared" si="920"/>
        <v>7.7882436898998593E-4</v>
      </c>
      <c r="AL630" s="13">
        <f t="shared" si="921"/>
        <v>3.1675496828877847E-5</v>
      </c>
      <c r="AM630" s="13">
        <f t="shared" si="922"/>
        <v>3.6301458171806487E-2</v>
      </c>
      <c r="AN630" s="13">
        <f t="shared" si="923"/>
        <v>2.311639956238817E-2</v>
      </c>
      <c r="AO630" s="13">
        <f t="shared" si="924"/>
        <v>7.3601441324882728E-3</v>
      </c>
      <c r="AP630" s="13">
        <f t="shared" si="925"/>
        <v>1.5622883227640791E-3</v>
      </c>
      <c r="AQ630" s="13">
        <f t="shared" si="926"/>
        <v>2.4871233085008686E-4</v>
      </c>
      <c r="AR630" s="13">
        <f t="shared" si="927"/>
        <v>3.6871026458103652E-5</v>
      </c>
      <c r="AS630" s="13">
        <f t="shared" si="928"/>
        <v>9.3181375892431508E-5</v>
      </c>
      <c r="AT630" s="13">
        <f t="shared" si="929"/>
        <v>1.1774514635594428E-4</v>
      </c>
      <c r="AU630" s="13">
        <f t="shared" si="930"/>
        <v>9.918948829708365E-5</v>
      </c>
      <c r="AV630" s="13">
        <f t="shared" si="931"/>
        <v>6.2668535985096696E-5</v>
      </c>
      <c r="AW630" s="13">
        <f t="shared" si="932"/>
        <v>1.4159924823905912E-6</v>
      </c>
      <c r="AX630" s="13">
        <f t="shared" si="933"/>
        <v>1.5290324790180596E-2</v>
      </c>
      <c r="AY630" s="13">
        <f t="shared" si="934"/>
        <v>9.7367234014587353E-3</v>
      </c>
      <c r="AZ630" s="13">
        <f t="shared" si="935"/>
        <v>3.1001232445172422E-3</v>
      </c>
      <c r="BA630" s="13">
        <f t="shared" si="936"/>
        <v>6.5804232320126985E-4</v>
      </c>
      <c r="BB630" s="13">
        <f t="shared" si="937"/>
        <v>1.0475866561674911E-4</v>
      </c>
      <c r="BC630" s="13">
        <f t="shared" si="938"/>
        <v>1.334185068025811E-5</v>
      </c>
      <c r="BD630" s="13">
        <f t="shared" si="939"/>
        <v>3.9131824762476898E-6</v>
      </c>
      <c r="BE630" s="13">
        <f t="shared" si="940"/>
        <v>9.88949216451149E-6</v>
      </c>
      <c r="BF630" s="13">
        <f t="shared" si="941"/>
        <v>1.2496485388245368E-5</v>
      </c>
      <c r="BG630" s="13">
        <f t="shared" si="942"/>
        <v>1.0527142982394914E-5</v>
      </c>
      <c r="BH630" s="13">
        <f t="shared" si="943"/>
        <v>6.6511144491091283E-6</v>
      </c>
      <c r="BI630" s="13">
        <f t="shared" si="944"/>
        <v>3.3617724002896971E-6</v>
      </c>
      <c r="BJ630" s="14">
        <f t="shared" si="945"/>
        <v>0.76947059890586078</v>
      </c>
      <c r="BK630" s="14">
        <f t="shared" si="946"/>
        <v>0.15277042444307184</v>
      </c>
      <c r="BL630" s="14">
        <f t="shared" si="947"/>
        <v>7.0711361336755665E-2</v>
      </c>
      <c r="BM630" s="14">
        <f t="shared" si="948"/>
        <v>0.59757108071409859</v>
      </c>
      <c r="BN630" s="14">
        <f t="shared" si="949"/>
        <v>0.38746453707028133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1.2436</v>
      </c>
      <c r="F631" s="10">
        <f>VLOOKUP(B631,home!$B$2:$E$405,3,FALSE)</f>
        <v>0.96489999999999998</v>
      </c>
      <c r="G631" s="10">
        <f>VLOOKUP(C631,away!$B$2:$E$405,4,FALSE)</f>
        <v>0.91900000000000004</v>
      </c>
      <c r="H631" s="10">
        <f>VLOOKUP(A631,away!$A$2:$E$405,3,FALSE)</f>
        <v>0.89739999999999998</v>
      </c>
      <c r="I631" s="10">
        <f>VLOOKUP(C631,away!$B$2:$E$405,3,FALSE)</f>
        <v>1.5919000000000001</v>
      </c>
      <c r="J631" s="10">
        <f>VLOOKUP(B631,home!$B$2:$E$405,4,FALSE)</f>
        <v>0.89149999999999996</v>
      </c>
      <c r="K631" s="12">
        <f t="shared" si="894"/>
        <v>1.1027537191600001</v>
      </c>
      <c r="L631" s="12">
        <f t="shared" si="895"/>
        <v>1.2735710999900001</v>
      </c>
      <c r="M631" s="13">
        <f t="shared" si="896"/>
        <v>9.2891343425088785E-2</v>
      </c>
      <c r="N631" s="13">
        <f t="shared" si="897"/>
        <v>0.10243627443978547</v>
      </c>
      <c r="O631" s="13">
        <f t="shared" si="898"/>
        <v>0.11830373042543917</v>
      </c>
      <c r="P631" s="13">
        <f t="shared" si="899"/>
        <v>0.13045987871715509</v>
      </c>
      <c r="Q631" s="13">
        <f t="shared" si="900"/>
        <v>5.6480991307683949E-2</v>
      </c>
      <c r="R631" s="13">
        <f t="shared" si="901"/>
        <v>7.5334106045423524E-2</v>
      </c>
      <c r="S631" s="13">
        <f t="shared" si="902"/>
        <v>4.5805613653925256E-2</v>
      </c>
      <c r="T631" s="13">
        <f t="shared" si="903"/>
        <v>7.1932558228252674E-2</v>
      </c>
      <c r="U631" s="13">
        <f t="shared" si="904"/>
        <v>8.3074965621184632E-2</v>
      </c>
      <c r="V631" s="13">
        <f t="shared" si="905"/>
        <v>7.1478910275603229E-3</v>
      </c>
      <c r="W631" s="13">
        <f t="shared" si="906"/>
        <v>2.0761541075464029E-2</v>
      </c>
      <c r="X631" s="13">
        <f t="shared" si="907"/>
        <v>2.6441298704966292E-2</v>
      </c>
      <c r="Y631" s="13">
        <f t="shared" si="908"/>
        <v>1.6837436938424048E-2</v>
      </c>
      <c r="Z631" s="13">
        <f t="shared" si="909"/>
        <v>3.1981113434344441E-2</v>
      </c>
      <c r="AA631" s="13">
        <f t="shared" si="910"/>
        <v>3.5267291782601178E-2</v>
      </c>
      <c r="AB631" s="13">
        <f t="shared" si="911"/>
        <v>1.9445568588982182E-2</v>
      </c>
      <c r="AC631" s="13">
        <f t="shared" si="912"/>
        <v>6.274218902936426E-4</v>
      </c>
      <c r="AD631" s="13">
        <f t="shared" si="913"/>
        <v>5.7237166591152695E-3</v>
      </c>
      <c r="AE631" s="13">
        <f t="shared" si="914"/>
        <v>7.2895601215805213E-3</v>
      </c>
      <c r="AF631" s="13">
        <f t="shared" si="915"/>
        <v>4.6418865512422728E-3</v>
      </c>
      <c r="AG631" s="13">
        <f t="shared" si="916"/>
        <v>1.970590853698136E-3</v>
      </c>
      <c r="AH631" s="13">
        <f t="shared" si="917"/>
        <v>1.0182555453870763E-2</v>
      </c>
      <c r="AI631" s="13">
        <f t="shared" si="918"/>
        <v>1.1228850897308927E-2</v>
      </c>
      <c r="AJ631" s="13">
        <f t="shared" si="919"/>
        <v>6.1913285444502629E-3</v>
      </c>
      <c r="AK631" s="13">
        <f t="shared" si="920"/>
        <v>2.2758368596446647E-3</v>
      </c>
      <c r="AL631" s="13">
        <f t="shared" si="921"/>
        <v>3.5246937203876918E-5</v>
      </c>
      <c r="AM631" s="13">
        <f t="shared" si="922"/>
        <v>1.262369966651483E-3</v>
      </c>
      <c r="AN631" s="13">
        <f t="shared" si="923"/>
        <v>1.6077179070226686E-3</v>
      </c>
      <c r="AO631" s="13">
        <f t="shared" si="924"/>
        <v>1.0237715316602407E-3</v>
      </c>
      <c r="AP631" s="13">
        <f t="shared" si="925"/>
        <v>4.3461527857165989E-4</v>
      </c>
      <c r="AQ631" s="13">
        <f t="shared" si="926"/>
        <v>1.383783646007424E-4</v>
      </c>
      <c r="AR631" s="13">
        <f t="shared" si="927"/>
        <v>2.59364167001907E-3</v>
      </c>
      <c r="AS631" s="13">
        <f t="shared" si="928"/>
        <v>2.8601479977818827E-3</v>
      </c>
      <c r="AT631" s="13">
        <f t="shared" si="929"/>
        <v>1.5770194209509998E-3</v>
      </c>
      <c r="AU631" s="13">
        <f t="shared" si="930"/>
        <v>5.7968801054708802E-4</v>
      </c>
      <c r="AV631" s="13">
        <f t="shared" si="931"/>
        <v>1.5981327739581573E-4</v>
      </c>
      <c r="AW631" s="13">
        <f t="shared" si="932"/>
        <v>1.3750567129831684E-6</v>
      </c>
      <c r="AX631" s="13">
        <f t="shared" si="933"/>
        <v>2.3201386261346768E-4</v>
      </c>
      <c r="AY631" s="13">
        <f t="shared" si="934"/>
        <v>2.9548615022156275E-4</v>
      </c>
      <c r="AZ631" s="13">
        <f t="shared" si="935"/>
        <v>1.881613106847431E-4</v>
      </c>
      <c r="BA631" s="13">
        <f t="shared" si="936"/>
        <v>7.9878935808109453E-5</v>
      </c>
      <c r="BB631" s="13">
        <f t="shared" si="937"/>
        <v>2.5432876035791163E-5</v>
      </c>
      <c r="BC631" s="13">
        <f t="shared" si="938"/>
        <v>6.4781151817623658E-6</v>
      </c>
      <c r="BD631" s="13">
        <f t="shared" si="939"/>
        <v>5.5053117911101426E-4</v>
      </c>
      <c r="BE631" s="13">
        <f t="shared" si="940"/>
        <v>6.0710030527821109E-4</v>
      </c>
      <c r="BF631" s="13">
        <f t="shared" si="941"/>
        <v>3.347410597743594E-4</v>
      </c>
      <c r="BG631" s="13">
        <f t="shared" si="942"/>
        <v>1.2304564954057821E-4</v>
      </c>
      <c r="BH631" s="13">
        <f t="shared" si="943"/>
        <v>3.3922261914332655E-5</v>
      </c>
      <c r="BI631" s="13">
        <f t="shared" si="944"/>
        <v>7.4815800976699927E-6</v>
      </c>
      <c r="BJ631" s="14">
        <f t="shared" si="945"/>
        <v>0.31981015917926486</v>
      </c>
      <c r="BK631" s="14">
        <f t="shared" si="946"/>
        <v>0.27726288180144848</v>
      </c>
      <c r="BL631" s="14">
        <f t="shared" si="947"/>
        <v>0.37073136663131634</v>
      </c>
      <c r="BM631" s="14">
        <f t="shared" si="948"/>
        <v>0.42358508559228958</v>
      </c>
      <c r="BN631" s="14">
        <f t="shared" si="949"/>
        <v>0.57590632436057598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1.2436</v>
      </c>
      <c r="F632" s="10">
        <f>VLOOKUP(B632,home!$B$2:$E$405,3,FALSE)</f>
        <v>1.2866</v>
      </c>
      <c r="G632" s="10">
        <f>VLOOKUP(C632,away!$B$2:$E$405,4,FALSE)</f>
        <v>1.2636000000000001</v>
      </c>
      <c r="H632" s="10">
        <f>VLOOKUP(A632,away!$A$2:$E$405,3,FALSE)</f>
        <v>0.89739999999999998</v>
      </c>
      <c r="I632" s="10">
        <f>VLOOKUP(C632,away!$B$2:$E$405,3,FALSE)</f>
        <v>0.63680000000000003</v>
      </c>
      <c r="J632" s="10">
        <f>VLOOKUP(B632,home!$B$2:$E$405,4,FALSE)</f>
        <v>0.44569999999999999</v>
      </c>
      <c r="K632" s="12">
        <f t="shared" si="894"/>
        <v>2.0217799143360002</v>
      </c>
      <c r="L632" s="12">
        <f t="shared" si="895"/>
        <v>0.25470164742399998</v>
      </c>
      <c r="M632" s="13">
        <f t="shared" si="896"/>
        <v>0.10264472123191075</v>
      </c>
      <c r="N632" s="13">
        <f t="shared" si="897"/>
        <v>0.20752503569929517</v>
      </c>
      <c r="O632" s="13">
        <f t="shared" si="898"/>
        <v>2.6143779597144895E-2</v>
      </c>
      <c r="P632" s="13">
        <f t="shared" si="899"/>
        <v>5.2856968474334888E-2</v>
      </c>
      <c r="Q632" s="13">
        <f t="shared" si="900"/>
        <v>0.20978497444934821</v>
      </c>
      <c r="R632" s="13">
        <f t="shared" si="901"/>
        <v>3.3294318666413818E-3</v>
      </c>
      <c r="S632" s="13">
        <f t="shared" si="902"/>
        <v>6.8046828973905918E-3</v>
      </c>
      <c r="T632" s="13">
        <f t="shared" si="903"/>
        <v>5.343257859705073E-2</v>
      </c>
      <c r="U632" s="13">
        <f t="shared" si="904"/>
        <v>6.7313784741257635E-3</v>
      </c>
      <c r="V632" s="13">
        <f t="shared" si="905"/>
        <v>3.8934178339563598E-4</v>
      </c>
      <c r="W632" s="13">
        <f t="shared" si="906"/>
        <v>0.14137968255706107</v>
      </c>
      <c r="X632" s="13">
        <f t="shared" si="907"/>
        <v>3.6009638059565606E-2</v>
      </c>
      <c r="Y632" s="13">
        <f t="shared" si="908"/>
        <v>4.5858570684566653E-3</v>
      </c>
      <c r="Z632" s="13">
        <f t="shared" si="909"/>
        <v>2.8267059380650782E-4</v>
      </c>
      <c r="AA632" s="13">
        <f t="shared" si="910"/>
        <v>5.7149772893142783E-4</v>
      </c>
      <c r="AB632" s="13">
        <f t="shared" si="911"/>
        <v>5.7772131472110053E-4</v>
      </c>
      <c r="AC632" s="13">
        <f t="shared" si="912"/>
        <v>1.2530738383143593E-5</v>
      </c>
      <c r="AD632" s="13">
        <f t="shared" si="913"/>
        <v>7.145965062226646E-2</v>
      </c>
      <c r="AE632" s="13">
        <f t="shared" si="914"/>
        <v>1.8200890737834732E-2</v>
      </c>
      <c r="AF632" s="13">
        <f t="shared" si="915"/>
        <v>2.3178984277553646E-3</v>
      </c>
      <c r="AG632" s="13">
        <f t="shared" si="916"/>
        <v>1.9679084937026362E-4</v>
      </c>
      <c r="AH632" s="13">
        <f t="shared" si="917"/>
        <v>1.7999166480209465E-5</v>
      </c>
      <c r="AI632" s="13">
        <f t="shared" si="918"/>
        <v>3.6390353264477304E-5</v>
      </c>
      <c r="AJ632" s="13">
        <f t="shared" si="919"/>
        <v>3.6786642652855861E-5</v>
      </c>
      <c r="AK632" s="13">
        <f t="shared" si="920"/>
        <v>2.4791498410466656E-5</v>
      </c>
      <c r="AL632" s="13">
        <f t="shared" si="921"/>
        <v>2.5810848750088398E-7</v>
      </c>
      <c r="AM632" s="13">
        <f t="shared" si="922"/>
        <v>2.889513726271328E-2</v>
      </c>
      <c r="AN632" s="13">
        <f t="shared" si="923"/>
        <v>7.3596390633556812E-3</v>
      </c>
      <c r="AO632" s="13">
        <f t="shared" si="924"/>
        <v>9.3725609694135807E-4</v>
      </c>
      <c r="AP632" s="13">
        <f t="shared" si="925"/>
        <v>7.957355731638406E-5</v>
      </c>
      <c r="AQ632" s="13">
        <f t="shared" si="926"/>
        <v>5.0668790349677763E-6</v>
      </c>
      <c r="AR632" s="13">
        <f t="shared" si="927"/>
        <v>9.1688347095363811E-7</v>
      </c>
      <c r="AS632" s="13">
        <f t="shared" si="928"/>
        <v>1.8537365853607414E-6</v>
      </c>
      <c r="AT632" s="13">
        <f t="shared" si="929"/>
        <v>1.8739236973760749E-6</v>
      </c>
      <c r="AU632" s="13">
        <f t="shared" si="930"/>
        <v>1.262887097451067E-6</v>
      </c>
      <c r="AV632" s="13">
        <f t="shared" si="931"/>
        <v>6.3831994192516455E-7</v>
      </c>
      <c r="AW632" s="13">
        <f t="shared" si="932"/>
        <v>3.6920316621837168E-9</v>
      </c>
      <c r="AX632" s="13">
        <f t="shared" si="933"/>
        <v>9.7366013566225745E-3</v>
      </c>
      <c r="AY632" s="13">
        <f t="shared" si="934"/>
        <v>2.4799284058425225E-3</v>
      </c>
      <c r="AZ632" s="13">
        <f t="shared" si="935"/>
        <v>3.1582092523083224E-4</v>
      </c>
      <c r="BA632" s="13">
        <f t="shared" si="936"/>
        <v>2.6813369982421638E-5</v>
      </c>
      <c r="BB632" s="13">
        <f t="shared" si="937"/>
        <v>1.7073523768780049E-6</v>
      </c>
      <c r="BC632" s="13">
        <f t="shared" si="938"/>
        <v>8.6973092624822003E-8</v>
      </c>
      <c r="BD632" s="13">
        <f t="shared" si="939"/>
        <v>3.8921955091287796E-8</v>
      </c>
      <c r="BE632" s="13">
        <f t="shared" si="940"/>
        <v>7.8691627030253513E-8</v>
      </c>
      <c r="BF632" s="13">
        <f t="shared" si="941"/>
        <v>7.9548575478093215E-8</v>
      </c>
      <c r="BG632" s="13">
        <f t="shared" si="942"/>
        <v>5.3609904038550048E-8</v>
      </c>
      <c r="BH632" s="13">
        <f t="shared" si="943"/>
        <v>2.7096856798655231E-8</v>
      </c>
      <c r="BI632" s="13">
        <f t="shared" si="944"/>
        <v>1.0956776163432008E-8</v>
      </c>
      <c r="BJ632" s="14">
        <f t="shared" si="945"/>
        <v>0.794730628310514</v>
      </c>
      <c r="BK632" s="14">
        <f t="shared" si="946"/>
        <v>0.16518843163974503</v>
      </c>
      <c r="BL632" s="14">
        <f t="shared" si="947"/>
        <v>3.7476611218860235E-2</v>
      </c>
      <c r="BM632" s="14">
        <f t="shared" si="948"/>
        <v>0.39291350573043943</v>
      </c>
      <c r="BN632" s="14">
        <f t="shared" si="949"/>
        <v>0.60228491131867534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1.4218999999999999</v>
      </c>
      <c r="F633" s="10">
        <f>VLOOKUP(B633,home!$B$2:$E$405,3,FALSE)</f>
        <v>1.1253</v>
      </c>
      <c r="G633" s="10">
        <f>VLOOKUP(C633,away!$B$2:$E$405,4,FALSE)</f>
        <v>1.0548999999999999</v>
      </c>
      <c r="H633" s="10">
        <f>VLOOKUP(A633,away!$A$2:$E$405,3,FALSE)</f>
        <v>1.2968999999999999</v>
      </c>
      <c r="I633" s="10">
        <f>VLOOKUP(C633,away!$B$2:$E$405,3,FALSE)</f>
        <v>0.77110000000000001</v>
      </c>
      <c r="J633" s="10">
        <f>VLOOKUP(B633,home!$B$2:$E$405,4,FALSE)</f>
        <v>1.3878999999999999</v>
      </c>
      <c r="K633" s="12">
        <f t="shared" si="894"/>
        <v>1.6879075874429998</v>
      </c>
      <c r="L633" s="12">
        <f t="shared" si="895"/>
        <v>1.3879549469609997</v>
      </c>
      <c r="M633" s="13">
        <f t="shared" si="896"/>
        <v>4.6149805414901324E-2</v>
      </c>
      <c r="N633" s="13">
        <f t="shared" si="897"/>
        <v>7.7896606718829975E-2</v>
      </c>
      <c r="O633" s="13">
        <f t="shared" si="898"/>
        <v>6.4053850726899828E-2</v>
      </c>
      <c r="P633" s="13">
        <f t="shared" si="899"/>
        <v>0.10811698064687553</v>
      </c>
      <c r="Q633" s="13">
        <f t="shared" si="900"/>
        <v>6.5741136758388261E-2</v>
      </c>
      <c r="R633" s="13">
        <f t="shared" si="901"/>
        <v>4.4451929494151027E-2</v>
      </c>
      <c r="S633" s="13">
        <f t="shared" si="902"/>
        <v>6.3322485323104458E-2</v>
      </c>
      <c r="T633" s="13">
        <f t="shared" si="903"/>
        <v>9.1245735982644613E-2</v>
      </c>
      <c r="U633" s="13">
        <f t="shared" si="904"/>
        <v>7.5030749069658786E-2</v>
      </c>
      <c r="V633" s="13">
        <f t="shared" si="905"/>
        <v>1.6483122153652822E-2</v>
      </c>
      <c r="W633" s="13">
        <f t="shared" si="906"/>
        <v>3.6988321180537145E-2</v>
      </c>
      <c r="X633" s="13">
        <f t="shared" si="907"/>
        <v>5.1338123362308856E-2</v>
      </c>
      <c r="Y633" s="13">
        <f t="shared" si="908"/>
        <v>3.5627501144205334E-2</v>
      </c>
      <c r="Z633" s="13">
        <f t="shared" si="909"/>
        <v>2.0565758481122829E-2</v>
      </c>
      <c r="AA633" s="13">
        <f t="shared" si="910"/>
        <v>3.4713099781807442E-2</v>
      </c>
      <c r="AB633" s="13">
        <f t="shared" si="911"/>
        <v>2.9296252252689375E-2</v>
      </c>
      <c r="AC633" s="13">
        <f t="shared" si="912"/>
        <v>2.4134790261639187E-3</v>
      </c>
      <c r="AD633" s="13">
        <f t="shared" si="913"/>
        <v>1.560821699185181E-2</v>
      </c>
      <c r="AE633" s="13">
        <f t="shared" si="914"/>
        <v>2.1663501987081453E-2</v>
      </c>
      <c r="AF633" s="13">
        <f t="shared" si="915"/>
        <v>1.5033982375734578E-2</v>
      </c>
      <c r="AG633" s="13">
        <f t="shared" si="916"/>
        <v>6.9554967369750966E-3</v>
      </c>
      <c r="AH633" s="13">
        <f t="shared" si="917"/>
        <v>7.1360865554698895E-3</v>
      </c>
      <c r="AI633" s="13">
        <f t="shared" si="918"/>
        <v>1.2045054641627608E-2</v>
      </c>
      <c r="AJ633" s="13">
        <f t="shared" si="919"/>
        <v>1.0165469560384385E-2</v>
      </c>
      <c r="AK633" s="13">
        <f t="shared" si="920"/>
        <v>5.719457733631219E-3</v>
      </c>
      <c r="AL633" s="13">
        <f t="shared" si="921"/>
        <v>2.2616612383734988E-4</v>
      </c>
      <c r="AM633" s="13">
        <f t="shared" si="922"/>
        <v>5.2690455774006845E-3</v>
      </c>
      <c r="AN633" s="13">
        <f t="shared" si="923"/>
        <v>7.3131978749162579E-3</v>
      </c>
      <c r="AO633" s="13">
        <f t="shared" si="924"/>
        <v>5.0751945842973465E-3</v>
      </c>
      <c r="AP633" s="13">
        <f t="shared" si="925"/>
        <v>2.3480471433550585E-3</v>
      </c>
      <c r="AQ633" s="13">
        <f t="shared" si="926"/>
        <v>8.1474591207932414E-4</v>
      </c>
      <c r="AR633" s="13">
        <f t="shared" si="927"/>
        <v>1.9809133273212625E-3</v>
      </c>
      <c r="AS633" s="13">
        <f t="shared" si="928"/>
        <v>3.3435986352525174E-3</v>
      </c>
      <c r="AT633" s="13">
        <f t="shared" si="929"/>
        <v>2.8218427529033926E-3</v>
      </c>
      <c r="AU633" s="13">
        <f t="shared" si="930"/>
        <v>1.5876699310655594E-3</v>
      </c>
      <c r="AV633" s="13">
        <f t="shared" si="931"/>
        <v>6.6996003075016526E-4</v>
      </c>
      <c r="AW633" s="13">
        <f t="shared" si="932"/>
        <v>1.4718009831765881E-5</v>
      </c>
      <c r="AX633" s="13">
        <f t="shared" si="933"/>
        <v>1.4822770014462658E-3</v>
      </c>
      <c r="AY633" s="13">
        <f t="shared" si="934"/>
        <v>2.0573336969238617E-3</v>
      </c>
      <c r="AZ633" s="13">
        <f t="shared" si="935"/>
        <v>1.4277432410975182E-3</v>
      </c>
      <c r="BA633" s="13">
        <f t="shared" si="936"/>
        <v>6.6054776482381056E-4</v>
      </c>
      <c r="BB633" s="13">
        <f t="shared" si="937"/>
        <v>2.2920263447280965E-4</v>
      </c>
      <c r="BC633" s="13">
        <f t="shared" si="938"/>
        <v>6.3624586074605973E-5</v>
      </c>
      <c r="BD633" s="13">
        <f t="shared" si="939"/>
        <v>4.582364086927533E-4</v>
      </c>
      <c r="BE633" s="13">
        <f t="shared" si="940"/>
        <v>7.7346071107512978E-4</v>
      </c>
      <c r="BF633" s="13">
        <f t="shared" si="941"/>
        <v>6.5276510140638484E-4</v>
      </c>
      <c r="BG633" s="13">
        <f t="shared" si="942"/>
        <v>3.6726905582727871E-4</v>
      </c>
      <c r="BH633" s="13">
        <f t="shared" si="943"/>
        <v>1.5497905649097254E-4</v>
      </c>
      <c r="BI633" s="13">
        <f t="shared" si="944"/>
        <v>5.231806506917397E-5</v>
      </c>
      <c r="BJ633" s="14">
        <f t="shared" si="945"/>
        <v>0.44483958325544465</v>
      </c>
      <c r="BK633" s="14">
        <f t="shared" si="946"/>
        <v>0.23876937238545931</v>
      </c>
      <c r="BL633" s="14">
        <f t="shared" si="947"/>
        <v>0.29547496289217406</v>
      </c>
      <c r="BM633" s="14">
        <f t="shared" si="948"/>
        <v>0.59119675156706297</v>
      </c>
      <c r="BN633" s="14">
        <f t="shared" si="949"/>
        <v>0.406410309760046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1.4218999999999999</v>
      </c>
      <c r="F634" s="10">
        <f>VLOOKUP(B634,home!$B$2:$E$405,3,FALSE)</f>
        <v>1.0548999999999999</v>
      </c>
      <c r="G634" s="10">
        <f>VLOOKUP(C634,away!$B$2:$E$405,4,FALSE)</f>
        <v>0.70330000000000004</v>
      </c>
      <c r="H634" s="10">
        <f>VLOOKUP(A634,away!$A$2:$E$405,3,FALSE)</f>
        <v>1.2968999999999999</v>
      </c>
      <c r="I634" s="10">
        <f>VLOOKUP(C634,away!$B$2:$E$405,3,FALSE)</f>
        <v>0.77110000000000001</v>
      </c>
      <c r="J634" s="10">
        <f>VLOOKUP(B634,home!$B$2:$E$405,4,FALSE)</f>
        <v>0.96379999999999999</v>
      </c>
      <c r="K634" s="12">
        <f t="shared" si="894"/>
        <v>1.054923492623</v>
      </c>
      <c r="L634" s="12">
        <f t="shared" si="895"/>
        <v>0.96383815684199992</v>
      </c>
      <c r="M634" s="13">
        <f t="shared" si="896"/>
        <v>0.13281984080265033</v>
      </c>
      <c r="N634" s="13">
        <f t="shared" si="897"/>
        <v>0.1401147703491627</v>
      </c>
      <c r="O634" s="13">
        <f t="shared" si="898"/>
        <v>0.12801683055127433</v>
      </c>
      <c r="P634" s="13">
        <f t="shared" si="899"/>
        <v>0.13504796199967706</v>
      </c>
      <c r="Q634" s="13">
        <f t="shared" si="900"/>
        <v>7.3905181452404156E-2</v>
      </c>
      <c r="R634" s="13">
        <f t="shared" si="901"/>
        <v>6.1693753001647436E-2</v>
      </c>
      <c r="S634" s="13">
        <f t="shared" si="902"/>
        <v>3.4328365269171261E-2</v>
      </c>
      <c r="T634" s="13">
        <f t="shared" si="903"/>
        <v>7.1232633872158765E-2</v>
      </c>
      <c r="U634" s="13">
        <f t="shared" si="904"/>
        <v>6.5082189389518597E-2</v>
      </c>
      <c r="V634" s="13">
        <f t="shared" si="905"/>
        <v>3.8782490296347424E-3</v>
      </c>
      <c r="W634" s="13">
        <f t="shared" si="906"/>
        <v>2.5988104046902251E-2</v>
      </c>
      <c r="X634" s="13">
        <f t="shared" si="907"/>
        <v>2.5048326304384382E-2</v>
      </c>
      <c r="Y634" s="13">
        <f t="shared" si="908"/>
        <v>1.2071266328597412E-2</v>
      </c>
      <c r="Z634" s="13">
        <f t="shared" si="909"/>
        <v>1.9820931060591157E-2</v>
      </c>
      <c r="AA634" s="13">
        <f t="shared" si="910"/>
        <v>2.0909565821478526E-2</v>
      </c>
      <c r="AB634" s="13">
        <f t="shared" si="911"/>
        <v>1.1028996102812319E-2</v>
      </c>
      <c r="AC634" s="13">
        <f t="shared" si="912"/>
        <v>2.4645679083707447E-4</v>
      </c>
      <c r="AD634" s="13">
        <f t="shared" si="913"/>
        <v>6.8538653719520106E-3</v>
      </c>
      <c r="AE634" s="13">
        <f t="shared" si="914"/>
        <v>6.6060169673454331E-3</v>
      </c>
      <c r="AF634" s="13">
        <f t="shared" si="915"/>
        <v>3.1835656089366001E-3</v>
      </c>
      <c r="AG634" s="13">
        <f t="shared" si="916"/>
        <v>1.0228140029010107E-3</v>
      </c>
      <c r="AH634" s="13">
        <f t="shared" si="917"/>
        <v>4.7760424150831305E-3</v>
      </c>
      <c r="AI634" s="13">
        <f t="shared" si="918"/>
        <v>5.0383593454350834E-3</v>
      </c>
      <c r="AJ634" s="13">
        <f t="shared" si="919"/>
        <v>2.6575418188880557E-3</v>
      </c>
      <c r="AK634" s="13">
        <f t="shared" si="920"/>
        <v>9.3450109912435598E-4</v>
      </c>
      <c r="AL634" s="13">
        <f t="shared" si="921"/>
        <v>1.0023649214572306E-5</v>
      </c>
      <c r="AM634" s="13">
        <f t="shared" si="922"/>
        <v>1.4460607192294907E-3</v>
      </c>
      <c r="AN634" s="13">
        <f t="shared" si="923"/>
        <v>1.3937684983037688E-3</v>
      </c>
      <c r="AO634" s="13">
        <f t="shared" si="924"/>
        <v>6.7168363023477329E-4</v>
      </c>
      <c r="AP634" s="13">
        <f t="shared" si="925"/>
        <v>2.1579810404880913E-4</v>
      </c>
      <c r="AQ634" s="13">
        <f t="shared" si="926"/>
        <v>5.1998611714100563E-5</v>
      </c>
      <c r="AR634" s="13">
        <f t="shared" si="927"/>
        <v>9.2066638367058803E-4</v>
      </c>
      <c r="AS634" s="13">
        <f t="shared" si="928"/>
        <v>9.712325970023636E-4</v>
      </c>
      <c r="AT634" s="13">
        <f t="shared" si="929"/>
        <v>5.1228804168952007E-4</v>
      </c>
      <c r="AU634" s="13">
        <f t="shared" si="930"/>
        <v>1.8014156338936853E-4</v>
      </c>
      <c r="AV634" s="13">
        <f t="shared" si="931"/>
        <v>4.7508891804320048E-5</v>
      </c>
      <c r="AW634" s="13">
        <f t="shared" si="932"/>
        <v>2.8310558582529715E-7</v>
      </c>
      <c r="AX634" s="13">
        <f t="shared" si="933"/>
        <v>2.542472374124168E-4</v>
      </c>
      <c r="AY634" s="13">
        <f t="shared" si="934"/>
        <v>2.4505318868975416E-4</v>
      </c>
      <c r="AZ634" s="13">
        <f t="shared" si="935"/>
        <v>1.1809580685749373E-4</v>
      </c>
      <c r="BA634" s="13">
        <f t="shared" si="936"/>
        <v>3.7941748270765196E-5</v>
      </c>
      <c r="BB634" s="13">
        <f t="shared" si="937"/>
        <v>9.1424261801643638E-6</v>
      </c>
      <c r="BC634" s="13">
        <f t="shared" si="938"/>
        <v>1.7623638397107338E-6</v>
      </c>
      <c r="BD634" s="13">
        <f t="shared" si="939"/>
        <v>1.4789556505057479E-4</v>
      </c>
      <c r="BE634" s="13">
        <f t="shared" si="940"/>
        <v>1.5601850602660444E-4</v>
      </c>
      <c r="BF634" s="13">
        <f t="shared" si="941"/>
        <v>8.229379364570408E-5</v>
      </c>
      <c r="BG634" s="13">
        <f t="shared" si="942"/>
        <v>2.8937885404640865E-5</v>
      </c>
      <c r="BH634" s="13">
        <f t="shared" si="943"/>
        <v>7.6318137850469687E-6</v>
      </c>
      <c r="BI634" s="13">
        <f t="shared" si="944"/>
        <v>1.6101959306340214E-6</v>
      </c>
      <c r="BJ634" s="14">
        <f t="shared" si="945"/>
        <v>0.37047209663952596</v>
      </c>
      <c r="BK634" s="14">
        <f t="shared" si="946"/>
        <v>0.30657595072987481</v>
      </c>
      <c r="BL634" s="14">
        <f t="shared" si="947"/>
        <v>0.30319400478266118</v>
      </c>
      <c r="BM634" s="14">
        <f t="shared" si="948"/>
        <v>0.32821987497273319</v>
      </c>
      <c r="BN634" s="14">
        <f t="shared" si="949"/>
        <v>0.67159833815681602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1.4218999999999999</v>
      </c>
      <c r="F635" s="10">
        <f>VLOOKUP(B635,home!$B$2:$E$405,3,FALSE)</f>
        <v>0.87909999999999999</v>
      </c>
      <c r="G635" s="10">
        <f>VLOOKUP(C635,away!$B$2:$E$405,4,FALSE)</f>
        <v>1.7582</v>
      </c>
      <c r="H635" s="10">
        <f>VLOOKUP(A635,away!$A$2:$E$405,3,FALSE)</f>
        <v>1.2968999999999999</v>
      </c>
      <c r="I635" s="10">
        <f>VLOOKUP(C635,away!$B$2:$E$405,3,FALSE)</f>
        <v>1.3493999999999999</v>
      </c>
      <c r="J635" s="10">
        <f>VLOOKUP(B635,home!$B$2:$E$405,4,FALSE)</f>
        <v>1.1566000000000001</v>
      </c>
      <c r="K635" s="12">
        <f t="shared" si="894"/>
        <v>2.1977364442780001</v>
      </c>
      <c r="L635" s="12">
        <f t="shared" si="895"/>
        <v>2.024092632276</v>
      </c>
      <c r="M635" s="13">
        <f t="shared" si="896"/>
        <v>1.4671784131190671E-2</v>
      </c>
      <c r="N635" s="13">
        <f t="shared" si="897"/>
        <v>3.2244714687697365E-2</v>
      </c>
      <c r="O635" s="13">
        <f t="shared" si="898"/>
        <v>2.9697050162286964E-2</v>
      </c>
      <c r="P635" s="13">
        <f t="shared" si="899"/>
        <v>6.526628942920995E-2</v>
      </c>
      <c r="Q635" s="13">
        <f t="shared" si="900"/>
        <v>3.5432692302249318E-2</v>
      </c>
      <c r="R635" s="13">
        <f t="shared" si="901"/>
        <v>3.005479021690793E-2</v>
      </c>
      <c r="S635" s="13">
        <f t="shared" si="902"/>
        <v>7.2583001797336927E-2</v>
      </c>
      <c r="T635" s="13">
        <f t="shared" si="903"/>
        <v>7.1719051430685382E-2</v>
      </c>
      <c r="U635" s="13">
        <f t="shared" si="904"/>
        <v>6.6052507784828449E-2</v>
      </c>
      <c r="V635" s="13">
        <f t="shared" si="905"/>
        <v>3.5875536945889817E-2</v>
      </c>
      <c r="W635" s="13">
        <f t="shared" si="906"/>
        <v>2.5957239730513962E-2</v>
      </c>
      <c r="X635" s="13">
        <f t="shared" si="907"/>
        <v>5.2539857692755161E-2</v>
      </c>
      <c r="Y635" s="13">
        <f t="shared" si="908"/>
        <v>5.3172769428367642E-2</v>
      </c>
      <c r="Z635" s="13">
        <f t="shared" si="909"/>
        <v>2.0277893147548041E-2</v>
      </c>
      <c r="AA635" s="13">
        <f t="shared" si="910"/>
        <v>4.4565464783541453E-2</v>
      </c>
      <c r="AB635" s="13">
        <f t="shared" si="911"/>
        <v>4.8971573055488431E-2</v>
      </c>
      <c r="AC635" s="13">
        <f t="shared" si="912"/>
        <v>9.9743458123518897E-3</v>
      </c>
      <c r="AD635" s="13">
        <f t="shared" si="913"/>
        <v>1.4261792937152842E-2</v>
      </c>
      <c r="AE635" s="13">
        <f t="shared" si="914"/>
        <v>2.8867190007136955E-2</v>
      </c>
      <c r="AF635" s="13">
        <f t="shared" si="915"/>
        <v>2.9214933303978653E-2</v>
      </c>
      <c r="AG635" s="13">
        <f t="shared" si="916"/>
        <v>1.9711243751005973E-2</v>
      </c>
      <c r="AH635" s="13">
        <f t="shared" si="917"/>
        <v>1.0261083529508002E-2</v>
      </c>
      <c r="AI635" s="13">
        <f t="shared" si="918"/>
        <v>2.2551157230580463E-2</v>
      </c>
      <c r="AJ635" s="13">
        <f t="shared" si="919"/>
        <v>2.478075005314502E-2</v>
      </c>
      <c r="AK635" s="13">
        <f t="shared" si="920"/>
        <v>1.8153852502780263E-2</v>
      </c>
      <c r="AL635" s="13">
        <f t="shared" si="921"/>
        <v>1.7748040315616516E-3</v>
      </c>
      <c r="AM635" s="13">
        <f t="shared" si="922"/>
        <v>6.2687324197454753E-3</v>
      </c>
      <c r="AN635" s="13">
        <f t="shared" si="923"/>
        <v>1.2688495104516516E-2</v>
      </c>
      <c r="AO635" s="13">
        <f t="shared" si="924"/>
        <v>1.2841344727860993E-2</v>
      </c>
      <c r="AP635" s="13">
        <f t="shared" si="925"/>
        <v>8.6640237507265624E-3</v>
      </c>
      <c r="AQ635" s="13">
        <f t="shared" si="926"/>
        <v>4.3841966599274798E-3</v>
      </c>
      <c r="AR635" s="13">
        <f t="shared" si="927"/>
        <v>4.1538767142491511E-3</v>
      </c>
      <c r="AS635" s="13">
        <f t="shared" si="928"/>
        <v>9.1291262399431101E-3</v>
      </c>
      <c r="AT635" s="13">
        <f t="shared" si="929"/>
        <v>1.0031706720968783E-2</v>
      </c>
      <c r="AU635" s="13">
        <f t="shared" si="930"/>
        <v>7.349015819660549E-3</v>
      </c>
      <c r="AV635" s="13">
        <f t="shared" si="931"/>
        <v>4.0377999741108856E-3</v>
      </c>
      <c r="AW635" s="13">
        <f t="shared" si="932"/>
        <v>2.1930770989530892E-4</v>
      </c>
      <c r="AX635" s="13">
        <f t="shared" si="933"/>
        <v>2.2961702830502739E-3</v>
      </c>
      <c r="AY635" s="13">
        <f t="shared" si="934"/>
        <v>4.6476613523731558E-3</v>
      </c>
      <c r="AZ635" s="13">
        <f t="shared" si="935"/>
        <v>4.7036485503262095E-3</v>
      </c>
      <c r="BA635" s="13">
        <f t="shared" si="936"/>
        <v>3.1735401251769889E-3</v>
      </c>
      <c r="BB635" s="13">
        <f t="shared" si="937"/>
        <v>1.6058847964007506E-3</v>
      </c>
      <c r="BC635" s="13">
        <f t="shared" si="938"/>
        <v>6.5009191693576049E-4</v>
      </c>
      <c r="BD635" s="13">
        <f t="shared" si="939"/>
        <v>1.4013052087824235E-3</v>
      </c>
      <c r="BE635" s="13">
        <f t="shared" si="940"/>
        <v>3.0796995268977238E-3</v>
      </c>
      <c r="BF635" s="13">
        <f t="shared" si="941"/>
        <v>3.3841839438444221E-3</v>
      </c>
      <c r="BG635" s="13">
        <f t="shared" si="942"/>
        <v>2.479181462509113E-3</v>
      </c>
      <c r="BH635" s="13">
        <f t="shared" si="943"/>
        <v>1.3621468630336771E-3</v>
      </c>
      <c r="BI635" s="13">
        <f t="shared" si="944"/>
        <v>5.9872796066961305E-4</v>
      </c>
      <c r="BJ635" s="14">
        <f t="shared" si="945"/>
        <v>0.42504527495858341</v>
      </c>
      <c r="BK635" s="14">
        <f t="shared" si="946"/>
        <v>0.20479342349991408</v>
      </c>
      <c r="BL635" s="14">
        <f t="shared" si="947"/>
        <v>0.34209499975373653</v>
      </c>
      <c r="BM635" s="14">
        <f t="shared" si="948"/>
        <v>0.78041591678776212</v>
      </c>
      <c r="BN635" s="14">
        <f t="shared" si="949"/>
        <v>0.20736732092954221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1.4218999999999999</v>
      </c>
      <c r="F636" s="10">
        <f>VLOOKUP(B636,home!$B$2:$E$405,3,FALSE)</f>
        <v>1.641</v>
      </c>
      <c r="G636" s="10">
        <f>VLOOKUP(C636,away!$B$2:$E$405,4,FALSE)</f>
        <v>1.0548999999999999</v>
      </c>
      <c r="H636" s="10">
        <f>VLOOKUP(A636,away!$A$2:$E$405,3,FALSE)</f>
        <v>1.2968999999999999</v>
      </c>
      <c r="I636" s="10">
        <f>VLOOKUP(C636,away!$B$2:$E$405,3,FALSE)</f>
        <v>1.1566000000000001</v>
      </c>
      <c r="J636" s="10">
        <f>VLOOKUP(B636,home!$B$2:$E$405,4,FALSE)</f>
        <v>0.77110000000000001</v>
      </c>
      <c r="K636" s="12">
        <f t="shared" si="894"/>
        <v>2.4614381507099998</v>
      </c>
      <c r="L636" s="12">
        <f t="shared" si="895"/>
        <v>1.1566457897940001</v>
      </c>
      <c r="M636" s="13">
        <f t="shared" si="896"/>
        <v>2.6834042889080981E-2</v>
      </c>
      <c r="N636" s="13">
        <f t="shared" si="897"/>
        <v>6.605033690497232E-2</v>
      </c>
      <c r="O636" s="13">
        <f t="shared" si="898"/>
        <v>3.1037482730807146E-2</v>
      </c>
      <c r="P636" s="13">
        <f t="shared" si="899"/>
        <v>7.6396844095611496E-2</v>
      </c>
      <c r="Q636" s="13">
        <f t="shared" si="900"/>
        <v>8.1289409562573772E-2</v>
      </c>
      <c r="R636" s="13">
        <f t="shared" si="901"/>
        <v>1.7949686863196038E-2</v>
      </c>
      <c r="S636" s="13">
        <f t="shared" si="902"/>
        <v>5.4375684386195187E-2</v>
      </c>
      <c r="T636" s="13">
        <f t="shared" si="903"/>
        <v>9.4023053325391084E-2</v>
      </c>
      <c r="U636" s="13">
        <f t="shared" si="904"/>
        <v>4.4182044038368833E-2</v>
      </c>
      <c r="V636" s="13">
        <f t="shared" si="905"/>
        <v>1.720091444130422E-2</v>
      </c>
      <c r="W636" s="13">
        <f t="shared" si="906"/>
        <v>6.6696284648669779E-2</v>
      </c>
      <c r="X636" s="13">
        <f t="shared" si="907"/>
        <v>7.7143976833786099E-2</v>
      </c>
      <c r="Y636" s="13">
        <f t="shared" si="908"/>
        <v>4.4614128006382293E-2</v>
      </c>
      <c r="Z636" s="13">
        <f t="shared" si="909"/>
        <v>6.9204765794787897E-3</v>
      </c>
      <c r="AA636" s="13">
        <f t="shared" si="910"/>
        <v>1.7034325073824137E-2</v>
      </c>
      <c r="AB636" s="13">
        <f t="shared" si="911"/>
        <v>2.0964468804153338E-2</v>
      </c>
      <c r="AC636" s="13">
        <f t="shared" si="912"/>
        <v>3.0607006934859505E-3</v>
      </c>
      <c r="AD636" s="13">
        <f t="shared" si="913"/>
        <v>4.1042194886212365E-2</v>
      </c>
      <c r="AE636" s="13">
        <f t="shared" si="914"/>
        <v>4.7471281919042374E-2</v>
      </c>
      <c r="AF636" s="13">
        <f t="shared" si="915"/>
        <v>2.7453729183892207E-2</v>
      </c>
      <c r="AG636" s="13">
        <f t="shared" si="916"/>
        <v>1.0584746758231197E-2</v>
      </c>
      <c r="AH636" s="13">
        <f t="shared" si="917"/>
        <v>2.0011350247555308E-3</v>
      </c>
      <c r="AI636" s="13">
        <f t="shared" si="918"/>
        <v>4.9256700946552637E-3</v>
      </c>
      <c r="AJ636" s="13">
        <f t="shared" si="919"/>
        <v>6.0621161443979018E-3</v>
      </c>
      <c r="AK636" s="13">
        <f t="shared" si="920"/>
        <v>4.9738413172853348E-3</v>
      </c>
      <c r="AL636" s="13">
        <f t="shared" si="921"/>
        <v>3.4855407315268595E-4</v>
      </c>
      <c r="AM636" s="13">
        <f t="shared" si="922"/>
        <v>2.0204564856359603E-2</v>
      </c>
      <c r="AN636" s="13">
        <f t="shared" si="923"/>
        <v>2.3369524875728152E-2</v>
      </c>
      <c r="AO636" s="13">
        <f t="shared" si="924"/>
        <v>1.3515131278498561E-2</v>
      </c>
      <c r="AP636" s="13">
        <f t="shared" si="925"/>
        <v>5.2107398972628541E-3</v>
      </c>
      <c r="AQ636" s="13">
        <f t="shared" si="926"/>
        <v>1.5067450909701748E-3</v>
      </c>
      <c r="AR636" s="13">
        <f t="shared" si="927"/>
        <v>4.629208802385592E-4</v>
      </c>
      <c r="AS636" s="13">
        <f t="shared" si="928"/>
        <v>1.1394511153794444E-3</v>
      </c>
      <c r="AT636" s="13">
        <f t="shared" si="929"/>
        <v>1.4023442231320135E-3</v>
      </c>
      <c r="AU636" s="13">
        <f t="shared" si="930"/>
        <v>1.1505945237483047E-3</v>
      </c>
      <c r="AV636" s="13">
        <f t="shared" si="931"/>
        <v>7.0802931418802E-4</v>
      </c>
      <c r="AW636" s="13">
        <f t="shared" si="932"/>
        <v>2.7564934851604192E-5</v>
      </c>
      <c r="AX636" s="13">
        <f t="shared" si="933"/>
        <v>8.2887144593230058E-3</v>
      </c>
      <c r="AY636" s="13">
        <f t="shared" si="934"/>
        <v>9.5871066821806086E-3</v>
      </c>
      <c r="AZ636" s="13">
        <f t="shared" si="935"/>
        <v>5.5444432901250633E-3</v>
      </c>
      <c r="BA636" s="13">
        <f t="shared" si="936"/>
        <v>2.137652329424916E-3</v>
      </c>
      <c r="BB636" s="13">
        <f t="shared" si="937"/>
        <v>6.1812664171816633E-4</v>
      </c>
      <c r="BC636" s="13">
        <f t="shared" si="938"/>
        <v>1.4299071554056426E-4</v>
      </c>
      <c r="BD636" s="13">
        <f t="shared" si="939"/>
        <v>8.9239247855943672E-5</v>
      </c>
      <c r="BE636" s="13">
        <f t="shared" si="940"/>
        <v>2.1965688921328532E-4</v>
      </c>
      <c r="BF636" s="13">
        <f t="shared" si="941"/>
        <v>2.7033592358793022E-4</v>
      </c>
      <c r="BG636" s="13">
        <f t="shared" si="942"/>
        <v>2.2180505194225157E-4</v>
      </c>
      <c r="BH636" s="13">
        <f t="shared" si="943"/>
        <v>1.3648985421771777E-4</v>
      </c>
      <c r="BI636" s="13">
        <f t="shared" si="944"/>
        <v>6.7192266871267357E-5</v>
      </c>
      <c r="BJ636" s="14">
        <f t="shared" si="945"/>
        <v>0.64649488214628514</v>
      </c>
      <c r="BK636" s="14">
        <f t="shared" si="946"/>
        <v>0.18780384726101113</v>
      </c>
      <c r="BL636" s="14">
        <f t="shared" si="947"/>
        <v>0.15499882938181825</v>
      </c>
      <c r="BM636" s="14">
        <f t="shared" si="948"/>
        <v>0.68710069057502265</v>
      </c>
      <c r="BN636" s="14">
        <f t="shared" si="949"/>
        <v>0.29955780304624174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1.2436</v>
      </c>
      <c r="F637" s="10">
        <f>VLOOKUP(B637,home!$B$2:$E$405,3,FALSE)</f>
        <v>1.3785000000000001</v>
      </c>
      <c r="G637" s="10">
        <f>VLOOKUP(C637,away!$B$2:$E$405,4,FALSE)</f>
        <v>1.3402000000000001</v>
      </c>
      <c r="H637" s="10">
        <f>VLOOKUP(A637,away!$A$2:$E$405,3,FALSE)</f>
        <v>0.89739999999999998</v>
      </c>
      <c r="I637" s="10">
        <f>VLOOKUP(C637,away!$B$2:$E$405,3,FALSE)</f>
        <v>1.3001</v>
      </c>
      <c r="J637" s="10">
        <f>VLOOKUP(B637,home!$B$2:$E$405,4,FALSE)</f>
        <v>0.63680000000000003</v>
      </c>
      <c r="K637" s="12">
        <f t="shared" si="894"/>
        <v>2.2975083445200002</v>
      </c>
      <c r="L637" s="12">
        <f t="shared" si="895"/>
        <v>0.74296076243200004</v>
      </c>
      <c r="M637" s="13">
        <f t="shared" si="896"/>
        <v>4.7812455077470312E-2</v>
      </c>
      <c r="N637" s="13">
        <f t="shared" si="897"/>
        <v>0.1098495145124757</v>
      </c>
      <c r="O637" s="13">
        <f t="shared" si="898"/>
        <v>3.5522778078103091E-2</v>
      </c>
      <c r="P637" s="13">
        <f t="shared" si="899"/>
        <v>8.1613879054973998E-2</v>
      </c>
      <c r="Q637" s="13">
        <f t="shared" si="900"/>
        <v>0.12619008811694191</v>
      </c>
      <c r="R637" s="13">
        <f t="shared" si="901"/>
        <v>1.3196015142305102E-2</v>
      </c>
      <c r="S637" s="13">
        <f t="shared" si="902"/>
        <v>3.4827877190197698E-2</v>
      </c>
      <c r="T637" s="13">
        <f t="shared" si="903"/>
        <v>9.3754284078724423E-2</v>
      </c>
      <c r="U637" s="13">
        <f t="shared" si="904"/>
        <v>3.031795490385825E-2</v>
      </c>
      <c r="V637" s="13">
        <f t="shared" si="905"/>
        <v>6.6055269771970815E-3</v>
      </c>
      <c r="W637" s="13">
        <f t="shared" si="906"/>
        <v>9.6640926814796038E-2</v>
      </c>
      <c r="X637" s="13">
        <f t="shared" si="907"/>
        <v>7.1800416668455977E-2</v>
      </c>
      <c r="Y637" s="13">
        <f t="shared" si="908"/>
        <v>2.6672446155465664E-2</v>
      </c>
      <c r="Z637" s="13">
        <f t="shared" si="909"/>
        <v>3.2680404903970735E-3</v>
      </c>
      <c r="AA637" s="13">
        <f t="shared" si="910"/>
        <v>7.50835029691651E-3</v>
      </c>
      <c r="AB637" s="13">
        <f t="shared" si="911"/>
        <v>8.625248730372452E-3</v>
      </c>
      <c r="AC637" s="13">
        <f t="shared" si="912"/>
        <v>7.047100474889662E-4</v>
      </c>
      <c r="AD637" s="13">
        <f t="shared" si="913"/>
        <v>5.5508333944785153E-2</v>
      </c>
      <c r="AE637" s="13">
        <f t="shared" si="914"/>
        <v>4.1240514108947648E-2</v>
      </c>
      <c r="AF637" s="13">
        <f t="shared" si="915"/>
        <v>1.5320041902735695E-2</v>
      </c>
      <c r="AG637" s="13">
        <f t="shared" si="916"/>
        <v>3.7940633375155683E-3</v>
      </c>
      <c r="AH637" s="13">
        <f t="shared" si="917"/>
        <v>6.0700646360101413E-4</v>
      </c>
      <c r="AI637" s="13">
        <f t="shared" si="918"/>
        <v>1.3946024153009056E-3</v>
      </c>
      <c r="AJ637" s="13">
        <f t="shared" si="919"/>
        <v>1.602055343220789E-3</v>
      </c>
      <c r="AK637" s="13">
        <f t="shared" si="920"/>
        <v>1.2269118398108717E-3</v>
      </c>
      <c r="AL637" s="13">
        <f t="shared" si="921"/>
        <v>4.8116433671016983E-5</v>
      </c>
      <c r="AM637" s="13">
        <f t="shared" si="922"/>
        <v>2.5506172085709339E-2</v>
      </c>
      <c r="AN637" s="13">
        <f t="shared" si="923"/>
        <v>1.8950085059520408E-2</v>
      </c>
      <c r="AO637" s="13">
        <f t="shared" si="924"/>
        <v>7.0395848219862653E-3</v>
      </c>
      <c r="AP637" s="13">
        <f t="shared" si="925"/>
        <v>1.7433784355158845E-3</v>
      </c>
      <c r="AQ637" s="13">
        <f t="shared" si="926"/>
        <v>3.2381544291459712E-4</v>
      </c>
      <c r="AR637" s="13">
        <f t="shared" si="927"/>
        <v>9.0196396999632321E-5</v>
      </c>
      <c r="AS637" s="13">
        <f t="shared" si="928"/>
        <v>2.0722697475229396E-4</v>
      </c>
      <c r="AT637" s="13">
        <f t="shared" si="929"/>
        <v>2.3805285185151542E-4</v>
      </c>
      <c r="AU637" s="13">
        <f t="shared" si="930"/>
        <v>1.8230947118854667E-4</v>
      </c>
      <c r="AV637" s="13">
        <f t="shared" si="931"/>
        <v>1.0471438283517867E-4</v>
      </c>
      <c r="AW637" s="13">
        <f t="shared" si="932"/>
        <v>2.28146549762923E-6</v>
      </c>
      <c r="AX637" s="13">
        <f t="shared" si="933"/>
        <v>9.7667738672800476E-3</v>
      </c>
      <c r="AY637" s="13">
        <f t="shared" si="934"/>
        <v>7.2563297589353171E-3</v>
      </c>
      <c r="AZ637" s="13">
        <f t="shared" si="935"/>
        <v>2.6955841450782966E-3</v>
      </c>
      <c r="BA637" s="13">
        <f t="shared" si="936"/>
        <v>6.6757108387566102E-4</v>
      </c>
      <c r="BB637" s="13">
        <f t="shared" si="937"/>
        <v>1.239947803634544E-4</v>
      </c>
      <c r="BC637" s="13">
        <f t="shared" si="938"/>
        <v>1.8424651311284096E-5</v>
      </c>
      <c r="BD637" s="13">
        <f t="shared" si="939"/>
        <v>1.1168730647244362E-5</v>
      </c>
      <c r="BE637" s="13">
        <f t="shared" si="940"/>
        <v>2.5660251859740185E-5</v>
      </c>
      <c r="BF637" s="13">
        <f t="shared" si="941"/>
        <v>2.947732138511897E-5</v>
      </c>
      <c r="BG637" s="13">
        <f t="shared" si="942"/>
        <v>2.2574797285469559E-5</v>
      </c>
      <c r="BH637" s="13">
        <f t="shared" si="943"/>
        <v>1.2966446284803445E-5</v>
      </c>
      <c r="BI637" s="13">
        <f t="shared" si="944"/>
        <v>5.9581037076212552E-6</v>
      </c>
      <c r="BJ637" s="14">
        <f t="shared" si="945"/>
        <v>0.71486234377333446</v>
      </c>
      <c r="BK637" s="14">
        <f t="shared" si="946"/>
        <v>0.17886889453993438</v>
      </c>
      <c r="BL637" s="14">
        <f t="shared" si="947"/>
        <v>0.10093122894228616</v>
      </c>
      <c r="BM637" s="14">
        <f t="shared" si="948"/>
        <v>0.57649172947024419</v>
      </c>
      <c r="BN637" s="14">
        <f t="shared" si="949"/>
        <v>0.41418472998227013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1.4218999999999999</v>
      </c>
      <c r="F638" s="10">
        <f>VLOOKUP(B638,home!$B$2:$E$405,3,FALSE)</f>
        <v>0.28129999999999999</v>
      </c>
      <c r="G638" s="10">
        <f>VLOOKUP(C638,away!$B$2:$E$405,4,FALSE)</f>
        <v>1.2306999999999999</v>
      </c>
      <c r="H638" s="10">
        <f>VLOOKUP(A638,away!$A$2:$E$405,3,FALSE)</f>
        <v>1.2968999999999999</v>
      </c>
      <c r="I638" s="10">
        <f>VLOOKUP(C638,away!$B$2:$E$405,3,FALSE)</f>
        <v>1.1566000000000001</v>
      </c>
      <c r="J638" s="10">
        <f>VLOOKUP(B638,home!$B$2:$E$405,4,FALSE)</f>
        <v>0.92530000000000001</v>
      </c>
      <c r="K638" s="12">
        <f t="shared" si="894"/>
        <v>0.49225596442899994</v>
      </c>
      <c r="L638" s="12">
        <f t="shared" si="895"/>
        <v>1.3879449478620001</v>
      </c>
      <c r="M638" s="13">
        <f t="shared" si="896"/>
        <v>0.152559451608653</v>
      </c>
      <c r="N638" s="13">
        <f t="shared" si="897"/>
        <v>7.5098299984376837E-2</v>
      </c>
      <c r="O638" s="13">
        <f t="shared" si="898"/>
        <v>0.21174412010882721</v>
      </c>
      <c r="P638" s="13">
        <f t="shared" si="899"/>
        <v>0.10423230605634075</v>
      </c>
      <c r="Q638" s="13">
        <f t="shared" si="900"/>
        <v>1.8483793042893885E-2</v>
      </c>
      <c r="R638" s="13">
        <f t="shared" si="901"/>
        <v>0.14694459087226566</v>
      </c>
      <c r="S638" s="13">
        <f t="shared" si="902"/>
        <v>1.7803507929636652E-2</v>
      </c>
      <c r="T638" s="13">
        <f t="shared" si="903"/>
        <v>2.5654487171211354E-2</v>
      </c>
      <c r="U638" s="13">
        <f t="shared" si="904"/>
        <v>7.2334351297451971E-2</v>
      </c>
      <c r="V638" s="13">
        <f t="shared" si="905"/>
        <v>1.3515318984981945E-3</v>
      </c>
      <c r="W638" s="13">
        <f t="shared" si="906"/>
        <v>3.0329191235452559E-3</v>
      </c>
      <c r="X638" s="13">
        <f t="shared" si="907"/>
        <v>4.2095247747986836E-3</v>
      </c>
      <c r="Y638" s="13">
        <f t="shared" si="908"/>
        <v>2.9212943220408788E-3</v>
      </c>
      <c r="Z638" s="13">
        <f t="shared" si="909"/>
        <v>6.7983667505603224E-2</v>
      </c>
      <c r="AA638" s="13">
        <f t="shared" si="910"/>
        <v>3.3465365813391185E-2</v>
      </c>
      <c r="AB638" s="13">
        <f t="shared" si="911"/>
        <v>8.2367629617200802E-3</v>
      </c>
      <c r="AC638" s="13">
        <f t="shared" si="912"/>
        <v>5.7712454474199314E-5</v>
      </c>
      <c r="AD638" s="13">
        <f t="shared" si="913"/>
        <v>3.7324313204898182E-4</v>
      </c>
      <c r="AE638" s="13">
        <f t="shared" si="914"/>
        <v>5.1804091945157368E-4</v>
      </c>
      <c r="AF638" s="13">
        <f t="shared" si="915"/>
        <v>3.5950613846929858E-4</v>
      </c>
      <c r="AG638" s="13">
        <f t="shared" si="916"/>
        <v>1.6632490953794651E-4</v>
      </c>
      <c r="AH638" s="13">
        <f t="shared" si="917"/>
        <v>2.3589396962883022E-2</v>
      </c>
      <c r="AI638" s="13">
        <f t="shared" si="918"/>
        <v>1.1612021352262506E-2</v>
      </c>
      <c r="AJ638" s="13">
        <f t="shared" si="919"/>
        <v>2.8580433848640601E-3</v>
      </c>
      <c r="AK638" s="13">
        <f t="shared" si="920"/>
        <v>4.6896296759872701E-4</v>
      </c>
      <c r="AL638" s="13">
        <f t="shared" si="921"/>
        <v>1.5772217727809874E-6</v>
      </c>
      <c r="AM638" s="13">
        <f t="shared" si="922"/>
        <v>3.6746231586654445E-5</v>
      </c>
      <c r="AN638" s="13">
        <f t="shared" si="923"/>
        <v>5.1001746483664082E-5</v>
      </c>
      <c r="AO638" s="13">
        <f t="shared" si="924"/>
        <v>3.5393808182070052E-5</v>
      </c>
      <c r="AP638" s="13">
        <f t="shared" si="925"/>
        <v>1.6374885750633615E-5</v>
      </c>
      <c r="AQ638" s="13">
        <f t="shared" si="926"/>
        <v>5.68185998735235E-6</v>
      </c>
      <c r="AR638" s="13">
        <f t="shared" si="927"/>
        <v>6.5481568675489366E-3</v>
      </c>
      <c r="AS638" s="13">
        <f t="shared" si="928"/>
        <v>3.2233692740676815E-3</v>
      </c>
      <c r="AT638" s="13">
        <f t="shared" si="929"/>
        <v>7.9336137535849594E-4</v>
      </c>
      <c r="AU638" s="13">
        <f t="shared" si="930"/>
        <v>1.3017895632260474E-4</v>
      </c>
      <c r="AV638" s="13">
        <f t="shared" si="931"/>
        <v>1.6020341923236116E-5</v>
      </c>
      <c r="AW638" s="13">
        <f t="shared" si="932"/>
        <v>2.9933223628514391E-8</v>
      </c>
      <c r="AX638" s="13">
        <f t="shared" si="933"/>
        <v>3.0147586114699913E-6</v>
      </c>
      <c r="AY638" s="13">
        <f t="shared" si="934"/>
        <v>4.1843189838132328E-6</v>
      </c>
      <c r="AZ638" s="13">
        <f t="shared" si="935"/>
        <v>2.9038021969133179E-6</v>
      </c>
      <c r="BA638" s="13">
        <f t="shared" si="936"/>
        <v>1.3434391962654718E-6</v>
      </c>
      <c r="BB638" s="13">
        <f t="shared" si="937"/>
        <v>4.6615491130411231E-7</v>
      </c>
      <c r="BC638" s="13">
        <f t="shared" si="938"/>
        <v>1.293994708131202E-7</v>
      </c>
      <c r="BD638" s="13">
        <f t="shared" si="939"/>
        <v>1.5147468736870662E-3</v>
      </c>
      <c r="BE638" s="13">
        <f t="shared" si="940"/>
        <v>7.4564318317263943E-4</v>
      </c>
      <c r="BF638" s="13">
        <f t="shared" si="941"/>
        <v>1.8352365212627854E-4</v>
      </c>
      <c r="BG638" s="13">
        <f t="shared" si="942"/>
        <v>3.011353745765117E-5</v>
      </c>
      <c r="BH638" s="13">
        <f t="shared" si="943"/>
        <v>3.7058921058962231E-6</v>
      </c>
      <c r="BI638" s="13">
        <f t="shared" si="944"/>
        <v>3.6484949853155279E-7</v>
      </c>
      <c r="BJ638" s="14">
        <f t="shared" si="945"/>
        <v>0.13097467392373563</v>
      </c>
      <c r="BK638" s="14">
        <f t="shared" si="946"/>
        <v>0.27601027148835938</v>
      </c>
      <c r="BL638" s="14">
        <f t="shared" si="947"/>
        <v>0.52444280052453318</v>
      </c>
      <c r="BM638" s="14">
        <f t="shared" si="948"/>
        <v>0.29034469738311425</v>
      </c>
      <c r="BN638" s="14">
        <f t="shared" si="949"/>
        <v>0.70906256167335735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1.4218999999999999</v>
      </c>
      <c r="F639" s="10">
        <f>VLOOKUP(B639,home!$B$2:$E$405,3,FALSE)</f>
        <v>0.70330000000000004</v>
      </c>
      <c r="G639" s="10">
        <f>VLOOKUP(C639,away!$B$2:$E$405,4,FALSE)</f>
        <v>0.70330000000000004</v>
      </c>
      <c r="H639" s="10">
        <f>VLOOKUP(A639,away!$A$2:$E$405,3,FALSE)</f>
        <v>1.2968999999999999</v>
      </c>
      <c r="I639" s="10">
        <f>VLOOKUP(C639,away!$B$2:$E$405,3,FALSE)</f>
        <v>1.1566000000000001</v>
      </c>
      <c r="J639" s="10">
        <f>VLOOKUP(B639,home!$B$2:$E$405,4,FALSE)</f>
        <v>1.1566000000000001</v>
      </c>
      <c r="K639" s="12">
        <f t="shared" si="894"/>
        <v>0.70331566249100008</v>
      </c>
      <c r="L639" s="12">
        <f t="shared" si="895"/>
        <v>1.7348936849640002</v>
      </c>
      <c r="M639" s="13">
        <f t="shared" si="896"/>
        <v>8.7317066083790071E-2</v>
      </c>
      <c r="N639" s="13">
        <f t="shared" si="897"/>
        <v>6.1411460179491242E-2</v>
      </c>
      <c r="O639" s="13">
        <f t="shared" si="898"/>
        <v>0.15148582653835166</v>
      </c>
      <c r="P639" s="13">
        <f t="shared" si="899"/>
        <v>0.10654235444981752</v>
      </c>
      <c r="Q639" s="13">
        <f t="shared" si="900"/>
        <v>2.1595820900339277E-2</v>
      </c>
      <c r="R639" s="13">
        <f t="shared" si="901"/>
        <v>0.13140590191146914</v>
      </c>
      <c r="S639" s="13">
        <f t="shared" si="902"/>
        <v>3.2500156615482792E-2</v>
      </c>
      <c r="T639" s="13">
        <f t="shared" si="903"/>
        <v>3.7466453301612183E-2</v>
      </c>
      <c r="U639" s="13">
        <f t="shared" si="904"/>
        <v>9.2419828958092282E-2</v>
      </c>
      <c r="V639" s="13">
        <f t="shared" si="905"/>
        <v>4.4062192104431267E-3</v>
      </c>
      <c r="W639" s="13">
        <f t="shared" si="906"/>
        <v>5.0628930278530347E-3</v>
      </c>
      <c r="X639" s="13">
        <f t="shared" si="907"/>
        <v>8.7835811416704952E-3</v>
      </c>
      <c r="Y639" s="13">
        <f t="shared" si="908"/>
        <v>7.6192897270265132E-3</v>
      </c>
      <c r="Z639" s="13">
        <f t="shared" si="909"/>
        <v>7.5991756464402219E-2</v>
      </c>
      <c r="AA639" s="13">
        <f t="shared" si="910"/>
        <v>5.3446192541615777E-2</v>
      </c>
      <c r="AB639" s="13">
        <f t="shared" si="911"/>
        <v>1.8794772157514024E-2</v>
      </c>
      <c r="AC639" s="13">
        <f t="shared" si="912"/>
        <v>3.3602320682945039E-4</v>
      </c>
      <c r="AD639" s="13">
        <f t="shared" si="913"/>
        <v>8.9020299100138055E-4</v>
      </c>
      <c r="AE639" s="13">
        <f t="shared" si="914"/>
        <v>1.5444075474243596E-3</v>
      </c>
      <c r="AF639" s="13">
        <f t="shared" si="915"/>
        <v>1.3396914505186307E-3</v>
      </c>
      <c r="AG639" s="13">
        <f t="shared" si="916"/>
        <v>7.7474074576834454E-4</v>
      </c>
      <c r="AH639" s="13">
        <f t="shared" si="917"/>
        <v>3.2959404599853422E-2</v>
      </c>
      <c r="AI639" s="13">
        <f t="shared" si="918"/>
        <v>2.3180865481454826E-2</v>
      </c>
      <c r="AJ639" s="13">
        <f t="shared" si="919"/>
        <v>8.1517328816020779E-3</v>
      </c>
      <c r="AK639" s="13">
        <f t="shared" si="920"/>
        <v>1.9110804706912116E-3</v>
      </c>
      <c r="AL639" s="13">
        <f t="shared" si="921"/>
        <v>1.6400323653125526E-5</v>
      </c>
      <c r="AM639" s="13">
        <f t="shared" si="922"/>
        <v>1.2521874127352118E-4</v>
      </c>
      <c r="AN639" s="13">
        <f t="shared" si="923"/>
        <v>2.172412034745729E-4</v>
      </c>
      <c r="AO639" s="13">
        <f t="shared" si="924"/>
        <v>1.8844519601100799E-4</v>
      </c>
      <c r="AP639" s="13">
        <f t="shared" si="925"/>
        <v>1.0897746017376698E-4</v>
      </c>
      <c r="AQ639" s="13">
        <f t="shared" si="926"/>
        <v>4.7266076864721068E-5</v>
      </c>
      <c r="AR639" s="13">
        <f t="shared" si="927"/>
        <v>1.1436212580091828E-2</v>
      </c>
      <c r="AS639" s="13">
        <f t="shared" si="928"/>
        <v>8.0432674271551929E-3</v>
      </c>
      <c r="AT639" s="13">
        <f t="shared" si="929"/>
        <v>2.8284779795609682E-3</v>
      </c>
      <c r="AU639" s="13">
        <f t="shared" si="930"/>
        <v>6.6310428801204257E-4</v>
      </c>
      <c r="AV639" s="13">
        <f t="shared" si="931"/>
        <v>1.1659290790595313E-4</v>
      </c>
      <c r="AW639" s="13">
        <f t="shared" si="932"/>
        <v>5.5586979158941015E-7</v>
      </c>
      <c r="AX639" s="13">
        <f t="shared" si="933"/>
        <v>1.4678050329179273E-5</v>
      </c>
      <c r="AY639" s="13">
        <f t="shared" si="934"/>
        <v>2.5464856823676885E-5</v>
      </c>
      <c r="AZ639" s="13">
        <f t="shared" si="935"/>
        <v>2.2089409645954729E-5</v>
      </c>
      <c r="BA639" s="13">
        <f t="shared" si="936"/>
        <v>1.2774259099783243E-5</v>
      </c>
      <c r="BB639" s="13">
        <f t="shared" si="937"/>
        <v>5.5404953605769682E-6</v>
      </c>
      <c r="BC639" s="13">
        <f t="shared" si="938"/>
        <v>1.922434082527465E-6</v>
      </c>
      <c r="BD639" s="13">
        <f t="shared" si="939"/>
        <v>3.306768830851195E-3</v>
      </c>
      <c r="BE639" s="13">
        <f t="shared" si="940"/>
        <v>2.3257023109746981E-3</v>
      </c>
      <c r="BF639" s="13">
        <f t="shared" si="941"/>
        <v>8.1785143080000979E-4</v>
      </c>
      <c r="BG639" s="13">
        <f t="shared" si="942"/>
        <v>1.9173590695744039E-4</v>
      </c>
      <c r="BH639" s="13">
        <f t="shared" si="943"/>
        <v>3.3712716606271229E-5</v>
      </c>
      <c r="BI639" s="13">
        <f t="shared" si="944"/>
        <v>4.7421363228622001E-6</v>
      </c>
      <c r="BJ639" s="14">
        <f t="shared" si="945"/>
        <v>0.14725815919584476</v>
      </c>
      <c r="BK639" s="14">
        <f t="shared" si="946"/>
        <v>0.23114368474683977</v>
      </c>
      <c r="BL639" s="14">
        <f t="shared" si="947"/>
        <v>0.54352377405588315</v>
      </c>
      <c r="BM639" s="14">
        <f t="shared" si="948"/>
        <v>0.43813403541267848</v>
      </c>
      <c r="BN639" s="14">
        <f t="shared" si="949"/>
        <v>0.55975843006325898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1.4218999999999999</v>
      </c>
      <c r="F640" s="10">
        <f>VLOOKUP(B640,home!$B$2:$E$405,3,FALSE)</f>
        <v>0.93769999999999998</v>
      </c>
      <c r="G640" s="10">
        <f>VLOOKUP(C640,away!$B$2:$E$405,4,FALSE)</f>
        <v>0.52749999999999997</v>
      </c>
      <c r="H640" s="10">
        <f>VLOOKUP(A640,away!$A$2:$E$405,3,FALSE)</f>
        <v>1.2968999999999999</v>
      </c>
      <c r="I640" s="10">
        <f>VLOOKUP(C640,away!$B$2:$E$405,3,FALSE)</f>
        <v>0.77110000000000001</v>
      </c>
      <c r="J640" s="10">
        <f>VLOOKUP(B640,home!$B$2:$E$405,4,FALSE)</f>
        <v>1.0281</v>
      </c>
      <c r="K640" s="12">
        <f t="shared" si="894"/>
        <v>0.70332399482499997</v>
      </c>
      <c r="L640" s="12">
        <f t="shared" si="895"/>
        <v>1.0281407024789999</v>
      </c>
      <c r="M640" s="13">
        <f t="shared" si="896"/>
        <v>0.17702493204724956</v>
      </c>
      <c r="N640" s="13">
        <f t="shared" si="897"/>
        <v>0.12450588239109572</v>
      </c>
      <c r="O640" s="13">
        <f t="shared" si="898"/>
        <v>0.18200653799135638</v>
      </c>
      <c r="P640" s="13">
        <f t="shared" si="899"/>
        <v>0.12800956538434891</v>
      </c>
      <c r="Q640" s="13">
        <f t="shared" si="900"/>
        <v>4.3783987291258528E-2</v>
      </c>
      <c r="R640" s="13">
        <f t="shared" si="901"/>
        <v>9.3564164913101974E-2</v>
      </c>
      <c r="S640" s="13">
        <f t="shared" si="902"/>
        <v>2.3141442056190429E-2</v>
      </c>
      <c r="T640" s="13">
        <f t="shared" si="903"/>
        <v>4.5016099450966143E-2</v>
      </c>
      <c r="U640" s="13">
        <f t="shared" si="904"/>
        <v>6.5805922239147982E-2</v>
      </c>
      <c r="V640" s="13">
        <f t="shared" si="905"/>
        <v>1.8593275131245095E-3</v>
      </c>
      <c r="W640" s="13">
        <f t="shared" si="906"/>
        <v>1.0264776283684994E-2</v>
      </c>
      <c r="X640" s="13">
        <f t="shared" si="907"/>
        <v>1.0553634299097666E-2</v>
      </c>
      <c r="Y640" s="13">
        <f t="shared" si="908"/>
        <v>5.4253104909903717E-3</v>
      </c>
      <c r="Z640" s="13">
        <f t="shared" si="909"/>
        <v>3.2065708746872555E-2</v>
      </c>
      <c r="AA640" s="13">
        <f t="shared" si="910"/>
        <v>2.255258237274535E-2</v>
      </c>
      <c r="AB640" s="13">
        <f t="shared" si="911"/>
        <v>7.9308861640095662E-3</v>
      </c>
      <c r="AC640" s="13">
        <f t="shared" si="912"/>
        <v>8.4031845157940522E-5</v>
      </c>
      <c r="AD640" s="13">
        <f t="shared" si="913"/>
        <v>1.8048658654565613E-3</v>
      </c>
      <c r="AE640" s="13">
        <f t="shared" si="914"/>
        <v>1.8556560587908771E-3</v>
      </c>
      <c r="AF640" s="13">
        <f t="shared" si="915"/>
        <v>9.5393776192233238E-4</v>
      </c>
      <c r="AG640" s="13">
        <f t="shared" si="916"/>
        <v>3.2692741355469062E-4</v>
      </c>
      <c r="AH640" s="13">
        <f t="shared" si="917"/>
        <v>8.2420150791241396E-3</v>
      </c>
      <c r="AI640" s="13">
        <f t="shared" si="918"/>
        <v>5.7968069708574776E-3</v>
      </c>
      <c r="AJ640" s="13">
        <f t="shared" si="919"/>
        <v>2.0385167179864439E-3</v>
      </c>
      <c r="AK640" s="13">
        <f t="shared" si="920"/>
        <v>4.7791257387059128E-4</v>
      </c>
      <c r="AL640" s="13">
        <f t="shared" si="921"/>
        <v>2.4305909574910654E-6</v>
      </c>
      <c r="AM640" s="13">
        <f t="shared" si="922"/>
        <v>2.5388109412323798E-4</v>
      </c>
      <c r="AN640" s="13">
        <f t="shared" si="923"/>
        <v>2.6102548645800302E-4</v>
      </c>
      <c r="AO640" s="13">
        <f t="shared" si="924"/>
        <v>1.3418546350592693E-4</v>
      </c>
      <c r="AP640" s="13">
        <f t="shared" si="925"/>
        <v>4.5987178903817981E-5</v>
      </c>
      <c r="AQ640" s="13">
        <f t="shared" si="926"/>
        <v>1.1820322605799715E-5</v>
      </c>
      <c r="AR640" s="13">
        <f t="shared" si="927"/>
        <v>1.6947902346586411E-3</v>
      </c>
      <c r="AS640" s="13">
        <f t="shared" si="928"/>
        <v>1.1919866382305146E-3</v>
      </c>
      <c r="AT640" s="13">
        <f t="shared" si="929"/>
        <v>4.1917640208915375E-4</v>
      </c>
      <c r="AU640" s="13">
        <f t="shared" si="930"/>
        <v>9.8272273884571364E-5</v>
      </c>
      <c r="AV640" s="13">
        <f t="shared" si="931"/>
        <v>1.7279312062258309E-5</v>
      </c>
      <c r="AW640" s="13">
        <f t="shared" si="932"/>
        <v>4.8822202063309377E-8</v>
      </c>
      <c r="AX640" s="13">
        <f t="shared" si="933"/>
        <v>2.9760110888216256E-5</v>
      </c>
      <c r="AY640" s="13">
        <f t="shared" si="934"/>
        <v>3.0597581314463592E-5</v>
      </c>
      <c r="AZ640" s="13">
        <f t="shared" si="935"/>
        <v>1.5729309373405462E-5</v>
      </c>
      <c r="BA640" s="13">
        <f t="shared" si="936"/>
        <v>5.39064772956087E-6</v>
      </c>
      <c r="BB640" s="13">
        <f t="shared" si="937"/>
        <v>1.3855860858718844E-6</v>
      </c>
      <c r="BC640" s="13">
        <f t="shared" si="938"/>
        <v>2.8491549033468954E-7</v>
      </c>
      <c r="BD640" s="13">
        <f t="shared" si="939"/>
        <v>2.9041380373608056E-4</v>
      </c>
      <c r="BE640" s="13">
        <f t="shared" si="940"/>
        <v>2.042549965959837E-4</v>
      </c>
      <c r="BF640" s="13">
        <f t="shared" si="941"/>
        <v>7.1828720084427E-5</v>
      </c>
      <c r="BG640" s="13">
        <f t="shared" si="942"/>
        <v>1.6839620784315306E-5</v>
      </c>
      <c r="BH640" s="13">
        <f t="shared" si="943"/>
        <v>2.9609273403406842E-6</v>
      </c>
      <c r="BI640" s="13">
        <f t="shared" si="944"/>
        <v>4.1649824907899462E-7</v>
      </c>
      <c r="BJ640" s="14">
        <f t="shared" si="945"/>
        <v>0.24528112500329652</v>
      </c>
      <c r="BK640" s="14">
        <f t="shared" si="946"/>
        <v>0.33015232701834335</v>
      </c>
      <c r="BL640" s="14">
        <f t="shared" si="947"/>
        <v>0.39242356444991527</v>
      </c>
      <c r="BM640" s="14">
        <f t="shared" si="948"/>
        <v>0.25099710644090412</v>
      </c>
      <c r="BN640" s="14">
        <f t="shared" si="949"/>
        <v>0.74889507001841105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1.4218999999999999</v>
      </c>
      <c r="F641" s="15">
        <f>VLOOKUP(B641,home!$B$2:$E$405,3,FALSE)</f>
        <v>1.1720999999999999</v>
      </c>
      <c r="G641" s="15">
        <f>VLOOKUP(C641,away!$B$2:$E$405,4,FALSE)</f>
        <v>0.70330000000000004</v>
      </c>
      <c r="H641" s="15">
        <f>VLOOKUP(A641,away!$A$2:$E$405,3,FALSE)</f>
        <v>1.2968999999999999</v>
      </c>
      <c r="I641" s="15">
        <f>VLOOKUP(C641,away!$B$2:$E$405,3,FALSE)</f>
        <v>1.0281</v>
      </c>
      <c r="J641" s="15">
        <f>VLOOKUP(B641,home!$B$2:$E$405,4,FALSE)</f>
        <v>0.77110000000000001</v>
      </c>
      <c r="K641" s="16">
        <f t="shared" si="894"/>
        <v>1.172126102667</v>
      </c>
      <c r="L641" s="16">
        <f t="shared" si="895"/>
        <v>1.0281407024789999</v>
      </c>
      <c r="M641" s="17">
        <f t="shared" si="896"/>
        <v>0.11077359945289969</v>
      </c>
      <c r="N641" s="17">
        <f t="shared" si="897"/>
        <v>0.12984062740512264</v>
      </c>
      <c r="O641" s="17">
        <f t="shared" si="898"/>
        <v>0.11389084635763165</v>
      </c>
      <c r="P641" s="17">
        <f t="shared" si="899"/>
        <v>0.13349443387061688</v>
      </c>
      <c r="Q641" s="17">
        <f t="shared" si="900"/>
        <v>7.6094794284102263E-2</v>
      </c>
      <c r="R641" s="17">
        <f t="shared" si="901"/>
        <v>5.8547907390031628E-2</v>
      </c>
      <c r="S641" s="17">
        <f t="shared" si="902"/>
        <v>4.0218887809125033E-2</v>
      </c>
      <c r="T641" s="17">
        <f t="shared" si="903"/>
        <v>7.8236155250251876E-2</v>
      </c>
      <c r="U641" s="17">
        <f t="shared" si="904"/>
        <v>6.8625530508386212E-2</v>
      </c>
      <c r="V641" s="17">
        <f t="shared" si="905"/>
        <v>5.385356243627612E-3</v>
      </c>
      <c r="W641" s="17">
        <f t="shared" si="906"/>
        <v>2.9730898219157274E-2</v>
      </c>
      <c r="X641" s="17">
        <f t="shared" si="907"/>
        <v>3.0567546580376009E-2</v>
      </c>
      <c r="Y641" s="17">
        <f t="shared" si="908"/>
        <v>1.5713869407103672E-2</v>
      </c>
      <c r="Z641" s="17">
        <f t="shared" si="909"/>
        <v>2.0065162210887517E-2</v>
      </c>
      <c r="AA641" s="17">
        <f t="shared" si="910"/>
        <v>2.3518900381628748E-2</v>
      </c>
      <c r="AB641" s="17">
        <f t="shared" si="911"/>
        <v>1.3783558521665967E-2</v>
      </c>
      <c r="AC641" s="17">
        <f t="shared" si="912"/>
        <v>4.0562185308893212E-4</v>
      </c>
      <c r="AD641" s="17">
        <f t="shared" si="913"/>
        <v>8.712090464602527E-3</v>
      </c>
      <c r="AE641" s="17">
        <f t="shared" si="914"/>
        <v>8.9572548103370384E-3</v>
      </c>
      <c r="AF641" s="17">
        <f t="shared" si="915"/>
        <v>4.6046591264916623E-3</v>
      </c>
      <c r="AG641" s="17">
        <f t="shared" si="916"/>
        <v>1.5780791563291586E-3</v>
      </c>
      <c r="AH641" s="17">
        <f t="shared" si="917"/>
        <v>5.1574524927142434E-3</v>
      </c>
      <c r="AI641" s="17">
        <f t="shared" si="918"/>
        <v>6.0451846899753497E-3</v>
      </c>
      <c r="AJ641" s="17">
        <f t="shared" si="919"/>
        <v>3.5428593852815126E-3</v>
      </c>
      <c r="AK641" s="17">
        <f t="shared" si="920"/>
        <v>1.3842259878557401E-3</v>
      </c>
      <c r="AL641" s="17">
        <f t="shared" si="921"/>
        <v>1.9552767053193422E-5</v>
      </c>
      <c r="AM641" s="17">
        <f t="shared" si="922"/>
        <v>2.0423337284713786E-3</v>
      </c>
      <c r="AN641" s="17">
        <f t="shared" si="923"/>
        <v>2.0998064342871185E-3</v>
      </c>
      <c r="AO641" s="17">
        <f t="shared" si="924"/>
        <v>1.0794482312089409E-3</v>
      </c>
      <c r="AP641" s="17">
        <f t="shared" si="925"/>
        <v>3.6994155424162486E-4</v>
      </c>
      <c r="AQ641" s="17">
        <f t="shared" si="926"/>
        <v>9.508799236353929E-5</v>
      </c>
      <c r="AR641" s="17">
        <f t="shared" si="927"/>
        <v>1.0605173657722586E-3</v>
      </c>
      <c r="AS641" s="17">
        <f t="shared" si="928"/>
        <v>1.2430600867533107E-3</v>
      </c>
      <c r="AT641" s="17">
        <f t="shared" si="929"/>
        <v>7.2851158743353079E-4</v>
      </c>
      <c r="AU641" s="17">
        <f t="shared" si="930"/>
        <v>2.8463581590873775E-4</v>
      </c>
      <c r="AV641" s="17">
        <f t="shared" si="931"/>
        <v>8.3407267395137712E-5</v>
      </c>
      <c r="AW641" s="17">
        <f t="shared" si="932"/>
        <v>6.5453460964565014E-7</v>
      </c>
      <c r="AX641" s="17">
        <f t="shared" si="933"/>
        <v>3.9897877891641978E-4</v>
      </c>
      <c r="AY641" s="17">
        <f t="shared" si="934"/>
        <v>4.1020632202934143E-4</v>
      </c>
      <c r="AZ641" s="17">
        <f t="shared" si="935"/>
        <v>2.1087490804628698E-4</v>
      </c>
      <c r="BA641" s="17">
        <f t="shared" si="936"/>
        <v>7.2269692031301345E-5</v>
      </c>
      <c r="BB641" s="17">
        <f t="shared" si="937"/>
        <v>1.8575852983250785E-5</v>
      </c>
      <c r="BC641" s="17">
        <f t="shared" si="938"/>
        <v>3.8197181070692193E-6</v>
      </c>
      <c r="BD641" s="17">
        <f t="shared" si="939"/>
        <v>1.8172684490604465E-4</v>
      </c>
      <c r="BE641" s="17">
        <f t="shared" si="940"/>
        <v>2.1300677846969248E-4</v>
      </c>
      <c r="BF641" s="17">
        <f t="shared" si="941"/>
        <v>1.2483540254466688E-4</v>
      </c>
      <c r="BG641" s="17">
        <f t="shared" si="942"/>
        <v>4.8774277953182129E-5</v>
      </c>
      <c r="BH641" s="17">
        <f t="shared" si="943"/>
        <v>1.4292401081915104E-5</v>
      </c>
      <c r="BI641" s="17">
        <f t="shared" si="944"/>
        <v>3.3504992755797529E-6</v>
      </c>
      <c r="BJ641" s="18">
        <f t="shared" si="945"/>
        <v>0.39083731791656046</v>
      </c>
      <c r="BK641" s="18">
        <f t="shared" si="946"/>
        <v>0.2907076583184407</v>
      </c>
      <c r="BL641" s="18">
        <f t="shared" si="947"/>
        <v>0.29848258404266514</v>
      </c>
      <c r="BM641" s="18">
        <f t="shared" si="948"/>
        <v>0.37704096194072928</v>
      </c>
      <c r="BN641" s="18">
        <f t="shared" si="949"/>
        <v>0.62264220876040488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1.2963</v>
      </c>
      <c r="F642" s="10">
        <f>VLOOKUP(B642,home!$B$2:$E$405,3,FALSE)</f>
        <v>1.1571</v>
      </c>
      <c r="G642" s="10">
        <f>VLOOKUP(C642,away!$B$2:$E$405,4,FALSE)</f>
        <v>1.08</v>
      </c>
      <c r="H642" s="10">
        <f>VLOOKUP(A642,away!$A$2:$E$405,3,FALSE)</f>
        <v>1.1852</v>
      </c>
      <c r="I642" s="10">
        <f>VLOOKUP(C642,away!$B$2:$E$405,3,FALSE)</f>
        <v>1.0125</v>
      </c>
      <c r="J642" s="10">
        <f>VLOOKUP(B642,home!$B$2:$E$405,4,FALSE)</f>
        <v>0.4219</v>
      </c>
      <c r="K642" s="12">
        <f t="shared" ref="K642:K705" si="950">E642*F642*G642</f>
        <v>1.6199446284000001</v>
      </c>
      <c r="L642" s="12">
        <f t="shared" ref="L642:L705" si="951">H642*I642*J642</f>
        <v>0.50628632849999999</v>
      </c>
      <c r="M642" s="13">
        <f t="shared" ref="M642:M705" si="952">_xlfn.POISSON.DIST(0,K642,FALSE) * _xlfn.POISSON.DIST(0,L642,FALSE)</f>
        <v>0.11928604187892221</v>
      </c>
      <c r="N642" s="13">
        <f t="shared" ref="N642:N705" si="953">_xlfn.POISSON.DIST(1,K642,FALSE) * _xlfn.POISSON.DIST(0,L642,FALSE)</f>
        <v>0.19323678278485751</v>
      </c>
      <c r="O642" s="13">
        <f t="shared" ref="O642:O705" si="954">_xlfn.POISSON.DIST(0,K642,FALSE) * _xlfn.POISSON.DIST(1,L642,FALSE)</f>
        <v>6.0392892184176754E-2</v>
      </c>
      <c r="P642" s="13">
        <f t="shared" ref="P642:P705" si="955">_xlfn.POISSON.DIST(1,K642,FALSE) * _xlfn.POISSON.DIST(1,L642,FALSE)</f>
        <v>9.783314128729749E-2</v>
      </c>
      <c r="Q642" s="13">
        <f t="shared" ref="Q642:Q705" si="956">_xlfn.POISSON.DIST(2,K642,FALSE) * _xlfn.POISSON.DIST(0,L642,FALSE)</f>
        <v>0.15651644414081378</v>
      </c>
      <c r="R642" s="13">
        <f t="shared" ref="R642:R705" si="957">_xlfn.POISSON.DIST(0,K642,FALSE) * _xlfn.POISSON.DIST(2,L642,FALSE)</f>
        <v>1.5288047825711599E-2</v>
      </c>
      <c r="S642" s="13">
        <f t="shared" ref="S642:S705" si="958">_xlfn.POISSON.DIST(2,K642,FALSE) * _xlfn.POISSON.DIST(2,L642,FALSE)</f>
        <v>2.0059605011991694E-2</v>
      </c>
      <c r="T642" s="13">
        <f t="shared" ref="T642:T705" si="959">_xlfn.POISSON.DIST(2,K642,FALSE) * _xlfn.POISSON.DIST(1,L642,FALSE)</f>
        <v>7.9242135853927934E-2</v>
      </c>
      <c r="U642" s="13">
        <f t="shared" ref="U642:U705" si="960">_xlfn.POISSON.DIST(1,K642,FALSE) * _xlfn.POISSON.DIST(2,L642,FALSE)</f>
        <v>2.4765790953983804E-2</v>
      </c>
      <c r="V642" s="13">
        <f t="shared" ref="V642:V705" si="961">_xlfn.POISSON.DIST(3,K642,FALSE) * _xlfn.POISSON.DIST(3,L642,FALSE)</f>
        <v>1.8280001959002944E-3</v>
      </c>
      <c r="W642" s="13">
        <f t="shared" ref="W642:W705" si="962">_xlfn.POISSON.DIST(3,K642,FALSE) * _xlfn.POISSON.DIST(0,L642,FALSE)</f>
        <v>8.4515990980726652E-2</v>
      </c>
      <c r="X642" s="13">
        <f t="shared" ref="X642:X705" si="963">_xlfn.POISSON.DIST(3,K642,FALSE) * _xlfn.POISSON.DIST(1,L642,FALSE)</f>
        <v>4.2789290773171201E-2</v>
      </c>
      <c r="Y642" s="13">
        <f t="shared" ref="Y642:Y705" si="964">_xlfn.POISSON.DIST(3,K642,FALSE) * _xlfn.POISSON.DIST(2,L642,FALSE)</f>
        <v>1.0831816462333888E-2</v>
      </c>
      <c r="Z642" s="13">
        <f t="shared" ref="Z642:Z705" si="965">_xlfn.POISSON.DIST(0,K642,FALSE) * _xlfn.POISSON.DIST(3,L642,FALSE)</f>
        <v>2.5800432012039781E-3</v>
      </c>
      <c r="AA642" s="13">
        <f t="shared" ref="AA642:AA705" si="966">_xlfn.POISSON.DIST(1,K642,FALSE) * _xlfn.POISSON.DIST(3,L642,FALSE)</f>
        <v>4.1795271248303255E-3</v>
      </c>
      <c r="AB642" s="13">
        <f t="shared" ref="AB642:AB705" si="967">_xlfn.POISSON.DIST(2,K642,FALSE) * _xlfn.POISSON.DIST(3,L642,FALSE)</f>
        <v>3.3853012575604914E-3</v>
      </c>
      <c r="AC642" s="13">
        <f t="shared" ref="AC642:AC705" si="968">_xlfn.POISSON.DIST(4,K642,FALSE) * _xlfn.POISSON.DIST(4,L642,FALSE)</f>
        <v>9.3702812280965748E-5</v>
      </c>
      <c r="AD642" s="13">
        <f t="shared" ref="AD642:AD705" si="969">_xlfn.POISSON.DIST(4,K642,FALSE) * _xlfn.POISSON.DIST(0,L642,FALSE)</f>
        <v>3.4227806400782761E-2</v>
      </c>
      <c r="AE642" s="13">
        <f t="shared" ref="AE642:AE705" si="970">_xlfn.POISSON.DIST(4,K642,FALSE) * _xlfn.POISSON.DIST(1,L642,FALSE)</f>
        <v>1.73290704352611E-2</v>
      </c>
      <c r="AF642" s="13">
        <f t="shared" ref="AF642:AF705" si="971">_xlfn.POISSON.DIST(4,K642,FALSE) * _xlfn.POISSON.DIST(2,L642,FALSE)</f>
        <v>4.3867357234931197E-3</v>
      </c>
      <c r="AG642" s="13">
        <f t="shared" ref="AG642:AG705" si="972">_xlfn.POISSON.DIST(4,K642,FALSE) * _xlfn.POISSON.DIST(3,L642,FALSE)</f>
        <v>7.4031477451570781E-4</v>
      </c>
      <c r="AH642" s="13">
        <f t="shared" ref="AH642:AH705" si="973">_xlfn.POISSON.DIST(0,K642,FALSE) * _xlfn.POISSON.DIST(4,L642,FALSE)</f>
        <v>3.2656014992723717E-4</v>
      </c>
      <c r="AI642" s="13">
        <f t="shared" ref="AI642:AI705" si="974">_xlfn.POISSON.DIST(1,K642,FALSE) * _xlfn.POISSON.DIST(4,L642,FALSE)</f>
        <v>5.2900936072412656E-4</v>
      </c>
      <c r="AJ642" s="13">
        <f t="shared" ref="AJ642:AJ705" si="975">_xlfn.POISSON.DIST(2,K642,FALSE) * _xlfn.POISSON.DIST(4,L642,FALSE)</f>
        <v>4.2848293613918347E-4</v>
      </c>
      <c r="AK642" s="13">
        <f t="shared" ref="AK642:AK705" si="976">_xlfn.POISSON.DIST(3,K642,FALSE) * _xlfn.POISSON.DIST(4,L642,FALSE)</f>
        <v>2.3137287691991017E-4</v>
      </c>
      <c r="AL642" s="13">
        <f t="shared" ref="AL642:AL705" si="977">_xlfn.POISSON.DIST(5,K642,FALSE) * _xlfn.POISSON.DIST(5,L642,FALSE)</f>
        <v>3.0740362672795438E-6</v>
      </c>
      <c r="AM642" s="13">
        <f t="shared" ref="AM642:AM705" si="978">_xlfn.POISSON.DIST(5,K642,FALSE) * _xlfn.POISSON.DIST(0,L642,FALSE)</f>
        <v>1.1089430224172629E-2</v>
      </c>
      <c r="AN642" s="13">
        <f t="shared" ref="AN642:AN705" si="979">_xlfn.POISSON.DIST(5,K642,FALSE) * _xlfn.POISSON.DIST(1,L642,FALSE)</f>
        <v>5.6144269133532911E-3</v>
      </c>
      <c r="AO642" s="13">
        <f t="shared" ref="AO642:AO705" si="980">_xlfn.POISSON.DIST(5,K642,FALSE) * _xlfn.POISSON.DIST(2,L642,FALSE)</f>
        <v>1.4212537942966126E-3</v>
      </c>
      <c r="AP642" s="13">
        <f t="shared" ref="AP642:AP705" si="981">_xlfn.POISSON.DIST(5,K642,FALSE) * _xlfn.POISSON.DIST(3,L642,FALSE)</f>
        <v>2.3985378846037546E-4</v>
      </c>
      <c r="AQ642" s="13">
        <f t="shared" ref="AQ642:AQ705" si="982">_xlfn.POISSON.DIST(5,K642,FALSE) * _xlfn.POISSON.DIST(4,L642,FALSE)</f>
        <v>3.0358673484104785E-5</v>
      </c>
      <c r="AR642" s="13">
        <f t="shared" ref="AR642:AR705" si="983">_xlfn.POISSON.DIST(0,K642,FALSE) * _xlfn.POISSON.DIST(5,L642,FALSE)</f>
        <v>3.3066587868214094E-5</v>
      </c>
      <c r="AS642" s="13">
        <f t="shared" ref="AS642:AS705" si="984">_xlfn.POISSON.DIST(1,K642,FALSE) * _xlfn.POISSON.DIST(5,L642,FALSE)</f>
        <v>5.3566041396630036E-5</v>
      </c>
      <c r="AT642" s="13">
        <f t="shared" ref="AT642:AT705" si="985">_xlfn.POISSON.DIST(2,K642,FALSE) * _xlfn.POISSON.DIST(5,L642,FALSE)</f>
        <v>4.338701051256144E-5</v>
      </c>
      <c r="AU642" s="13">
        <f t="shared" ref="AU642:AU705" si="986">_xlfn.POISSON.DIST(3,K642,FALSE) * _xlfn.POISSON.DIST(5,L642,FALSE)</f>
        <v>2.3428184874052749E-5</v>
      </c>
      <c r="AV642" s="13">
        <f t="shared" ref="AV642:AV705" si="987">_xlfn.POISSON.DIST(4,K642,FALSE) * _xlfn.POISSON.DIST(5,L642,FALSE)</f>
        <v>9.4880905599709734E-6</v>
      </c>
      <c r="AW642" s="13">
        <f t="shared" ref="AW642:AW705" si="988">_xlfn.POISSON.DIST(6,K642,FALSE) * _xlfn.POISSON.DIST(6,L642,FALSE)</f>
        <v>7.0033020284202433E-8</v>
      </c>
      <c r="AX642" s="13">
        <f t="shared" ref="AX642:AX705" si="989">_xlfn.POISSON.DIST(6,K642,FALSE) * _xlfn.POISSON.DIST(0,L642,FALSE)</f>
        <v>2.9940438206108428E-3</v>
      </c>
      <c r="AY642" s="13">
        <f t="shared" ref="AY642:AY705" si="990">_xlfn.POISSON.DIST(6,K642,FALSE) * _xlfn.POISSON.DIST(1,L642,FALSE)</f>
        <v>1.515843453305176E-3</v>
      </c>
      <c r="AZ642" s="13">
        <f t="shared" ref="AZ642:AZ705" si="991">_xlfn.POISSON.DIST(6,K642,FALSE) * _xlfn.POISSON.DIST(2,L642,FALSE)</f>
        <v>3.8372540827731936E-4</v>
      </c>
      <c r="BA642" s="13">
        <f t="shared" ref="BA642:BA705" si="992">_xlfn.POISSON.DIST(6,K642,FALSE) * _xlfn.POISSON.DIST(3,L642,FALSE)</f>
        <v>6.4758309369629191E-5</v>
      </c>
      <c r="BB642" s="13">
        <f t="shared" ref="BB642:BB705" si="993">_xlfn.POISSON.DIST(6,K642,FALSE) * _xlfn.POISSON.DIST(4,L642,FALSE)</f>
        <v>8.1965616726541766E-6</v>
      </c>
      <c r="BC642" s="13">
        <f t="shared" ref="BC642:BC705" si="994">_xlfn.POISSON.DIST(6,K642,FALSE) * _xlfn.POISSON.DIST(5,L642,FALSE)</f>
        <v>8.299614231143806E-7</v>
      </c>
      <c r="BD642" s="13">
        <f t="shared" ref="BD642:BD705" si="995">_xlfn.POISSON.DIST(0,K642,FALSE) * _xlfn.POISSON.DIST(6,L642,FALSE)</f>
        <v>2.7901935613034583E-6</v>
      </c>
      <c r="BE642" s="13">
        <f t="shared" ref="BE642:BE705" si="996">_xlfn.POISSON.DIST(1,K642,FALSE) * _xlfn.POISSON.DIST(6,L642,FALSE)</f>
        <v>4.5199590718298037E-6</v>
      </c>
      <c r="BF642" s="13">
        <f t="shared" ref="BF642:BF705" si="997">_xlfn.POISSON.DIST(2,K642,FALSE) * _xlfn.POISSON.DIST(6,L642,FALSE)</f>
        <v>3.661041709499271E-6</v>
      </c>
      <c r="BG642" s="13">
        <f t="shared" ref="BG642:BG705" si="998">_xlfn.POISSON.DIST(3,K642,FALSE) * _xlfn.POISSON.DIST(6,L642,FALSE)</f>
        <v>1.9768949505505661E-6</v>
      </c>
      <c r="BH642" s="13">
        <f t="shared" ref="BH642:BH705" si="999">_xlfn.POISSON.DIST(4,K642,FALSE) * _xlfn.POISSON.DIST(6,L642,FALSE)</f>
        <v>8.0061508901386858E-7</v>
      </c>
      <c r="BI642" s="13">
        <f t="shared" ref="BI642:BI705" si="1000">_xlfn.POISSON.DIST(5,K642,FALSE) * _xlfn.POISSON.DIST(6,L642,FALSE)</f>
        <v>2.5939042257280073E-7</v>
      </c>
      <c r="BJ642" s="14">
        <f t="shared" ref="BJ642:BJ705" si="1001">SUM(N642,Q642,T642,W642,X642,Y642,AD642,AE642,AF642,AG642,AM642,AN642,AO642,AP642,AQ642,AX642,AY642,AZ642,BA642,BB642,BC642)</f>
        <v>0.64717910923830935</v>
      </c>
      <c r="BK642" s="14">
        <f t="shared" ref="BK642:BK705" si="1002">SUM(M642,P642,S642,V642,AC642,AL642,AY642)</f>
        <v>0.24061940867596512</v>
      </c>
      <c r="BL642" s="14">
        <f t="shared" ref="BL642:BL705" si="1003">SUM(O642,R642,U642,AA642,AB642,AH642,AI642,AJ642,AK642,AR642,AS642,AT642,AU642,AV642,BD642,BE642,BF642,BG642,BH642,BI642)</f>
        <v>0.10970392867998963</v>
      </c>
      <c r="BM642" s="14">
        <f t="shared" ref="BM642:BM705" si="1004">SUM(S642:BI642)</f>
        <v>0.35601336627340385</v>
      </c>
      <c r="BN642" s="14">
        <f t="shared" ref="BN642:BN705" si="1005">SUM(M642:R642)</f>
        <v>0.64255335010177927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1.1933</v>
      </c>
      <c r="F643" s="10">
        <f>VLOOKUP(B643,home!$B$2:$E$405,3,FALSE)</f>
        <v>1.5084</v>
      </c>
      <c r="G643" s="10">
        <f>VLOOKUP(C643,away!$B$2:$E$405,4,FALSE)</f>
        <v>1.1732</v>
      </c>
      <c r="H643" s="10">
        <f>VLOOKUP(A643,away!$A$2:$E$405,3,FALSE)</f>
        <v>1.1513</v>
      </c>
      <c r="I643" s="10">
        <f>VLOOKUP(C643,away!$B$2:$E$405,3,FALSE)</f>
        <v>0.78169999999999995</v>
      </c>
      <c r="J643" s="10">
        <f>VLOOKUP(B643,home!$B$2:$E$405,4,FALSE)</f>
        <v>0.95540000000000003</v>
      </c>
      <c r="K643" s="12">
        <f t="shared" si="950"/>
        <v>2.111729168304</v>
      </c>
      <c r="L643" s="12">
        <f t="shared" si="951"/>
        <v>0.85983249403399997</v>
      </c>
      <c r="M643" s="13">
        <f t="shared" si="952"/>
        <v>5.1223254410787476E-2</v>
      </c>
      <c r="N643" s="13">
        <f t="shared" si="953"/>
        <v>0.10816964043471641</v>
      </c>
      <c r="O643" s="13">
        <f t="shared" si="954"/>
        <v>4.4043418592565484E-2</v>
      </c>
      <c r="P643" s="13">
        <f t="shared" si="955"/>
        <v>9.300777171374322E-2</v>
      </c>
      <c r="Q643" s="13">
        <f t="shared" si="956"/>
        <v>0.11421249241547327</v>
      </c>
      <c r="R643" s="13">
        <f t="shared" si="957"/>
        <v>1.8934981227114511E-2</v>
      </c>
      <c r="S643" s="13">
        <f t="shared" si="958"/>
        <v>4.221932840201393E-2</v>
      </c>
      <c r="T643" s="13">
        <f t="shared" si="959"/>
        <v>9.8203612203435681E-2</v>
      </c>
      <c r="U643" s="13">
        <f t="shared" si="960"/>
        <v>3.9985552158586374E-2</v>
      </c>
      <c r="V643" s="13">
        <f t="shared" si="961"/>
        <v>8.5176714345651869E-3</v>
      </c>
      <c r="W643" s="13">
        <f t="shared" si="962"/>
        <v>8.039528387281808E-2</v>
      </c>
      <c r="X643" s="13">
        <f t="shared" si="963"/>
        <v>6.9126477440936585E-2</v>
      </c>
      <c r="Y643" s="13">
        <f t="shared" si="964"/>
        <v>2.971859575091277E-2</v>
      </c>
      <c r="Z643" s="13">
        <f t="shared" si="965"/>
        <v>5.4269707109989469E-3</v>
      </c>
      <c r="AA643" s="13">
        <f t="shared" si="966"/>
        <v>1.146029234594797E-2</v>
      </c>
      <c r="AB643" s="13">
        <f t="shared" si="967"/>
        <v>1.2100516812114707E-2</v>
      </c>
      <c r="AC643" s="13">
        <f t="shared" si="968"/>
        <v>9.666137595016242E-4</v>
      </c>
      <c r="AD643" s="13">
        <f t="shared" si="969"/>
        <v>4.2443266487077538E-2</v>
      </c>
      <c r="AE643" s="13">
        <f t="shared" si="970"/>
        <v>3.6494099678533565E-2</v>
      </c>
      <c r="AF643" s="13">
        <f t="shared" si="971"/>
        <v>1.5689406372059456E-2</v>
      </c>
      <c r="AG643" s="13">
        <f t="shared" si="972"/>
        <v>4.4967538036002714E-3</v>
      </c>
      <c r="AH643" s="13">
        <f t="shared" si="973"/>
        <v>1.1665714403719235E-3</v>
      </c>
      <c r="AI643" s="13">
        <f t="shared" si="974"/>
        <v>2.4634829375438012E-3</v>
      </c>
      <c r="AJ643" s="13">
        <f t="shared" si="975"/>
        <v>2.6011043874152339E-3</v>
      </c>
      <c r="AK643" s="13">
        <f t="shared" si="976"/>
        <v>1.8309426682360857E-3</v>
      </c>
      <c r="AL643" s="13">
        <f t="shared" si="977"/>
        <v>7.0204513878100629E-5</v>
      </c>
      <c r="AM643" s="13">
        <f t="shared" si="978"/>
        <v>1.792573676777226E-2</v>
      </c>
      <c r="AN643" s="13">
        <f t="shared" si="979"/>
        <v>1.5413130952430595E-2</v>
      </c>
      <c r="AO643" s="13">
        <f t="shared" si="980"/>
        <v>6.6263554138505203E-3</v>
      </c>
      <c r="AP643" s="13">
        <f t="shared" si="981"/>
        <v>1.8991852339489304E-3</v>
      </c>
      <c r="AQ643" s="13">
        <f t="shared" si="982"/>
        <v>4.0824529408471362E-4</v>
      </c>
      <c r="AR643" s="13">
        <f t="shared" si="983"/>
        <v>2.0061120620876538E-4</v>
      </c>
      <c r="AS643" s="13">
        <f t="shared" si="984"/>
        <v>4.2363653563969831E-4</v>
      </c>
      <c r="AT643" s="13">
        <f t="shared" si="985"/>
        <v>4.4730281453480414E-4</v>
      </c>
      <c r="AU643" s="13">
        <f t="shared" si="986"/>
        <v>3.1486080017254008E-4</v>
      </c>
      <c r="AV643" s="13">
        <f t="shared" si="987"/>
        <v>1.6622518391997253E-4</v>
      </c>
      <c r="AW643" s="13">
        <f t="shared" si="988"/>
        <v>3.5409077137789592E-6</v>
      </c>
      <c r="AX643" s="13">
        <f t="shared" si="989"/>
        <v>6.3090501993073589E-3</v>
      </c>
      <c r="AY643" s="13">
        <f t="shared" si="990"/>
        <v>5.4247263678561504E-3</v>
      </c>
      <c r="AZ643" s="13">
        <f t="shared" si="991"/>
        <v>2.3321780011628778E-3</v>
      </c>
      <c r="BA643" s="13">
        <f t="shared" si="992"/>
        <v>6.6842747575703541E-4</v>
      </c>
      <c r="BB643" s="13">
        <f t="shared" si="993"/>
        <v>1.436839158902557E-4</v>
      </c>
      <c r="BC643" s="13">
        <f t="shared" si="994"/>
        <v>2.4708819950498013E-5</v>
      </c>
      <c r="BD643" s="13">
        <f t="shared" si="995"/>
        <v>2.874867229427529E-5</v>
      </c>
      <c r="BE643" s="13">
        <f t="shared" si="996"/>
        <v>6.0709409833834198E-5</v>
      </c>
      <c r="BF643" s="13">
        <f t="shared" si="997"/>
        <v>6.4100915768314709E-5</v>
      </c>
      <c r="BG643" s="13">
        <f t="shared" si="998"/>
        <v>4.5121257847649323E-5</v>
      </c>
      <c r="BH643" s="13">
        <f t="shared" si="999"/>
        <v>2.3820969076861714E-5</v>
      </c>
      <c r="BI643" s="13">
        <f t="shared" si="1000"/>
        <v>1.0060687043375301E-5</v>
      </c>
      <c r="BJ643" s="14">
        <f t="shared" si="1001"/>
        <v>0.65612505690157497</v>
      </c>
      <c r="BK643" s="14">
        <f t="shared" si="1002"/>
        <v>0.2014295706023457</v>
      </c>
      <c r="BL643" s="14">
        <f t="shared" si="1003"/>
        <v>0.13637206102223615</v>
      </c>
      <c r="BM643" s="14">
        <f t="shared" si="1004"/>
        <v>0.56434091498261274</v>
      </c>
      <c r="BN643" s="14">
        <f t="shared" si="1005"/>
        <v>0.42959155879440042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1.5146999999999999</v>
      </c>
      <c r="F644" s="10">
        <f>VLOOKUP(B644,home!$B$2:$E$405,3,FALSE)</f>
        <v>0.66020000000000001</v>
      </c>
      <c r="G644" s="10">
        <f>VLOOKUP(C644,away!$B$2:$E$405,4,FALSE)</f>
        <v>1.3204</v>
      </c>
      <c r="H644" s="10">
        <f>VLOOKUP(A644,away!$A$2:$E$405,3,FALSE)</f>
        <v>1.0882000000000001</v>
      </c>
      <c r="I644" s="10">
        <f>VLOOKUP(C644,away!$B$2:$E$405,3,FALSE)</f>
        <v>0.45950000000000002</v>
      </c>
      <c r="J644" s="10">
        <f>VLOOKUP(B644,home!$B$2:$E$405,4,FALSE)</f>
        <v>1.3784000000000001</v>
      </c>
      <c r="K644" s="12">
        <f t="shared" si="950"/>
        <v>1.320406522776</v>
      </c>
      <c r="L644" s="12">
        <f t="shared" si="951"/>
        <v>0.68923845736000011</v>
      </c>
      <c r="M644" s="13">
        <f t="shared" si="952"/>
        <v>0.13403625175476899</v>
      </c>
      <c r="N644" s="13">
        <f t="shared" si="953"/>
        <v>0.17698234110544303</v>
      </c>
      <c r="O644" s="13">
        <f t="shared" si="954"/>
        <v>9.2382939389773586E-2</v>
      </c>
      <c r="P644" s="13">
        <f t="shared" si="955"/>
        <v>0.1219830357634769</v>
      </c>
      <c r="Q644" s="13">
        <f t="shared" si="956"/>
        <v>0.11684431880589699</v>
      </c>
      <c r="R644" s="13">
        <f t="shared" si="957"/>
        <v>3.1836937315694966E-2</v>
      </c>
      <c r="S644" s="13">
        <f t="shared" si="958"/>
        <v>2.775342644111253E-2</v>
      </c>
      <c r="T644" s="13">
        <f t="shared" si="959"/>
        <v>8.0533598045056498E-2</v>
      </c>
      <c r="U644" s="13">
        <f t="shared" si="960"/>
        <v>4.2037699696854273E-2</v>
      </c>
      <c r="V644" s="13">
        <f t="shared" si="961"/>
        <v>2.8064109239136835E-3</v>
      </c>
      <c r="W644" s="13">
        <f t="shared" si="962"/>
        <v>5.1427333566874928E-2</v>
      </c>
      <c r="X644" s="13">
        <f t="shared" si="963"/>
        <v>3.5445696053771028E-2</v>
      </c>
      <c r="Y644" s="13">
        <f t="shared" si="964"/>
        <v>1.2215268434076294E-2</v>
      </c>
      <c r="Z644" s="13">
        <f t="shared" si="965"/>
        <v>7.3144138541788757E-3</v>
      </c>
      <c r="AA644" s="13">
        <f t="shared" si="966"/>
        <v>9.6579997633409291E-3</v>
      </c>
      <c r="AB644" s="13">
        <f t="shared" si="967"/>
        <v>6.3762429422422147E-3</v>
      </c>
      <c r="AC644" s="13">
        <f t="shared" si="968"/>
        <v>1.5962776842879143E-4</v>
      </c>
      <c r="AD644" s="13">
        <f t="shared" si="969"/>
        <v>1.6976246672669705E-2</v>
      </c>
      <c r="AE644" s="13">
        <f t="shared" si="970"/>
        <v>1.1700682068433704E-2</v>
      </c>
      <c r="AF644" s="13">
        <f t="shared" si="971"/>
        <v>4.0322800294535308E-3</v>
      </c>
      <c r="AG644" s="13">
        <f t="shared" si="972"/>
        <v>9.2640082238136263E-4</v>
      </c>
      <c r="AH644" s="13">
        <f t="shared" si="973"/>
        <v>1.2603438303367151E-3</v>
      </c>
      <c r="AI644" s="13">
        <f t="shared" si="974"/>
        <v>1.6641662145170869E-3</v>
      </c>
      <c r="AJ644" s="13">
        <f t="shared" si="975"/>
        <v>1.0986879623159028E-3</v>
      </c>
      <c r="AK644" s="13">
        <f t="shared" si="976"/>
        <v>4.8357158397912994E-4</v>
      </c>
      <c r="AL644" s="13">
        <f t="shared" si="977"/>
        <v>5.8109293658013561E-6</v>
      </c>
      <c r="AM644" s="13">
        <f t="shared" si="978"/>
        <v>4.4831093677694866E-3</v>
      </c>
      <c r="AN644" s="13">
        <f t="shared" si="979"/>
        <v>3.0899313848176068E-3</v>
      </c>
      <c r="AO644" s="13">
        <f t="shared" si="980"/>
        <v>1.064849770509968E-3</v>
      </c>
      <c r="AP644" s="13">
        <f t="shared" si="981"/>
        <v>2.4464513771548023E-4</v>
      </c>
      <c r="AQ644" s="13">
        <f t="shared" si="982"/>
        <v>4.2154709329910588E-5</v>
      </c>
      <c r="AR644" s="13">
        <f t="shared" si="983"/>
        <v>1.7373548747289427E-4</v>
      </c>
      <c r="AS644" s="13">
        <f t="shared" si="984"/>
        <v>2.2940147089687762E-4</v>
      </c>
      <c r="AT644" s="13">
        <f t="shared" si="985"/>
        <v>1.51451599253323E-4</v>
      </c>
      <c r="AU644" s="13">
        <f t="shared" si="986"/>
        <v>6.6659226512981467E-5</v>
      </c>
      <c r="AV644" s="13">
        <f t="shared" si="987"/>
        <v>2.2004319372735911E-5</v>
      </c>
      <c r="AW644" s="13">
        <f t="shared" si="988"/>
        <v>1.4689948000544978E-7</v>
      </c>
      <c r="AX644" s="13">
        <f t="shared" si="989"/>
        <v>9.8658780858683587E-4</v>
      </c>
      <c r="AY644" s="13">
        <f t="shared" si="990"/>
        <v>6.7999425924057384E-4</v>
      </c>
      <c r="AZ644" s="13">
        <f t="shared" si="991"/>
        <v>2.3433909712631455E-4</v>
      </c>
      <c r="BA644" s="13">
        <f t="shared" si="992"/>
        <v>5.3838505934158773E-5</v>
      </c>
      <c r="BB644" s="13">
        <f t="shared" si="993"/>
        <v>9.2768921941566997E-6</v>
      </c>
      <c r="BC644" s="13">
        <f t="shared" si="994"/>
        <v>1.2787981729991182E-6</v>
      </c>
      <c r="BD644" s="13">
        <f t="shared" si="995"/>
        <v>1.9957529895750877E-5</v>
      </c>
      <c r="BE644" s="13">
        <f t="shared" si="996"/>
        <v>2.6352052652846477E-5</v>
      </c>
      <c r="BF644" s="13">
        <f t="shared" si="997"/>
        <v>1.7397711105677543E-5</v>
      </c>
      <c r="BG644" s="13">
        <f t="shared" si="998"/>
        <v>7.6573504084363586E-6</v>
      </c>
      <c r="BH644" s="13">
        <f t="shared" si="999"/>
        <v>2.5277038566202102E-6</v>
      </c>
      <c r="BI644" s="13">
        <f t="shared" si="1000"/>
        <v>6.6751933198547497E-7</v>
      </c>
      <c r="BJ644" s="14">
        <f t="shared" si="1001"/>
        <v>0.51797417133545487</v>
      </c>
      <c r="BK644" s="14">
        <f t="shared" si="1002"/>
        <v>0.28742455784030729</v>
      </c>
      <c r="BL644" s="14">
        <f t="shared" si="1003"/>
        <v>0.1875164006698149</v>
      </c>
      <c r="BM644" s="14">
        <f t="shared" si="1004"/>
        <v>0.32548387220494074</v>
      </c>
      <c r="BN644" s="14">
        <f t="shared" si="1005"/>
        <v>0.67406582413505445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1.5146999999999999</v>
      </c>
      <c r="F645" s="10">
        <f>VLOOKUP(B645,home!$B$2:$E$405,3,FALSE)</f>
        <v>0.3301</v>
      </c>
      <c r="G645" s="10">
        <f>VLOOKUP(C645,away!$B$2:$E$405,4,FALSE)</f>
        <v>1.3204</v>
      </c>
      <c r="H645" s="10">
        <f>VLOOKUP(A645,away!$A$2:$E$405,3,FALSE)</f>
        <v>1.0882000000000001</v>
      </c>
      <c r="I645" s="10">
        <f>VLOOKUP(C645,away!$B$2:$E$405,3,FALSE)</f>
        <v>0.61260000000000003</v>
      </c>
      <c r="J645" s="10">
        <f>VLOOKUP(B645,home!$B$2:$E$405,4,FALSE)</f>
        <v>0.91890000000000005</v>
      </c>
      <c r="K645" s="12">
        <f t="shared" si="950"/>
        <v>0.66020326138800001</v>
      </c>
      <c r="L645" s="12">
        <f t="shared" si="951"/>
        <v>0.61256751994800007</v>
      </c>
      <c r="M645" s="13">
        <f t="shared" si="952"/>
        <v>0.28005457577161397</v>
      </c>
      <c r="N645" s="13">
        <f t="shared" si="953"/>
        <v>0.1848929442910523</v>
      </c>
      <c r="O645" s="13">
        <f t="shared" si="954"/>
        <v>0.17155233693050684</v>
      </c>
      <c r="P645" s="13">
        <f t="shared" si="955"/>
        <v>0.11325941234025363</v>
      </c>
      <c r="Q645" s="13">
        <f t="shared" si="956"/>
        <v>6.1033462414291265E-2</v>
      </c>
      <c r="R645" s="13">
        <f t="shared" si="957"/>
        <v>5.2543694787402132E-2</v>
      </c>
      <c r="S645" s="13">
        <f t="shared" si="958"/>
        <v>1.1451066678982469E-2</v>
      </c>
      <c r="T645" s="13">
        <f t="shared" si="959"/>
        <v>3.7387116704961872E-2</v>
      </c>
      <c r="U645" s="13">
        <f t="shared" si="960"/>
        <v>3.4689518664018537E-2</v>
      </c>
      <c r="V645" s="13">
        <f t="shared" si="961"/>
        <v>5.1455886535974374E-4</v>
      </c>
      <c r="W645" s="13">
        <f t="shared" si="962"/>
        <v>1.3431496979905668E-2</v>
      </c>
      <c r="X645" s="13">
        <f t="shared" si="963"/>
        <v>8.2276987941698673E-3</v>
      </c>
      <c r="Y645" s="13">
        <f t="shared" si="964"/>
        <v>2.5200105226118926E-3</v>
      </c>
      <c r="Z645" s="13">
        <f t="shared" si="965"/>
        <v>1.0728853601607864E-2</v>
      </c>
      <c r="AA645" s="13">
        <f t="shared" si="966"/>
        <v>7.0832241387359012E-3</v>
      </c>
      <c r="AB645" s="13">
        <f t="shared" si="967"/>
        <v>2.3381838387678249E-3</v>
      </c>
      <c r="AC645" s="13">
        <f t="shared" si="968"/>
        <v>1.3006088756214166E-5</v>
      </c>
      <c r="AD645" s="13">
        <f t="shared" si="969"/>
        <v>2.2168795278641987E-3</v>
      </c>
      <c r="AE645" s="13">
        <f t="shared" si="970"/>
        <v>1.3579883944072654E-3</v>
      </c>
      <c r="AF645" s="13">
        <f t="shared" si="971"/>
        <v>4.159297914401125E-4</v>
      </c>
      <c r="AG645" s="13">
        <f t="shared" si="972"/>
        <v>8.4928360271652908E-5</v>
      </c>
      <c r="AH645" s="13">
        <f t="shared" si="973"/>
        <v>1.6430368106555241E-3</v>
      </c>
      <c r="AI645" s="13">
        <f t="shared" si="974"/>
        <v>1.0847382609753147E-3</v>
      </c>
      <c r="AJ645" s="13">
        <f t="shared" si="975"/>
        <v>3.5807386882412515E-4</v>
      </c>
      <c r="AK645" s="13">
        <f t="shared" si="976"/>
        <v>7.8800512005168763E-5</v>
      </c>
      <c r="AL645" s="13">
        <f t="shared" si="977"/>
        <v>2.1039641510093202E-7</v>
      </c>
      <c r="AM645" s="13">
        <f t="shared" si="978"/>
        <v>2.9271821888004682E-4</v>
      </c>
      <c r="AN645" s="13">
        <f t="shared" si="979"/>
        <v>1.7930967338294611E-4</v>
      </c>
      <c r="AO645" s="13">
        <f t="shared" si="980"/>
        <v>5.4919640963438603E-5</v>
      </c>
      <c r="AP645" s="13">
        <f t="shared" si="981"/>
        <v>1.1213996087136064E-5</v>
      </c>
      <c r="AQ645" s="13">
        <f t="shared" si="982"/>
        <v>1.7173324429508783E-6</v>
      </c>
      <c r="AR645" s="13">
        <f t="shared" si="983"/>
        <v>2.0129419685730528E-4</v>
      </c>
      <c r="AS645" s="13">
        <f t="shared" si="984"/>
        <v>1.3289508526367102E-4</v>
      </c>
      <c r="AT645" s="13">
        <f t="shared" si="985"/>
        <v>4.3868884356755978E-5</v>
      </c>
      <c r="AU645" s="13">
        <f t="shared" si="986"/>
        <v>9.6541268419277686E-6</v>
      </c>
      <c r="AV645" s="13">
        <f t="shared" si="987"/>
        <v>1.5934215067235363E-6</v>
      </c>
      <c r="AW645" s="13">
        <f t="shared" si="988"/>
        <v>2.3635645408649642E-9</v>
      </c>
      <c r="AX645" s="13">
        <f t="shared" si="989"/>
        <v>3.2208920462048874E-5</v>
      </c>
      <c r="AY645" s="13">
        <f t="shared" si="990"/>
        <v>1.9730138527639669E-5</v>
      </c>
      <c r="AZ645" s="13">
        <f t="shared" si="991"/>
        <v>6.0430210130533583E-6</v>
      </c>
      <c r="BA645" s="13">
        <f t="shared" si="992"/>
        <v>1.2339194649865827E-6</v>
      </c>
      <c r="BB645" s="13">
        <f t="shared" si="993"/>
        <v>1.8896474662059847E-7</v>
      </c>
      <c r="BC645" s="13">
        <f t="shared" si="994"/>
        <v>2.3150733238996448E-8</v>
      </c>
      <c r="BD645" s="13">
        <f t="shared" si="995"/>
        <v>2.0551047824800666E-5</v>
      </c>
      <c r="BE645" s="13">
        <f t="shared" si="996"/>
        <v>1.3567868798874161E-5</v>
      </c>
      <c r="BF645" s="13">
        <f t="shared" si="997"/>
        <v>4.478775615550604E-6</v>
      </c>
      <c r="BG645" s="13">
        <f t="shared" si="998"/>
        <v>9.8563408947051836E-7</v>
      </c>
      <c r="BH645" s="13">
        <f t="shared" si="999"/>
        <v>1.6267971010090701E-7</v>
      </c>
      <c r="BI645" s="13">
        <f t="shared" si="1000"/>
        <v>2.1480335034054644E-8</v>
      </c>
      <c r="BJ645" s="14">
        <f t="shared" si="1001"/>
        <v>0.3121677627576801</v>
      </c>
      <c r="BK645" s="14">
        <f t="shared" si="1002"/>
        <v>0.40531256027990875</v>
      </c>
      <c r="BL645" s="14">
        <f t="shared" si="1003"/>
        <v>0.27180068101309157</v>
      </c>
      <c r="BM645" s="14">
        <f t="shared" si="1004"/>
        <v>0.13665370334220525</v>
      </c>
      <c r="BN645" s="14">
        <f t="shared" si="1005"/>
        <v>0.86333642653512022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1.2639</v>
      </c>
      <c r="F646" s="10">
        <f>VLOOKUP(B646,home!$B$2:$E$405,3,FALSE)</f>
        <v>1.4241999999999999</v>
      </c>
      <c r="G646" s="10">
        <f>VLOOKUP(C646,away!$B$2:$E$405,4,FALSE)</f>
        <v>0.63300000000000001</v>
      </c>
      <c r="H646" s="10">
        <f>VLOOKUP(A646,away!$A$2:$E$405,3,FALSE)</f>
        <v>0.81940000000000002</v>
      </c>
      <c r="I646" s="10">
        <f>VLOOKUP(C646,away!$B$2:$E$405,3,FALSE)</f>
        <v>0.48820000000000002</v>
      </c>
      <c r="J646" s="10">
        <f>VLOOKUP(B646,home!$B$2:$E$405,4,FALSE)</f>
        <v>0.73219999999999996</v>
      </c>
      <c r="K646" s="12">
        <f t="shared" si="950"/>
        <v>1.1394293585399999</v>
      </c>
      <c r="L646" s="12">
        <f t="shared" si="951"/>
        <v>0.29290275677600003</v>
      </c>
      <c r="M646" s="13">
        <f t="shared" si="952"/>
        <v>0.23875147650745537</v>
      </c>
      <c r="N646" s="13">
        <f t="shared" si="953"/>
        <v>0.27204044172736774</v>
      </c>
      <c r="O646" s="13">
        <f t="shared" si="954"/>
        <v>6.9930965653374075E-2</v>
      </c>
      <c r="P646" s="13">
        <f t="shared" si="955"/>
        <v>7.9681395336506783E-2</v>
      </c>
      <c r="Q646" s="13">
        <f t="shared" si="956"/>
        <v>0.15498543300717643</v>
      </c>
      <c r="R646" s="13">
        <f t="shared" si="957"/>
        <v>1.0241486311940518E-2</v>
      </c>
      <c r="S646" s="13">
        <f t="shared" si="958"/>
        <v>6.6482570659352818E-3</v>
      </c>
      <c r="T646" s="13">
        <f t="shared" si="959"/>
        <v>4.539566058792404E-2</v>
      </c>
      <c r="U646" s="13">
        <f t="shared" si="960"/>
        <v>1.1669450178910573E-2</v>
      </c>
      <c r="V646" s="13">
        <f t="shared" si="961"/>
        <v>2.4653362349780851E-4</v>
      </c>
      <c r="W646" s="13">
        <f t="shared" si="962"/>
        <v>5.8864984171470389E-2</v>
      </c>
      <c r="X646" s="13">
        <f t="shared" si="963"/>
        <v>1.7241716141399278E-2</v>
      </c>
      <c r="Y646" s="13">
        <f t="shared" si="964"/>
        <v>2.5250730946825531E-3</v>
      </c>
      <c r="Z646" s="13">
        <f t="shared" si="965"/>
        <v>9.9991985808368217E-4</v>
      </c>
      <c r="AA646" s="13">
        <f t="shared" si="966"/>
        <v>1.1393380424876978E-3</v>
      </c>
      <c r="AB646" s="13">
        <f t="shared" si="967"/>
        <v>6.4909760745598846E-4</v>
      </c>
      <c r="AC646" s="13">
        <f t="shared" si="968"/>
        <v>5.1424140399653659E-6</v>
      </c>
      <c r="AD646" s="13">
        <f t="shared" si="969"/>
        <v>1.676812278874144E-2</v>
      </c>
      <c r="AE646" s="13">
        <f t="shared" si="970"/>
        <v>4.9114293907808358E-3</v>
      </c>
      <c r="AF646" s="13">
        <f t="shared" si="971"/>
        <v>7.1928560413518855E-4</v>
      </c>
      <c r="AG646" s="13">
        <f t="shared" si="972"/>
        <v>7.0226912120162455E-5</v>
      </c>
      <c r="AH646" s="13">
        <f t="shared" si="973"/>
        <v>7.321982074694429E-5</v>
      </c>
      <c r="AI646" s="13">
        <f t="shared" si="974"/>
        <v>8.3428813386104511E-5</v>
      </c>
      <c r="AJ646" s="13">
        <f t="shared" si="975"/>
        <v>4.753061966014122E-5</v>
      </c>
      <c r="AK646" s="13">
        <f t="shared" si="976"/>
        <v>1.8052594490121138E-5</v>
      </c>
      <c r="AL646" s="13">
        <f t="shared" si="977"/>
        <v>6.8649581916145871E-8</v>
      </c>
      <c r="AM646" s="13">
        <f t="shared" si="978"/>
        <v>3.8212182786191208E-3</v>
      </c>
      <c r="AN646" s="13">
        <f t="shared" si="979"/>
        <v>1.1192453680503817E-3</v>
      </c>
      <c r="AO646" s="13">
        <f t="shared" si="980"/>
        <v>1.6391502690536275E-4</v>
      </c>
      <c r="AP646" s="13">
        <f t="shared" si="981"/>
        <v>1.6003721085864321E-5</v>
      </c>
      <c r="AQ646" s="13">
        <f t="shared" si="982"/>
        <v>1.1718835061809648E-6</v>
      </c>
      <c r="AR646" s="13">
        <f t="shared" si="983"/>
        <v>4.2892574694849106E-6</v>
      </c>
      <c r="AS646" s="13">
        <f t="shared" si="984"/>
        <v>4.8873058870680943E-6</v>
      </c>
      <c r="AT646" s="13">
        <f t="shared" si="985"/>
        <v>2.7843699059453823E-6</v>
      </c>
      <c r="AU646" s="13">
        <f t="shared" si="986"/>
        <v>1.0575309386231423E-6</v>
      </c>
      <c r="AV646" s="13">
        <f t="shared" si="987"/>
        <v>3.0124544975789277E-7</v>
      </c>
      <c r="AW646" s="13">
        <f t="shared" si="988"/>
        <v>6.3642357739577392E-10</v>
      </c>
      <c r="AX646" s="13">
        <f t="shared" si="989"/>
        <v>7.2566804867471753E-4</v>
      </c>
      <c r="AY646" s="13">
        <f t="shared" si="990"/>
        <v>2.1255017196108528E-4</v>
      </c>
      <c r="AZ646" s="13">
        <f t="shared" si="991"/>
        <v>3.1128265660307369E-5</v>
      </c>
      <c r="BA646" s="13">
        <f t="shared" si="992"/>
        <v>3.0391849418532408E-6</v>
      </c>
      <c r="BB646" s="13">
        <f t="shared" si="993"/>
        <v>2.2254641195523034E-7</v>
      </c>
      <c r="BC646" s="13">
        <f t="shared" si="994"/>
        <v>1.3036891514458872E-8</v>
      </c>
      <c r="BD646" s="13">
        <f t="shared" si="995"/>
        <v>2.0938922288902991E-7</v>
      </c>
      <c r="BE646" s="13">
        <f t="shared" si="996"/>
        <v>2.3858422792163642E-7</v>
      </c>
      <c r="BF646" s="13">
        <f t="shared" si="997"/>
        <v>1.3592493688925566E-7</v>
      </c>
      <c r="BG646" s="13">
        <f t="shared" si="998"/>
        <v>5.1625621216438183E-8</v>
      </c>
      <c r="BH646" s="13">
        <f t="shared" si="999"/>
        <v>1.4705937116718792E-8</v>
      </c>
      <c r="BI646" s="13">
        <f t="shared" si="1000"/>
        <v>3.3512752991264925E-9</v>
      </c>
      <c r="BJ646" s="14">
        <f t="shared" si="1001"/>
        <v>0.57961654895850634</v>
      </c>
      <c r="BK646" s="14">
        <f t="shared" si="1002"/>
        <v>0.32554542376897827</v>
      </c>
      <c r="BL646" s="14">
        <f t="shared" si="1003"/>
        <v>9.3866542933324387E-2</v>
      </c>
      <c r="BM646" s="14">
        <f t="shared" si="1004"/>
        <v>0.17418468743953427</v>
      </c>
      <c r="BN646" s="14">
        <f t="shared" si="1005"/>
        <v>0.82563119854382083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1.2639</v>
      </c>
      <c r="F647" s="10">
        <f>VLOOKUP(B647,home!$B$2:$E$405,3,FALSE)</f>
        <v>0.39560000000000001</v>
      </c>
      <c r="G647" s="10">
        <f>VLOOKUP(C647,away!$B$2:$E$405,4,FALSE)</f>
        <v>0.63300000000000001</v>
      </c>
      <c r="H647" s="10">
        <f>VLOOKUP(A647,away!$A$2:$E$405,3,FALSE)</f>
        <v>0.81940000000000002</v>
      </c>
      <c r="I647" s="10">
        <f>VLOOKUP(C647,away!$B$2:$E$405,3,FALSE)</f>
        <v>0.24410000000000001</v>
      </c>
      <c r="J647" s="10">
        <f>VLOOKUP(B647,home!$B$2:$E$405,4,FALSE)</f>
        <v>0.61019999999999996</v>
      </c>
      <c r="K647" s="12">
        <f t="shared" si="950"/>
        <v>0.31649926571999998</v>
      </c>
      <c r="L647" s="12">
        <f t="shared" si="951"/>
        <v>0.122049482508</v>
      </c>
      <c r="M647" s="13">
        <f t="shared" si="952"/>
        <v>0.64497175862143885</v>
      </c>
      <c r="N647" s="13">
        <f t="shared" si="953"/>
        <v>0.20413308801382243</v>
      </c>
      <c r="O647" s="13">
        <f t="shared" si="954"/>
        <v>7.8718469372021316E-2</v>
      </c>
      <c r="P647" s="13">
        <f t="shared" si="955"/>
        <v>2.4914337754847051E-2</v>
      </c>
      <c r="Q647" s="13">
        <f t="shared" si="956"/>
        <v>3.2303986232765453E-2</v>
      </c>
      <c r="R647" s="13">
        <f t="shared" si="957"/>
        <v>4.803774225338525E-3</v>
      </c>
      <c r="S647" s="13">
        <f t="shared" si="958"/>
        <v>2.4060131992807387E-4</v>
      </c>
      <c r="T647" s="13">
        <f t="shared" si="959"/>
        <v>3.9426848026545809E-3</v>
      </c>
      <c r="U647" s="13">
        <f t="shared" si="960"/>
        <v>1.5203910150043047E-3</v>
      </c>
      <c r="V647" s="13">
        <f t="shared" si="961"/>
        <v>1.032676145862488E-6</v>
      </c>
      <c r="W647" s="13">
        <f t="shared" si="962"/>
        <v>3.4080626408330857E-3</v>
      </c>
      <c r="X647" s="13">
        <f t="shared" si="963"/>
        <v>4.159522816685261E-4</v>
      </c>
      <c r="Y647" s="13">
        <f t="shared" si="964"/>
        <v>2.5383380362832733E-5</v>
      </c>
      <c r="Z647" s="13">
        <f t="shared" si="965"/>
        <v>1.9543271942927849E-4</v>
      </c>
      <c r="AA647" s="13">
        <f t="shared" si="966"/>
        <v>6.1854312197029412E-5</v>
      </c>
      <c r="AB647" s="13">
        <f t="shared" si="967"/>
        <v>9.7884221959877195E-6</v>
      </c>
      <c r="AC647" s="13">
        <f t="shared" si="968"/>
        <v>2.4931752771996987E-9</v>
      </c>
      <c r="AD647" s="13">
        <f t="shared" si="969"/>
        <v>2.6966233083785884E-4</v>
      </c>
      <c r="AE647" s="13">
        <f t="shared" si="970"/>
        <v>3.2912147930661765E-5</v>
      </c>
      <c r="AF647" s="13">
        <f t="shared" si="971"/>
        <v>2.0084553115820062E-6</v>
      </c>
      <c r="AG647" s="13">
        <f t="shared" si="972"/>
        <v>8.1710310473009239E-8</v>
      </c>
      <c r="AH647" s="13">
        <f t="shared" si="973"/>
        <v>5.9631155678686517E-6</v>
      </c>
      <c r="AI647" s="13">
        <f t="shared" si="974"/>
        <v>1.8873216986339288E-6</v>
      </c>
      <c r="AJ647" s="13">
        <f t="shared" si="975"/>
        <v>2.9866796589753066E-7</v>
      </c>
      <c r="AK647" s="13">
        <f t="shared" si="976"/>
        <v>3.1509397300218161E-8</v>
      </c>
      <c r="AL647" s="13">
        <f t="shared" si="977"/>
        <v>3.8523119877964244E-12</v>
      </c>
      <c r="AM647" s="13">
        <f t="shared" si="978"/>
        <v>1.7069585940505204E-5</v>
      </c>
      <c r="AN647" s="13">
        <f t="shared" si="979"/>
        <v>2.0833341306644931E-6</v>
      </c>
      <c r="AO647" s="13">
        <f t="shared" si="980"/>
        <v>1.2713492626942774E-7</v>
      </c>
      <c r="AP647" s="13">
        <f t="shared" si="981"/>
        <v>5.1722506532921288E-9</v>
      </c>
      <c r="AQ647" s="13">
        <f t="shared" si="982"/>
        <v>1.578176289089924E-10</v>
      </c>
      <c r="AR647" s="13">
        <f t="shared" si="983"/>
        <v>1.4555903383875365E-7</v>
      </c>
      <c r="AS647" s="13">
        <f t="shared" si="984"/>
        <v>4.6069327328878153E-8</v>
      </c>
      <c r="AT647" s="13">
        <f t="shared" si="985"/>
        <v>7.2904541359021295E-9</v>
      </c>
      <c r="AU647" s="13">
        <f t="shared" si="986"/>
        <v>7.691411269261205E-10</v>
      </c>
      <c r="AV647" s="13">
        <f t="shared" si="987"/>
        <v>6.0858150476792594E-11</v>
      </c>
      <c r="AW647" s="13">
        <f t="shared" si="988"/>
        <v>4.1335919285550023E-15</v>
      </c>
      <c r="AX647" s="13">
        <f t="shared" si="989"/>
        <v>9.0041856938572219E-7</v>
      </c>
      <c r="AY647" s="13">
        <f t="shared" si="990"/>
        <v>1.0989562043412111E-7</v>
      </c>
      <c r="AZ647" s="13">
        <f t="shared" si="991"/>
        <v>6.7063518019400366E-9</v>
      </c>
      <c r="BA647" s="13">
        <f t="shared" si="992"/>
        <v>2.7283558898112489E-10</v>
      </c>
      <c r="BB647" s="13">
        <f t="shared" si="993"/>
        <v>8.3248606112279231E-12</v>
      </c>
      <c r="BC647" s="13">
        <f t="shared" si="994"/>
        <v>2.0320898591032032E-13</v>
      </c>
      <c r="BD647" s="13">
        <f t="shared" si="995"/>
        <v>2.9609007923973853E-9</v>
      </c>
      <c r="BE647" s="13">
        <f t="shared" si="996"/>
        <v>9.3712292666353845E-10</v>
      </c>
      <c r="BF647" s="13">
        <f t="shared" si="997"/>
        <v>1.4829935908919361E-10</v>
      </c>
      <c r="BG647" s="13">
        <f t="shared" si="998"/>
        <v>1.56455460861588E-11</v>
      </c>
      <c r="BH647" s="13">
        <f t="shared" si="999"/>
        <v>1.2379509620144195E-12</v>
      </c>
      <c r="BI647" s="13">
        <f t="shared" si="1000"/>
        <v>7.8362114094986266E-14</v>
      </c>
      <c r="BJ647" s="14">
        <f t="shared" si="1001"/>
        <v>0.24455412468346852</v>
      </c>
      <c r="BK647" s="14">
        <f t="shared" si="1002"/>
        <v>0.67012784276500781</v>
      </c>
      <c r="BL647" s="14">
        <f t="shared" si="1003"/>
        <v>8.5122661773486361E-2</v>
      </c>
      <c r="BM647" s="14">
        <f t="shared" si="1004"/>
        <v>1.0154537825542079E-2</v>
      </c>
      <c r="BN647" s="14">
        <f t="shared" si="1005"/>
        <v>0.98984541422023364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1.4218999999999999</v>
      </c>
      <c r="F648" s="10">
        <f>VLOOKUP(B648,home!$B$2:$E$405,3,FALSE)</f>
        <v>0.28129999999999999</v>
      </c>
      <c r="G648" s="10">
        <f>VLOOKUP(C648,away!$B$2:$E$405,4,FALSE)</f>
        <v>1.2306999999999999</v>
      </c>
      <c r="H648" s="10">
        <f>VLOOKUP(A648,away!$A$2:$E$405,3,FALSE)</f>
        <v>1.2968999999999999</v>
      </c>
      <c r="I648" s="10">
        <f>VLOOKUP(C648,away!$B$2:$E$405,3,FALSE)</f>
        <v>1.1566000000000001</v>
      </c>
      <c r="J648" s="10">
        <f>VLOOKUP(B648,home!$B$2:$E$405,4,FALSE)</f>
        <v>0.92530000000000001</v>
      </c>
      <c r="K648" s="12">
        <f t="shared" si="950"/>
        <v>0.49225596442899994</v>
      </c>
      <c r="L648" s="12">
        <f t="shared" si="951"/>
        <v>1.3879449478620001</v>
      </c>
      <c r="M648" s="13">
        <f t="shared" si="952"/>
        <v>0.152559451608653</v>
      </c>
      <c r="N648" s="13">
        <f t="shared" si="953"/>
        <v>7.5098299984376837E-2</v>
      </c>
      <c r="O648" s="13">
        <f t="shared" si="954"/>
        <v>0.21174412010882721</v>
      </c>
      <c r="P648" s="13">
        <f t="shared" si="955"/>
        <v>0.10423230605634075</v>
      </c>
      <c r="Q648" s="13">
        <f t="shared" si="956"/>
        <v>1.8483793042893885E-2</v>
      </c>
      <c r="R648" s="13">
        <f t="shared" si="957"/>
        <v>0.14694459087226566</v>
      </c>
      <c r="S648" s="13">
        <f t="shared" si="958"/>
        <v>1.7803507929636652E-2</v>
      </c>
      <c r="T648" s="13">
        <f t="shared" si="959"/>
        <v>2.5654487171211354E-2</v>
      </c>
      <c r="U648" s="13">
        <f t="shared" si="960"/>
        <v>7.2334351297451971E-2</v>
      </c>
      <c r="V648" s="13">
        <f t="shared" si="961"/>
        <v>1.3515318984981945E-3</v>
      </c>
      <c r="W648" s="13">
        <f t="shared" si="962"/>
        <v>3.0329191235452559E-3</v>
      </c>
      <c r="X648" s="13">
        <f t="shared" si="963"/>
        <v>4.2095247747986836E-3</v>
      </c>
      <c r="Y648" s="13">
        <f t="shared" si="964"/>
        <v>2.9212943220408788E-3</v>
      </c>
      <c r="Z648" s="13">
        <f t="shared" si="965"/>
        <v>6.7983667505603224E-2</v>
      </c>
      <c r="AA648" s="13">
        <f t="shared" si="966"/>
        <v>3.3465365813391185E-2</v>
      </c>
      <c r="AB648" s="13">
        <f t="shared" si="967"/>
        <v>8.2367629617200802E-3</v>
      </c>
      <c r="AC648" s="13">
        <f t="shared" si="968"/>
        <v>5.7712454474199314E-5</v>
      </c>
      <c r="AD648" s="13">
        <f t="shared" si="969"/>
        <v>3.7324313204898182E-4</v>
      </c>
      <c r="AE648" s="13">
        <f t="shared" si="970"/>
        <v>5.1804091945157368E-4</v>
      </c>
      <c r="AF648" s="13">
        <f t="shared" si="971"/>
        <v>3.5950613846929858E-4</v>
      </c>
      <c r="AG648" s="13">
        <f t="shared" si="972"/>
        <v>1.6632490953794651E-4</v>
      </c>
      <c r="AH648" s="13">
        <f t="shared" si="973"/>
        <v>2.3589396962883022E-2</v>
      </c>
      <c r="AI648" s="13">
        <f t="shared" si="974"/>
        <v>1.1612021352262506E-2</v>
      </c>
      <c r="AJ648" s="13">
        <f t="shared" si="975"/>
        <v>2.8580433848640601E-3</v>
      </c>
      <c r="AK648" s="13">
        <f t="shared" si="976"/>
        <v>4.6896296759872701E-4</v>
      </c>
      <c r="AL648" s="13">
        <f t="shared" si="977"/>
        <v>1.5772217727809874E-6</v>
      </c>
      <c r="AM648" s="13">
        <f t="shared" si="978"/>
        <v>3.6746231586654445E-5</v>
      </c>
      <c r="AN648" s="13">
        <f t="shared" si="979"/>
        <v>5.1001746483664082E-5</v>
      </c>
      <c r="AO648" s="13">
        <f t="shared" si="980"/>
        <v>3.5393808182070052E-5</v>
      </c>
      <c r="AP648" s="13">
        <f t="shared" si="981"/>
        <v>1.6374885750633615E-5</v>
      </c>
      <c r="AQ648" s="13">
        <f t="shared" si="982"/>
        <v>5.68185998735235E-6</v>
      </c>
      <c r="AR648" s="13">
        <f t="shared" si="983"/>
        <v>6.5481568675489366E-3</v>
      </c>
      <c r="AS648" s="13">
        <f t="shared" si="984"/>
        <v>3.2233692740676815E-3</v>
      </c>
      <c r="AT648" s="13">
        <f t="shared" si="985"/>
        <v>7.9336137535849594E-4</v>
      </c>
      <c r="AU648" s="13">
        <f t="shared" si="986"/>
        <v>1.3017895632260474E-4</v>
      </c>
      <c r="AV648" s="13">
        <f t="shared" si="987"/>
        <v>1.6020341923236116E-5</v>
      </c>
      <c r="AW648" s="13">
        <f t="shared" si="988"/>
        <v>2.9933223628514391E-8</v>
      </c>
      <c r="AX648" s="13">
        <f t="shared" si="989"/>
        <v>3.0147586114699913E-6</v>
      </c>
      <c r="AY648" s="13">
        <f t="shared" si="990"/>
        <v>4.1843189838132328E-6</v>
      </c>
      <c r="AZ648" s="13">
        <f t="shared" si="991"/>
        <v>2.9038021969133179E-6</v>
      </c>
      <c r="BA648" s="13">
        <f t="shared" si="992"/>
        <v>1.3434391962654718E-6</v>
      </c>
      <c r="BB648" s="13">
        <f t="shared" si="993"/>
        <v>4.6615491130411231E-7</v>
      </c>
      <c r="BC648" s="13">
        <f t="shared" si="994"/>
        <v>1.293994708131202E-7</v>
      </c>
      <c r="BD648" s="13">
        <f t="shared" si="995"/>
        <v>1.5147468736870662E-3</v>
      </c>
      <c r="BE648" s="13">
        <f t="shared" si="996"/>
        <v>7.4564318317263943E-4</v>
      </c>
      <c r="BF648" s="13">
        <f t="shared" si="997"/>
        <v>1.8352365212627854E-4</v>
      </c>
      <c r="BG648" s="13">
        <f t="shared" si="998"/>
        <v>3.011353745765117E-5</v>
      </c>
      <c r="BH648" s="13">
        <f t="shared" si="999"/>
        <v>3.7058921058962231E-6</v>
      </c>
      <c r="BI648" s="13">
        <f t="shared" si="1000"/>
        <v>3.6484949853155279E-7</v>
      </c>
      <c r="BJ648" s="14">
        <f t="shared" si="1001"/>
        <v>0.13097467392373563</v>
      </c>
      <c r="BK648" s="14">
        <f t="shared" si="1002"/>
        <v>0.27601027148835938</v>
      </c>
      <c r="BL648" s="14">
        <f t="shared" si="1003"/>
        <v>0.52444280052453318</v>
      </c>
      <c r="BM648" s="14">
        <f t="shared" si="1004"/>
        <v>0.29034469738311425</v>
      </c>
      <c r="BN648" s="14">
        <f t="shared" si="1005"/>
        <v>0.70906256167335735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1.4218999999999999</v>
      </c>
      <c r="F649" s="10">
        <f>VLOOKUP(B649,home!$B$2:$E$405,3,FALSE)</f>
        <v>0.70330000000000004</v>
      </c>
      <c r="G649" s="10">
        <f>VLOOKUP(C649,away!$B$2:$E$405,4,FALSE)</f>
        <v>0.70330000000000004</v>
      </c>
      <c r="H649" s="10">
        <f>VLOOKUP(A649,away!$A$2:$E$405,3,FALSE)</f>
        <v>1.2968999999999999</v>
      </c>
      <c r="I649" s="10">
        <f>VLOOKUP(C649,away!$B$2:$E$405,3,FALSE)</f>
        <v>1.1566000000000001</v>
      </c>
      <c r="J649" s="10">
        <f>VLOOKUP(B649,home!$B$2:$E$405,4,FALSE)</f>
        <v>1.1566000000000001</v>
      </c>
      <c r="K649" s="12">
        <f t="shared" si="950"/>
        <v>0.70331566249100008</v>
      </c>
      <c r="L649" s="12">
        <f t="shared" si="951"/>
        <v>1.7348936849640002</v>
      </c>
      <c r="M649" s="13">
        <f t="shared" si="952"/>
        <v>8.7317066083790071E-2</v>
      </c>
      <c r="N649" s="13">
        <f t="shared" si="953"/>
        <v>6.1411460179491242E-2</v>
      </c>
      <c r="O649" s="13">
        <f t="shared" si="954"/>
        <v>0.15148582653835166</v>
      </c>
      <c r="P649" s="13">
        <f t="shared" si="955"/>
        <v>0.10654235444981752</v>
      </c>
      <c r="Q649" s="13">
        <f t="shared" si="956"/>
        <v>2.1595820900339277E-2</v>
      </c>
      <c r="R649" s="13">
        <f t="shared" si="957"/>
        <v>0.13140590191146914</v>
      </c>
      <c r="S649" s="13">
        <f t="shared" si="958"/>
        <v>3.2500156615482792E-2</v>
      </c>
      <c r="T649" s="13">
        <f t="shared" si="959"/>
        <v>3.7466453301612183E-2</v>
      </c>
      <c r="U649" s="13">
        <f t="shared" si="960"/>
        <v>9.2419828958092282E-2</v>
      </c>
      <c r="V649" s="13">
        <f t="shared" si="961"/>
        <v>4.4062192104431267E-3</v>
      </c>
      <c r="W649" s="13">
        <f t="shared" si="962"/>
        <v>5.0628930278530347E-3</v>
      </c>
      <c r="X649" s="13">
        <f t="shared" si="963"/>
        <v>8.7835811416704952E-3</v>
      </c>
      <c r="Y649" s="13">
        <f t="shared" si="964"/>
        <v>7.6192897270265132E-3</v>
      </c>
      <c r="Z649" s="13">
        <f t="shared" si="965"/>
        <v>7.5991756464402219E-2</v>
      </c>
      <c r="AA649" s="13">
        <f t="shared" si="966"/>
        <v>5.3446192541615777E-2</v>
      </c>
      <c r="AB649" s="13">
        <f t="shared" si="967"/>
        <v>1.8794772157514024E-2</v>
      </c>
      <c r="AC649" s="13">
        <f t="shared" si="968"/>
        <v>3.3602320682945039E-4</v>
      </c>
      <c r="AD649" s="13">
        <f t="shared" si="969"/>
        <v>8.9020299100138055E-4</v>
      </c>
      <c r="AE649" s="13">
        <f t="shared" si="970"/>
        <v>1.5444075474243596E-3</v>
      </c>
      <c r="AF649" s="13">
        <f t="shared" si="971"/>
        <v>1.3396914505186307E-3</v>
      </c>
      <c r="AG649" s="13">
        <f t="shared" si="972"/>
        <v>7.7474074576834454E-4</v>
      </c>
      <c r="AH649" s="13">
        <f t="shared" si="973"/>
        <v>3.2959404599853422E-2</v>
      </c>
      <c r="AI649" s="13">
        <f t="shared" si="974"/>
        <v>2.3180865481454826E-2</v>
      </c>
      <c r="AJ649" s="13">
        <f t="shared" si="975"/>
        <v>8.1517328816020779E-3</v>
      </c>
      <c r="AK649" s="13">
        <f t="shared" si="976"/>
        <v>1.9110804706912116E-3</v>
      </c>
      <c r="AL649" s="13">
        <f t="shared" si="977"/>
        <v>1.6400323653125526E-5</v>
      </c>
      <c r="AM649" s="13">
        <f t="shared" si="978"/>
        <v>1.2521874127352118E-4</v>
      </c>
      <c r="AN649" s="13">
        <f t="shared" si="979"/>
        <v>2.172412034745729E-4</v>
      </c>
      <c r="AO649" s="13">
        <f t="shared" si="980"/>
        <v>1.8844519601100799E-4</v>
      </c>
      <c r="AP649" s="13">
        <f t="shared" si="981"/>
        <v>1.0897746017376698E-4</v>
      </c>
      <c r="AQ649" s="13">
        <f t="shared" si="982"/>
        <v>4.7266076864721068E-5</v>
      </c>
      <c r="AR649" s="13">
        <f t="shared" si="983"/>
        <v>1.1436212580091828E-2</v>
      </c>
      <c r="AS649" s="13">
        <f t="shared" si="984"/>
        <v>8.0432674271551929E-3</v>
      </c>
      <c r="AT649" s="13">
        <f t="shared" si="985"/>
        <v>2.8284779795609682E-3</v>
      </c>
      <c r="AU649" s="13">
        <f t="shared" si="986"/>
        <v>6.6310428801204257E-4</v>
      </c>
      <c r="AV649" s="13">
        <f t="shared" si="987"/>
        <v>1.1659290790595313E-4</v>
      </c>
      <c r="AW649" s="13">
        <f t="shared" si="988"/>
        <v>5.5586979158941015E-7</v>
      </c>
      <c r="AX649" s="13">
        <f t="shared" si="989"/>
        <v>1.4678050329179273E-5</v>
      </c>
      <c r="AY649" s="13">
        <f t="shared" si="990"/>
        <v>2.5464856823676885E-5</v>
      </c>
      <c r="AZ649" s="13">
        <f t="shared" si="991"/>
        <v>2.2089409645954729E-5</v>
      </c>
      <c r="BA649" s="13">
        <f t="shared" si="992"/>
        <v>1.2774259099783243E-5</v>
      </c>
      <c r="BB649" s="13">
        <f t="shared" si="993"/>
        <v>5.5404953605769682E-6</v>
      </c>
      <c r="BC649" s="13">
        <f t="shared" si="994"/>
        <v>1.922434082527465E-6</v>
      </c>
      <c r="BD649" s="13">
        <f t="shared" si="995"/>
        <v>3.306768830851195E-3</v>
      </c>
      <c r="BE649" s="13">
        <f t="shared" si="996"/>
        <v>2.3257023109746981E-3</v>
      </c>
      <c r="BF649" s="13">
        <f t="shared" si="997"/>
        <v>8.1785143080000979E-4</v>
      </c>
      <c r="BG649" s="13">
        <f t="shared" si="998"/>
        <v>1.9173590695744039E-4</v>
      </c>
      <c r="BH649" s="13">
        <f t="shared" si="999"/>
        <v>3.3712716606271229E-5</v>
      </c>
      <c r="BI649" s="13">
        <f t="shared" si="1000"/>
        <v>4.7421363228622001E-6</v>
      </c>
      <c r="BJ649" s="14">
        <f t="shared" si="1001"/>
        <v>0.14725815919584476</v>
      </c>
      <c r="BK649" s="14">
        <f t="shared" si="1002"/>
        <v>0.23114368474683977</v>
      </c>
      <c r="BL649" s="14">
        <f t="shared" si="1003"/>
        <v>0.54352377405588315</v>
      </c>
      <c r="BM649" s="14">
        <f t="shared" si="1004"/>
        <v>0.43813403541267848</v>
      </c>
      <c r="BN649" s="14">
        <f t="shared" si="1005"/>
        <v>0.55975843006325898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1.4218999999999999</v>
      </c>
      <c r="F650" s="10">
        <f>VLOOKUP(B650,home!$B$2:$E$405,3,FALSE)</f>
        <v>0.93769999999999998</v>
      </c>
      <c r="G650" s="10">
        <f>VLOOKUP(C650,away!$B$2:$E$405,4,FALSE)</f>
        <v>0.52749999999999997</v>
      </c>
      <c r="H650" s="10">
        <f>VLOOKUP(A650,away!$A$2:$E$405,3,FALSE)</f>
        <v>1.2968999999999999</v>
      </c>
      <c r="I650" s="10">
        <f>VLOOKUP(C650,away!$B$2:$E$405,3,FALSE)</f>
        <v>0.77110000000000001</v>
      </c>
      <c r="J650" s="10">
        <f>VLOOKUP(B650,home!$B$2:$E$405,4,FALSE)</f>
        <v>1.0281</v>
      </c>
      <c r="K650" s="12">
        <f t="shared" si="950"/>
        <v>0.70332399482499997</v>
      </c>
      <c r="L650" s="12">
        <f t="shared" si="951"/>
        <v>1.0281407024789999</v>
      </c>
      <c r="M650" s="13">
        <f t="shared" si="952"/>
        <v>0.17702493204724956</v>
      </c>
      <c r="N650" s="13">
        <f t="shared" si="953"/>
        <v>0.12450588239109572</v>
      </c>
      <c r="O650" s="13">
        <f t="shared" si="954"/>
        <v>0.18200653799135638</v>
      </c>
      <c r="P650" s="13">
        <f t="shared" si="955"/>
        <v>0.12800956538434891</v>
      </c>
      <c r="Q650" s="13">
        <f t="shared" si="956"/>
        <v>4.3783987291258528E-2</v>
      </c>
      <c r="R650" s="13">
        <f t="shared" si="957"/>
        <v>9.3564164913101974E-2</v>
      </c>
      <c r="S650" s="13">
        <f t="shared" si="958"/>
        <v>2.3141442056190429E-2</v>
      </c>
      <c r="T650" s="13">
        <f t="shared" si="959"/>
        <v>4.5016099450966143E-2</v>
      </c>
      <c r="U650" s="13">
        <f t="shared" si="960"/>
        <v>6.5805922239147982E-2</v>
      </c>
      <c r="V650" s="13">
        <f t="shared" si="961"/>
        <v>1.8593275131245095E-3</v>
      </c>
      <c r="W650" s="13">
        <f t="shared" si="962"/>
        <v>1.0264776283684994E-2</v>
      </c>
      <c r="X650" s="13">
        <f t="shared" si="963"/>
        <v>1.0553634299097666E-2</v>
      </c>
      <c r="Y650" s="13">
        <f t="shared" si="964"/>
        <v>5.4253104909903717E-3</v>
      </c>
      <c r="Z650" s="13">
        <f t="shared" si="965"/>
        <v>3.2065708746872555E-2</v>
      </c>
      <c r="AA650" s="13">
        <f t="shared" si="966"/>
        <v>2.255258237274535E-2</v>
      </c>
      <c r="AB650" s="13">
        <f t="shared" si="967"/>
        <v>7.9308861640095662E-3</v>
      </c>
      <c r="AC650" s="13">
        <f t="shared" si="968"/>
        <v>8.4031845157940522E-5</v>
      </c>
      <c r="AD650" s="13">
        <f t="shared" si="969"/>
        <v>1.8048658654565613E-3</v>
      </c>
      <c r="AE650" s="13">
        <f t="shared" si="970"/>
        <v>1.8556560587908771E-3</v>
      </c>
      <c r="AF650" s="13">
        <f t="shared" si="971"/>
        <v>9.5393776192233238E-4</v>
      </c>
      <c r="AG650" s="13">
        <f t="shared" si="972"/>
        <v>3.2692741355469062E-4</v>
      </c>
      <c r="AH650" s="13">
        <f t="shared" si="973"/>
        <v>8.2420150791241396E-3</v>
      </c>
      <c r="AI650" s="13">
        <f t="shared" si="974"/>
        <v>5.7968069708574776E-3</v>
      </c>
      <c r="AJ650" s="13">
        <f t="shared" si="975"/>
        <v>2.0385167179864439E-3</v>
      </c>
      <c r="AK650" s="13">
        <f t="shared" si="976"/>
        <v>4.7791257387059128E-4</v>
      </c>
      <c r="AL650" s="13">
        <f t="shared" si="977"/>
        <v>2.4305909574910654E-6</v>
      </c>
      <c r="AM650" s="13">
        <f t="shared" si="978"/>
        <v>2.5388109412323798E-4</v>
      </c>
      <c r="AN650" s="13">
        <f t="shared" si="979"/>
        <v>2.6102548645800302E-4</v>
      </c>
      <c r="AO650" s="13">
        <f t="shared" si="980"/>
        <v>1.3418546350592693E-4</v>
      </c>
      <c r="AP650" s="13">
        <f t="shared" si="981"/>
        <v>4.5987178903817981E-5</v>
      </c>
      <c r="AQ650" s="13">
        <f t="shared" si="982"/>
        <v>1.1820322605799715E-5</v>
      </c>
      <c r="AR650" s="13">
        <f t="shared" si="983"/>
        <v>1.6947902346586411E-3</v>
      </c>
      <c r="AS650" s="13">
        <f t="shared" si="984"/>
        <v>1.1919866382305146E-3</v>
      </c>
      <c r="AT650" s="13">
        <f t="shared" si="985"/>
        <v>4.1917640208915375E-4</v>
      </c>
      <c r="AU650" s="13">
        <f t="shared" si="986"/>
        <v>9.8272273884571364E-5</v>
      </c>
      <c r="AV650" s="13">
        <f t="shared" si="987"/>
        <v>1.7279312062258309E-5</v>
      </c>
      <c r="AW650" s="13">
        <f t="shared" si="988"/>
        <v>4.8822202063309377E-8</v>
      </c>
      <c r="AX650" s="13">
        <f t="shared" si="989"/>
        <v>2.9760110888216256E-5</v>
      </c>
      <c r="AY650" s="13">
        <f t="shared" si="990"/>
        <v>3.0597581314463592E-5</v>
      </c>
      <c r="AZ650" s="13">
        <f t="shared" si="991"/>
        <v>1.5729309373405462E-5</v>
      </c>
      <c r="BA650" s="13">
        <f t="shared" si="992"/>
        <v>5.39064772956087E-6</v>
      </c>
      <c r="BB650" s="13">
        <f t="shared" si="993"/>
        <v>1.3855860858718844E-6</v>
      </c>
      <c r="BC650" s="13">
        <f t="shared" si="994"/>
        <v>2.8491549033468954E-7</v>
      </c>
      <c r="BD650" s="13">
        <f t="shared" si="995"/>
        <v>2.9041380373608056E-4</v>
      </c>
      <c r="BE650" s="13">
        <f t="shared" si="996"/>
        <v>2.042549965959837E-4</v>
      </c>
      <c r="BF650" s="13">
        <f t="shared" si="997"/>
        <v>7.1828720084427E-5</v>
      </c>
      <c r="BG650" s="13">
        <f t="shared" si="998"/>
        <v>1.6839620784315306E-5</v>
      </c>
      <c r="BH650" s="13">
        <f t="shared" si="999"/>
        <v>2.9609273403406842E-6</v>
      </c>
      <c r="BI650" s="13">
        <f t="shared" si="1000"/>
        <v>4.1649824907899462E-7</v>
      </c>
      <c r="BJ650" s="14">
        <f t="shared" si="1001"/>
        <v>0.24528112500329652</v>
      </c>
      <c r="BK650" s="14">
        <f t="shared" si="1002"/>
        <v>0.33015232701834335</v>
      </c>
      <c r="BL650" s="14">
        <f t="shared" si="1003"/>
        <v>0.39242356444991527</v>
      </c>
      <c r="BM650" s="14">
        <f t="shared" si="1004"/>
        <v>0.25099710644090412</v>
      </c>
      <c r="BN650" s="14">
        <f t="shared" si="1005"/>
        <v>0.74889507001841105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1.4218999999999999</v>
      </c>
      <c r="F651" s="10">
        <f>VLOOKUP(B651,home!$B$2:$E$405,3,FALSE)</f>
        <v>1.1720999999999999</v>
      </c>
      <c r="G651" s="10">
        <f>VLOOKUP(C651,away!$B$2:$E$405,4,FALSE)</f>
        <v>0.70330000000000004</v>
      </c>
      <c r="H651" s="10">
        <f>VLOOKUP(A651,away!$A$2:$E$405,3,FALSE)</f>
        <v>1.2968999999999999</v>
      </c>
      <c r="I651" s="10">
        <f>VLOOKUP(C651,away!$B$2:$E$405,3,FALSE)</f>
        <v>1.0281</v>
      </c>
      <c r="J651" s="10">
        <f>VLOOKUP(B651,home!$B$2:$E$405,4,FALSE)</f>
        <v>0.77110000000000001</v>
      </c>
      <c r="K651" s="12">
        <f t="shared" si="950"/>
        <v>1.172126102667</v>
      </c>
      <c r="L651" s="12">
        <f t="shared" si="951"/>
        <v>1.0281407024789999</v>
      </c>
      <c r="M651" s="13">
        <f t="shared" si="952"/>
        <v>0.11077359945289969</v>
      </c>
      <c r="N651" s="13">
        <f t="shared" si="953"/>
        <v>0.12984062740512264</v>
      </c>
      <c r="O651" s="13">
        <f t="shared" si="954"/>
        <v>0.11389084635763165</v>
      </c>
      <c r="P651" s="13">
        <f t="shared" si="955"/>
        <v>0.13349443387061688</v>
      </c>
      <c r="Q651" s="13">
        <f t="shared" si="956"/>
        <v>7.6094794284102263E-2</v>
      </c>
      <c r="R651" s="13">
        <f t="shared" si="957"/>
        <v>5.8547907390031628E-2</v>
      </c>
      <c r="S651" s="13">
        <f t="shared" si="958"/>
        <v>4.0218887809125033E-2</v>
      </c>
      <c r="T651" s="13">
        <f t="shared" si="959"/>
        <v>7.8236155250251876E-2</v>
      </c>
      <c r="U651" s="13">
        <f t="shared" si="960"/>
        <v>6.8625530508386212E-2</v>
      </c>
      <c r="V651" s="13">
        <f t="shared" si="961"/>
        <v>5.385356243627612E-3</v>
      </c>
      <c r="W651" s="13">
        <f t="shared" si="962"/>
        <v>2.9730898219157274E-2</v>
      </c>
      <c r="X651" s="13">
        <f t="shared" si="963"/>
        <v>3.0567546580376009E-2</v>
      </c>
      <c r="Y651" s="13">
        <f t="shared" si="964"/>
        <v>1.5713869407103672E-2</v>
      </c>
      <c r="Z651" s="13">
        <f t="shared" si="965"/>
        <v>2.0065162210887517E-2</v>
      </c>
      <c r="AA651" s="13">
        <f t="shared" si="966"/>
        <v>2.3518900381628748E-2</v>
      </c>
      <c r="AB651" s="13">
        <f t="shared" si="967"/>
        <v>1.3783558521665967E-2</v>
      </c>
      <c r="AC651" s="13">
        <f t="shared" si="968"/>
        <v>4.0562185308893212E-4</v>
      </c>
      <c r="AD651" s="13">
        <f t="shared" si="969"/>
        <v>8.712090464602527E-3</v>
      </c>
      <c r="AE651" s="13">
        <f t="shared" si="970"/>
        <v>8.9572548103370384E-3</v>
      </c>
      <c r="AF651" s="13">
        <f t="shared" si="971"/>
        <v>4.6046591264916623E-3</v>
      </c>
      <c r="AG651" s="13">
        <f t="shared" si="972"/>
        <v>1.5780791563291586E-3</v>
      </c>
      <c r="AH651" s="13">
        <f t="shared" si="973"/>
        <v>5.1574524927142434E-3</v>
      </c>
      <c r="AI651" s="13">
        <f t="shared" si="974"/>
        <v>6.0451846899753497E-3</v>
      </c>
      <c r="AJ651" s="13">
        <f t="shared" si="975"/>
        <v>3.5428593852815126E-3</v>
      </c>
      <c r="AK651" s="13">
        <f t="shared" si="976"/>
        <v>1.3842259878557401E-3</v>
      </c>
      <c r="AL651" s="13">
        <f t="shared" si="977"/>
        <v>1.9552767053193422E-5</v>
      </c>
      <c r="AM651" s="13">
        <f t="shared" si="978"/>
        <v>2.0423337284713786E-3</v>
      </c>
      <c r="AN651" s="13">
        <f t="shared" si="979"/>
        <v>2.0998064342871185E-3</v>
      </c>
      <c r="AO651" s="13">
        <f t="shared" si="980"/>
        <v>1.0794482312089409E-3</v>
      </c>
      <c r="AP651" s="13">
        <f t="shared" si="981"/>
        <v>3.6994155424162486E-4</v>
      </c>
      <c r="AQ651" s="13">
        <f t="shared" si="982"/>
        <v>9.508799236353929E-5</v>
      </c>
      <c r="AR651" s="13">
        <f t="shared" si="983"/>
        <v>1.0605173657722586E-3</v>
      </c>
      <c r="AS651" s="13">
        <f t="shared" si="984"/>
        <v>1.2430600867533107E-3</v>
      </c>
      <c r="AT651" s="13">
        <f t="shared" si="985"/>
        <v>7.2851158743353079E-4</v>
      </c>
      <c r="AU651" s="13">
        <f t="shared" si="986"/>
        <v>2.8463581590873775E-4</v>
      </c>
      <c r="AV651" s="13">
        <f t="shared" si="987"/>
        <v>8.3407267395137712E-5</v>
      </c>
      <c r="AW651" s="13">
        <f t="shared" si="988"/>
        <v>6.5453460964565014E-7</v>
      </c>
      <c r="AX651" s="13">
        <f t="shared" si="989"/>
        <v>3.9897877891641978E-4</v>
      </c>
      <c r="AY651" s="13">
        <f t="shared" si="990"/>
        <v>4.1020632202934143E-4</v>
      </c>
      <c r="AZ651" s="13">
        <f t="shared" si="991"/>
        <v>2.1087490804628698E-4</v>
      </c>
      <c r="BA651" s="13">
        <f t="shared" si="992"/>
        <v>7.2269692031301345E-5</v>
      </c>
      <c r="BB651" s="13">
        <f t="shared" si="993"/>
        <v>1.8575852983250785E-5</v>
      </c>
      <c r="BC651" s="13">
        <f t="shared" si="994"/>
        <v>3.8197181070692193E-6</v>
      </c>
      <c r="BD651" s="13">
        <f t="shared" si="995"/>
        <v>1.8172684490604465E-4</v>
      </c>
      <c r="BE651" s="13">
        <f t="shared" si="996"/>
        <v>2.1300677846969248E-4</v>
      </c>
      <c r="BF651" s="13">
        <f t="shared" si="997"/>
        <v>1.2483540254466688E-4</v>
      </c>
      <c r="BG651" s="13">
        <f t="shared" si="998"/>
        <v>4.8774277953182129E-5</v>
      </c>
      <c r="BH651" s="13">
        <f t="shared" si="999"/>
        <v>1.4292401081915104E-5</v>
      </c>
      <c r="BI651" s="13">
        <f t="shared" si="1000"/>
        <v>3.3504992755797529E-6</v>
      </c>
      <c r="BJ651" s="14">
        <f t="shared" si="1001"/>
        <v>0.39083731791656046</v>
      </c>
      <c r="BK651" s="14">
        <f t="shared" si="1002"/>
        <v>0.2907076583184407</v>
      </c>
      <c r="BL651" s="14">
        <f t="shared" si="1003"/>
        <v>0.29848258404266514</v>
      </c>
      <c r="BM651" s="14">
        <f t="shared" si="1004"/>
        <v>0.37704096194072928</v>
      </c>
      <c r="BN651" s="14">
        <f t="shared" si="1005"/>
        <v>0.62264220876040488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1.6108</v>
      </c>
      <c r="F652" s="10">
        <f>VLOOKUP(B652,home!$B$2:$E$405,3,FALSE)</f>
        <v>1.0864</v>
      </c>
      <c r="G652" s="10">
        <f>VLOOKUP(C652,away!$B$2:$E$405,4,FALSE)</f>
        <v>1.4803999999999999</v>
      </c>
      <c r="H652" s="10">
        <f>VLOOKUP(A652,away!$A$2:$E$405,3,FALSE)</f>
        <v>1.1347</v>
      </c>
      <c r="I652" s="10">
        <f>VLOOKUP(C652,away!$B$2:$E$405,3,FALSE)</f>
        <v>1.0168999999999999</v>
      </c>
      <c r="J652" s="10">
        <f>VLOOKUP(B652,home!$B$2:$E$405,4,FALSE)</f>
        <v>1.2484999999999999</v>
      </c>
      <c r="K652" s="12">
        <f t="shared" si="950"/>
        <v>2.5906602068480002</v>
      </c>
      <c r="L652" s="12">
        <f t="shared" si="951"/>
        <v>1.4406147228549999</v>
      </c>
      <c r="M652" s="13">
        <f t="shared" si="952"/>
        <v>1.7751683371918032E-2</v>
      </c>
      <c r="N652" s="13">
        <f t="shared" si="953"/>
        <v>4.598857971619337E-2</v>
      </c>
      <c r="O652" s="13">
        <f t="shared" si="954"/>
        <v>2.5573336421045405E-2</v>
      </c>
      <c r="P652" s="13">
        <f t="shared" si="955"/>
        <v>6.6251825022338992E-2</v>
      </c>
      <c r="Q652" s="13">
        <f t="shared" si="956"/>
        <v>5.9570391720099654E-2</v>
      </c>
      <c r="R652" s="13">
        <f t="shared" si="957"/>
        <v>1.8420662480341004E-2</v>
      </c>
      <c r="S652" s="13">
        <f t="shared" si="958"/>
        <v>6.1815325155785063E-2</v>
      </c>
      <c r="T652" s="13">
        <f t="shared" si="959"/>
        <v>8.5817983358215139E-2</v>
      </c>
      <c r="U652" s="13">
        <f t="shared" si="960"/>
        <v>4.7721677271597422E-2</v>
      </c>
      <c r="V652" s="13">
        <f t="shared" si="961"/>
        <v>2.5633738628345615E-2</v>
      </c>
      <c r="W652" s="13">
        <f t="shared" si="962"/>
        <v>5.1442214445203249E-2</v>
      </c>
      <c r="X652" s="13">
        <f t="shared" si="963"/>
        <v>7.4108411506023958E-2</v>
      </c>
      <c r="Y652" s="13">
        <f t="shared" si="964"/>
        <v>5.3380834351487501E-2</v>
      </c>
      <c r="Z652" s="13">
        <f t="shared" si="965"/>
        <v>8.8456925246406526E-3</v>
      </c>
      <c r="AA652" s="13">
        <f t="shared" si="966"/>
        <v>2.2916183625599364E-2</v>
      </c>
      <c r="AB652" s="13">
        <f t="shared" si="967"/>
        <v>2.968402250583101E-2</v>
      </c>
      <c r="AC652" s="13">
        <f t="shared" si="968"/>
        <v>5.9792990145377352E-3</v>
      </c>
      <c r="AD652" s="13">
        <f t="shared" si="969"/>
        <v>3.3317324478832365E-2</v>
      </c>
      <c r="AE652" s="13">
        <f t="shared" si="970"/>
        <v>4.7997428170343193E-2</v>
      </c>
      <c r="AF652" s="13">
        <f t="shared" si="971"/>
        <v>3.4572900840685872E-2</v>
      </c>
      <c r="AG652" s="13">
        <f t="shared" si="972"/>
        <v>1.6602076654299362E-2</v>
      </c>
      <c r="AH652" s="13">
        <f t="shared" si="973"/>
        <v>3.1858087212114348E-3</v>
      </c>
      <c r="AI652" s="13">
        <f t="shared" si="974"/>
        <v>8.2533478806717797E-3</v>
      </c>
      <c r="AJ652" s="13">
        <f t="shared" si="975"/>
        <v>1.0690809963864831E-2</v>
      </c>
      <c r="AK652" s="13">
        <f t="shared" si="976"/>
        <v>9.232085317452907E-3</v>
      </c>
      <c r="AL652" s="13">
        <f t="shared" si="977"/>
        <v>8.9262401490117433E-4</v>
      </c>
      <c r="AM652" s="13">
        <f t="shared" si="978"/>
        <v>1.7262773345190753E-2</v>
      </c>
      <c r="AN652" s="13">
        <f t="shared" si="979"/>
        <v>2.4869005438390657E-2</v>
      </c>
      <c r="AO652" s="13">
        <f t="shared" si="980"/>
        <v>1.7913327688653325E-2</v>
      </c>
      <c r="AP652" s="13">
        <f t="shared" si="981"/>
        <v>8.6020678678667035E-3</v>
      </c>
      <c r="AQ652" s="13">
        <f t="shared" si="982"/>
        <v>3.0980664043616731E-3</v>
      </c>
      <c r="AR652" s="13">
        <f t="shared" si="983"/>
        <v>9.1790458959540937E-4</v>
      </c>
      <c r="AS652" s="13">
        <f t="shared" si="984"/>
        <v>2.3779788939479718E-3</v>
      </c>
      <c r="AT652" s="13">
        <f t="shared" si="985"/>
        <v>3.0802676466377167E-3</v>
      </c>
      <c r="AU652" s="13">
        <f t="shared" si="986"/>
        <v>2.6599756061952231E-3</v>
      </c>
      <c r="AV652" s="13">
        <f t="shared" si="987"/>
        <v>1.7227732385390881E-3</v>
      </c>
      <c r="AW652" s="13">
        <f t="shared" si="988"/>
        <v>9.2538907761531932E-5</v>
      </c>
      <c r="AX652" s="13">
        <f t="shared" si="989"/>
        <v>7.4536633275370046E-3</v>
      </c>
      <c r="AY652" s="13">
        <f t="shared" si="990"/>
        <v>1.0737857128854198E-2</v>
      </c>
      <c r="AZ652" s="13">
        <f t="shared" si="991"/>
        <v>7.7345575358704396E-3</v>
      </c>
      <c r="BA652" s="13">
        <f t="shared" si="992"/>
        <v>3.7141724869813489E-3</v>
      </c>
      <c r="BB652" s="13">
        <f t="shared" si="993"/>
        <v>1.3376728919920755E-3</v>
      </c>
      <c r="BC652" s="13">
        <f t="shared" si="994"/>
        <v>3.8541425251356149E-4</v>
      </c>
      <c r="BD652" s="13">
        <f t="shared" si="995"/>
        <v>2.2039114432455395E-4</v>
      </c>
      <c r="BE652" s="13">
        <f t="shared" si="996"/>
        <v>5.7095856754331637E-4</v>
      </c>
      <c r="BF652" s="13">
        <f t="shared" si="997"/>
        <v>7.3957982034670319E-4</v>
      </c>
      <c r="BG652" s="13">
        <f t="shared" si="998"/>
        <v>6.3866667011999885E-4</v>
      </c>
      <c r="BH652" s="13">
        <f t="shared" si="999"/>
        <v>4.1364208193000009E-4</v>
      </c>
      <c r="BI652" s="13">
        <f t="shared" si="1000"/>
        <v>2.143212163067622E-4</v>
      </c>
      <c r="BJ652" s="14">
        <f t="shared" si="1001"/>
        <v>0.60590672360959552</v>
      </c>
      <c r="BK652" s="14">
        <f t="shared" si="1002"/>
        <v>0.18906235233668078</v>
      </c>
      <c r="BL652" s="14">
        <f t="shared" si="1003"/>
        <v>0.18923439366310194</v>
      </c>
      <c r="BM652" s="14">
        <f t="shared" si="1004"/>
        <v>0.74884736518098982</v>
      </c>
      <c r="BN652" s="14">
        <f t="shared" si="1005"/>
        <v>0.23355647873193644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1.2436</v>
      </c>
      <c r="F653" s="10">
        <f>VLOOKUP(B653,home!$B$2:$E$405,3,FALSE)</f>
        <v>0.68920000000000003</v>
      </c>
      <c r="G653" s="10">
        <f>VLOOKUP(C653,away!$B$2:$E$405,4,FALSE)</f>
        <v>0.48249999999999998</v>
      </c>
      <c r="H653" s="10">
        <f>VLOOKUP(A653,away!$A$2:$E$405,3,FALSE)</f>
        <v>0.89739999999999998</v>
      </c>
      <c r="I653" s="10">
        <f>VLOOKUP(C653,away!$B$2:$E$405,3,FALSE)</f>
        <v>0.44569999999999999</v>
      </c>
      <c r="J653" s="10">
        <f>VLOOKUP(B653,home!$B$2:$E$405,4,FALSE)</f>
        <v>0.47760000000000002</v>
      </c>
      <c r="K653" s="12">
        <f t="shared" si="950"/>
        <v>0.41354550039999999</v>
      </c>
      <c r="L653" s="12">
        <f t="shared" si="951"/>
        <v>0.191026235568</v>
      </c>
      <c r="M653" s="13">
        <f t="shared" si="952"/>
        <v>0.54630834076036117</v>
      </c>
      <c r="N653" s="13">
        <f t="shared" si="953"/>
        <v>0.22592335615243728</v>
      </c>
      <c r="O653" s="13">
        <f t="shared" si="954"/>
        <v>0.10435922579485198</v>
      </c>
      <c r="P653" s="13">
        <f t="shared" si="955"/>
        <v>4.315728825268865E-2</v>
      </c>
      <c r="Q653" s="13">
        <f t="shared" si="956"/>
        <v>4.6714793686053552E-2</v>
      </c>
      <c r="R653" s="13">
        <f t="shared" si="957"/>
        <v>9.9676750251907493E-3</v>
      </c>
      <c r="S653" s="13">
        <f t="shared" si="958"/>
        <v>8.5233529783442777E-4</v>
      </c>
      <c r="T653" s="13">
        <f t="shared" si="959"/>
        <v>8.9237511831825843E-3</v>
      </c>
      <c r="U653" s="13">
        <f t="shared" si="960"/>
        <v>4.1220871561170914E-3</v>
      </c>
      <c r="V653" s="13">
        <f t="shared" si="961"/>
        <v>7.4814242336692087E-6</v>
      </c>
      <c r="W653" s="13">
        <f t="shared" si="962"/>
        <v>6.4395642436605935E-3</v>
      </c>
      <c r="X653" s="13">
        <f t="shared" si="963"/>
        <v>1.2301257161647782E-3</v>
      </c>
      <c r="Y653" s="13">
        <f t="shared" si="964"/>
        <v>1.1749314241717385E-4</v>
      </c>
      <c r="Z653" s="13">
        <f t="shared" si="965"/>
        <v>6.346958124757862E-4</v>
      </c>
      <c r="AA653" s="13">
        <f t="shared" si="966"/>
        <v>2.6247559737208357E-4</v>
      </c>
      <c r="AB653" s="13">
        <f t="shared" si="967"/>
        <v>5.4272801129013617E-5</v>
      </c>
      <c r="AC653" s="13">
        <f t="shared" si="968"/>
        <v>3.693861576226865E-8</v>
      </c>
      <c r="AD653" s="13">
        <f t="shared" si="969"/>
        <v>6.6576320437564172E-4</v>
      </c>
      <c r="AE653" s="13">
        <f t="shared" si="970"/>
        <v>1.2717823871156785E-4</v>
      </c>
      <c r="AF653" s="13">
        <f t="shared" si="971"/>
        <v>1.2147190093619652E-5</v>
      </c>
      <c r="AG653" s="13">
        <f t="shared" si="972"/>
        <v>7.7347733210435459E-7</v>
      </c>
      <c r="AH653" s="13">
        <f t="shared" si="973"/>
        <v>3.031088794700567E-5</v>
      </c>
      <c r="AI653" s="13">
        <f t="shared" si="974"/>
        <v>1.2534931323612789E-5</v>
      </c>
      <c r="AJ653" s="13">
        <f t="shared" si="975"/>
        <v>2.5918822233515425E-6</v>
      </c>
      <c r="AK653" s="13">
        <f t="shared" si="976"/>
        <v>3.5728707701125953E-7</v>
      </c>
      <c r="AL653" s="13">
        <f t="shared" si="977"/>
        <v>1.167231300835526E-10</v>
      </c>
      <c r="AM653" s="13">
        <f t="shared" si="978"/>
        <v>5.5064675500286437E-5</v>
      </c>
      <c r="AN653" s="13">
        <f t="shared" si="979"/>
        <v>1.0518797673593195E-5</v>
      </c>
      <c r="AO653" s="13">
        <f t="shared" si="980"/>
        <v>1.0046831611439722E-6</v>
      </c>
      <c r="AP653" s="13">
        <f t="shared" si="981"/>
        <v>6.3973614070630455E-8</v>
      </c>
      <c r="AQ653" s="13">
        <f t="shared" si="982"/>
        <v>3.0551596678981432E-9</v>
      </c>
      <c r="AR653" s="13">
        <f t="shared" si="983"/>
        <v>1.1580349642479909E-6</v>
      </c>
      <c r="AS653" s="13">
        <f t="shared" si="984"/>
        <v>4.7890014877063152E-7</v>
      </c>
      <c r="AT653" s="13">
        <f t="shared" si="985"/>
        <v>9.9023500832492621E-8</v>
      </c>
      <c r="AU653" s="13">
        <f t="shared" si="986"/>
        <v>1.3650241067710997E-8</v>
      </c>
      <c r="AV653" s="13">
        <f t="shared" si="987"/>
        <v>1.4112489432317931E-9</v>
      </c>
      <c r="AW653" s="13">
        <f t="shared" si="988"/>
        <v>2.5613606999954685E-13</v>
      </c>
      <c r="AX653" s="13">
        <f t="shared" si="989"/>
        <v>3.7952914640215975E-6</v>
      </c>
      <c r="AY653" s="13">
        <f t="shared" si="990"/>
        <v>7.250002412554092E-7</v>
      </c>
      <c r="AZ653" s="13">
        <f t="shared" si="991"/>
        <v>6.924703343645633E-8</v>
      </c>
      <c r="BA653" s="13">
        <f t="shared" si="992"/>
        <v>4.4093333738725602E-9</v>
      </c>
      <c r="BB653" s="13">
        <f t="shared" si="993"/>
        <v>2.1057458894380599E-10</v>
      </c>
      <c r="BC653" s="13">
        <f t="shared" si="994"/>
        <v>8.0450542064428455E-12</v>
      </c>
      <c r="BD653" s="13">
        <f t="shared" si="995"/>
        <v>3.6869176646069544E-8</v>
      </c>
      <c r="BE653" s="13">
        <f t="shared" si="996"/>
        <v>1.5247082105434824E-8</v>
      </c>
      <c r="BF653" s="13">
        <f t="shared" si="997"/>
        <v>3.152681099465965E-9</v>
      </c>
      <c r="BG653" s="13">
        <f t="shared" si="998"/>
        <v>4.3459236096009165E-10</v>
      </c>
      <c r="BH653" s="13">
        <f t="shared" si="999"/>
        <v>4.4930928845814613E-11</v>
      </c>
      <c r="BI653" s="13">
        <f t="shared" si="1000"/>
        <v>3.7161966905958397E-12</v>
      </c>
      <c r="BJ653" s="14">
        <f t="shared" si="1001"/>
        <v>0.29022619558622947</v>
      </c>
      <c r="BK653" s="14">
        <f t="shared" si="1002"/>
        <v>0.590326207790698</v>
      </c>
      <c r="BL653" s="14">
        <f t="shared" si="1003"/>
        <v>0.11881333813551508</v>
      </c>
      <c r="BM653" s="14">
        <f t="shared" si="1004"/>
        <v>2.3569032653349847E-2</v>
      </c>
      <c r="BN653" s="14">
        <f t="shared" si="1005"/>
        <v>0.97643067967158348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1.2436</v>
      </c>
      <c r="F654" s="10">
        <f>VLOOKUP(B654,home!$B$2:$E$405,3,FALSE)</f>
        <v>0.64329999999999998</v>
      </c>
      <c r="G654" s="10">
        <f>VLOOKUP(C654,away!$B$2:$E$405,4,FALSE)</f>
        <v>1.3402000000000001</v>
      </c>
      <c r="H654" s="10">
        <f>VLOOKUP(A654,away!$A$2:$E$405,3,FALSE)</f>
        <v>0.89739999999999998</v>
      </c>
      <c r="I654" s="10">
        <f>VLOOKUP(C654,away!$B$2:$E$405,3,FALSE)</f>
        <v>1.6715</v>
      </c>
      <c r="J654" s="10">
        <f>VLOOKUP(B654,home!$B$2:$E$405,4,FALSE)</f>
        <v>1.7828999999999999</v>
      </c>
      <c r="K654" s="12">
        <f t="shared" si="950"/>
        <v>1.0721705607760001</v>
      </c>
      <c r="L654" s="12">
        <f t="shared" si="951"/>
        <v>2.67435730989</v>
      </c>
      <c r="M654" s="13">
        <f t="shared" si="952"/>
        <v>2.3599544436712958E-2</v>
      </c>
      <c r="N654" s="13">
        <f t="shared" si="953"/>
        <v>2.5302736792768662E-2</v>
      </c>
      <c r="O654" s="13">
        <f t="shared" si="954"/>
        <v>6.3113614174397176E-2</v>
      </c>
      <c r="P654" s="13">
        <f t="shared" si="955"/>
        <v>6.7668559101963524E-2</v>
      </c>
      <c r="Q654" s="13">
        <f t="shared" si="956"/>
        <v>1.3564424748135155E-2</v>
      </c>
      <c r="R654" s="13">
        <f t="shared" si="957"/>
        <v>8.4394177710438126E-2</v>
      </c>
      <c r="S654" s="13">
        <f t="shared" si="958"/>
        <v>4.8507651315214541E-2</v>
      </c>
      <c r="T654" s="13">
        <f t="shared" si="959"/>
        <v>3.6276118479628076E-2</v>
      </c>
      <c r="U654" s="13">
        <f t="shared" si="960"/>
        <v>9.0484952842029856E-2</v>
      </c>
      <c r="V654" s="13">
        <f t="shared" si="961"/>
        <v>1.5454360799791338E-2</v>
      </c>
      <c r="W654" s="13">
        <f t="shared" si="962"/>
        <v>4.8477922962706418E-3</v>
      </c>
      <c r="X654" s="13">
        <f t="shared" si="963"/>
        <v>1.296472876435982E-2</v>
      </c>
      <c r="Y654" s="13">
        <f t="shared" si="964"/>
        <v>1.7336158570853421E-2</v>
      </c>
      <c r="Z654" s="13">
        <f t="shared" si="965"/>
        <v>7.5233395357355293E-2</v>
      </c>
      <c r="AA654" s="13">
        <f t="shared" si="966"/>
        <v>8.0663031689378148E-2</v>
      </c>
      <c r="AB654" s="13">
        <f t="shared" si="967"/>
        <v>4.3242263960146417E-2</v>
      </c>
      <c r="AC654" s="13">
        <f t="shared" si="968"/>
        <v>2.769582930849068E-3</v>
      </c>
      <c r="AD654" s="13">
        <f t="shared" si="969"/>
        <v>1.2994150462045169E-3</v>
      </c>
      <c r="AE654" s="13">
        <f t="shared" si="970"/>
        <v>3.4751001273981017E-3</v>
      </c>
      <c r="AF654" s="13">
        <f t="shared" si="971"/>
        <v>4.6468297141533926E-3</v>
      </c>
      <c r="AG654" s="13">
        <f t="shared" si="972"/>
        <v>4.1424276712867282E-3</v>
      </c>
      <c r="AH654" s="13">
        <f t="shared" si="973"/>
        <v>5.0300245205446889E-2</v>
      </c>
      <c r="AI654" s="13">
        <f t="shared" si="974"/>
        <v>5.3930442109094298E-2</v>
      </c>
      <c r="AJ654" s="13">
        <f t="shared" si="975"/>
        <v>2.8911316179502621E-2</v>
      </c>
      <c r="AK654" s="13">
        <f t="shared" si="976"/>
        <v>1.0332620693649859E-2</v>
      </c>
      <c r="AL654" s="13">
        <f t="shared" si="977"/>
        <v>3.1765644755819405E-4</v>
      </c>
      <c r="AM654" s="13">
        <f t="shared" si="978"/>
        <v>2.786389117539738E-4</v>
      </c>
      <c r="AN654" s="13">
        <f t="shared" si="979"/>
        <v>7.451800104690344E-4</v>
      </c>
      <c r="AO654" s="13">
        <f t="shared" si="980"/>
        <v>9.9643880409088469E-4</v>
      </c>
      <c r="AP654" s="13">
        <f t="shared" si="981"/>
        <v>8.8827779985950234E-4</v>
      </c>
      <c r="AQ654" s="13">
        <f t="shared" si="982"/>
        <v>5.9389305681681673E-4</v>
      </c>
      <c r="AR654" s="13">
        <f t="shared" si="983"/>
        <v>2.6904165690889256E-2</v>
      </c>
      <c r="AS654" s="13">
        <f t="shared" si="984"/>
        <v>2.8845854416011153E-2</v>
      </c>
      <c r="AT654" s="13">
        <f t="shared" si="985"/>
        <v>1.5463837952638769E-2</v>
      </c>
      <c r="AU654" s="13">
        <f t="shared" si="986"/>
        <v>5.5266239364766354E-3</v>
      </c>
      <c r="AV654" s="13">
        <f t="shared" si="987"/>
        <v>1.4813708712925547E-3</v>
      </c>
      <c r="AW654" s="13">
        <f t="shared" si="988"/>
        <v>2.5301046421745375E-5</v>
      </c>
      <c r="AX654" s="13">
        <f t="shared" si="989"/>
        <v>4.9791406378212065E-5</v>
      </c>
      <c r="AY654" s="13">
        <f t="shared" si="990"/>
        <v>1.3316001161727502E-4</v>
      </c>
      <c r="AZ654" s="13">
        <f t="shared" si="991"/>
        <v>1.7805872522684842E-4</v>
      </c>
      <c r="BA654" s="13">
        <f t="shared" si="992"/>
        <v>1.5873088446670565E-4</v>
      </c>
      <c r="BB654" s="13">
        <f t="shared" si="993"/>
        <v>1.0612577529470984E-4</v>
      </c>
      <c r="BC654" s="13">
        <f t="shared" si="994"/>
        <v>5.6763648585430153E-5</v>
      </c>
      <c r="BD654" s="13">
        <f t="shared" si="995"/>
        <v>1.1991892030320235E-2</v>
      </c>
      <c r="BE654" s="13">
        <f t="shared" si="996"/>
        <v>1.2857353602913691E-2</v>
      </c>
      <c r="BF654" s="13">
        <f t="shared" si="997"/>
        <v>6.8926380112656494E-3</v>
      </c>
      <c r="BG654" s="13">
        <f t="shared" si="998"/>
        <v>2.463361187254889E-3</v>
      </c>
      <c r="BH654" s="13">
        <f t="shared" si="999"/>
        <v>6.6028583638322693E-4</v>
      </c>
      <c r="BI654" s="13">
        <f t="shared" si="1000"/>
        <v>1.4158780709349093E-4</v>
      </c>
      <c r="BJ654" s="14">
        <f t="shared" si="1001"/>
        <v>0.1280407912456179</v>
      </c>
      <c r="BK654" s="14">
        <f t="shared" si="1002"/>
        <v>0.15845051504370689</v>
      </c>
      <c r="BL654" s="14">
        <f t="shared" si="1003"/>
        <v>0.61860163590662287</v>
      </c>
      <c r="BM654" s="14">
        <f t="shared" si="1004"/>
        <v>0.70257542162369158</v>
      </c>
      <c r="BN654" s="14">
        <f t="shared" si="1005"/>
        <v>0.2776430569644156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1.6042000000000001</v>
      </c>
      <c r="F655" s="10">
        <f>VLOOKUP(B655,home!$B$2:$E$405,3,FALSE)</f>
        <v>1.2466999999999999</v>
      </c>
      <c r="G655" s="10">
        <f>VLOOKUP(C655,away!$B$2:$E$405,4,FALSE)</f>
        <v>1.5584</v>
      </c>
      <c r="H655" s="10">
        <f>VLOOKUP(A655,away!$A$2:$E$405,3,FALSE)</f>
        <v>1.25</v>
      </c>
      <c r="I655" s="10">
        <f>VLOOKUP(C655,away!$B$2:$E$405,3,FALSE)</f>
        <v>0.8</v>
      </c>
      <c r="J655" s="10">
        <f>VLOOKUP(B655,home!$B$2:$E$405,4,FALSE)</f>
        <v>1.2</v>
      </c>
      <c r="K655" s="12">
        <f t="shared" si="950"/>
        <v>3.1167316485759997</v>
      </c>
      <c r="L655" s="12">
        <f t="shared" si="951"/>
        <v>1.2</v>
      </c>
      <c r="M655" s="13">
        <f t="shared" si="952"/>
        <v>1.3343423348694521E-2</v>
      </c>
      <c r="N655" s="13">
        <f t="shared" si="953"/>
        <v>4.158786985122416E-2</v>
      </c>
      <c r="O655" s="13">
        <f t="shared" si="954"/>
        <v>1.6012108018433422E-2</v>
      </c>
      <c r="P655" s="13">
        <f t="shared" si="955"/>
        <v>4.9905443821468984E-2</v>
      </c>
      <c r="Q655" s="13">
        <f t="shared" si="956"/>
        <v>6.4809115081085014E-2</v>
      </c>
      <c r="R655" s="13">
        <f t="shared" si="957"/>
        <v>9.607264811060055E-3</v>
      </c>
      <c r="S655" s="13">
        <f t="shared" si="958"/>
        <v>4.6662562858381211E-2</v>
      </c>
      <c r="T655" s="13">
        <f t="shared" si="959"/>
        <v>7.7770938097301998E-2</v>
      </c>
      <c r="U655" s="13">
        <f t="shared" si="960"/>
        <v>2.9943266292881392E-2</v>
      </c>
      <c r="V655" s="13">
        <f t="shared" si="961"/>
        <v>1.9391291528584487E-2</v>
      </c>
      <c r="W655" s="13">
        <f t="shared" si="962"/>
        <v>6.7330873363140586E-2</v>
      </c>
      <c r="X655" s="13">
        <f t="shared" si="963"/>
        <v>8.079704803576869E-2</v>
      </c>
      <c r="Y655" s="13">
        <f t="shared" si="964"/>
        <v>4.8478228821461224E-2</v>
      </c>
      <c r="Z655" s="13">
        <f t="shared" si="965"/>
        <v>3.8429059244240219E-3</v>
      </c>
      <c r="AA655" s="13">
        <f t="shared" si="966"/>
        <v>1.1977306517152555E-2</v>
      </c>
      <c r="AB655" s="13">
        <f t="shared" si="967"/>
        <v>1.8665025143352481E-2</v>
      </c>
      <c r="AC655" s="13">
        <f t="shared" si="968"/>
        <v>4.5328089010427189E-3</v>
      </c>
      <c r="AD655" s="13">
        <f t="shared" si="969"/>
        <v>5.2463065984290756E-2</v>
      </c>
      <c r="AE655" s="13">
        <f t="shared" si="970"/>
        <v>6.2955679181148902E-2</v>
      </c>
      <c r="AF655" s="13">
        <f t="shared" si="971"/>
        <v>3.7773407508689343E-2</v>
      </c>
      <c r="AG655" s="13">
        <f t="shared" si="972"/>
        <v>1.5109363003475736E-2</v>
      </c>
      <c r="AH655" s="13">
        <f t="shared" si="973"/>
        <v>1.152871777327206E-3</v>
      </c>
      <c r="AI655" s="13">
        <f t="shared" si="974"/>
        <v>3.5931919551457654E-3</v>
      </c>
      <c r="AJ655" s="13">
        <f t="shared" si="975"/>
        <v>5.5995075430057429E-3</v>
      </c>
      <c r="AK655" s="13">
        <f t="shared" si="976"/>
        <v>5.8173874585753437E-3</v>
      </c>
      <c r="AL655" s="13">
        <f t="shared" si="977"/>
        <v>6.7812235002368817E-4</v>
      </c>
      <c r="AM655" s="13">
        <f t="shared" si="978"/>
        <v>3.2702659626913995E-2</v>
      </c>
      <c r="AN655" s="13">
        <f t="shared" si="979"/>
        <v>3.9243191552296788E-2</v>
      </c>
      <c r="AO655" s="13">
        <f t="shared" si="980"/>
        <v>2.3545914931378076E-2</v>
      </c>
      <c r="AP655" s="13">
        <f t="shared" si="981"/>
        <v>9.4183659725512302E-3</v>
      </c>
      <c r="AQ655" s="13">
        <f t="shared" si="982"/>
        <v>2.825509791765368E-3</v>
      </c>
      <c r="AR655" s="13">
        <f t="shared" si="983"/>
        <v>2.7668922655852942E-4</v>
      </c>
      <c r="AS655" s="13">
        <f t="shared" si="984"/>
        <v>8.6236606923498357E-4</v>
      </c>
      <c r="AT655" s="13">
        <f t="shared" si="985"/>
        <v>1.343881810321378E-3</v>
      </c>
      <c r="AU655" s="13">
        <f t="shared" si="986"/>
        <v>1.3961729900580824E-3</v>
      </c>
      <c r="AV655" s="13">
        <f t="shared" si="987"/>
        <v>1.0878741362502524E-3</v>
      </c>
      <c r="AW655" s="13">
        <f t="shared" si="988"/>
        <v>7.0450846330852112E-5</v>
      </c>
      <c r="AX655" s="13">
        <f t="shared" si="989"/>
        <v>1.6987569041968579E-2</v>
      </c>
      <c r="AY655" s="13">
        <f t="shared" si="990"/>
        <v>2.038508285036229E-2</v>
      </c>
      <c r="AZ655" s="13">
        <f t="shared" si="991"/>
        <v>1.2231049710217375E-2</v>
      </c>
      <c r="BA655" s="13">
        <f t="shared" si="992"/>
        <v>4.8924198840869498E-3</v>
      </c>
      <c r="BB655" s="13">
        <f t="shared" si="993"/>
        <v>1.4677259652260844E-3</v>
      </c>
      <c r="BC655" s="13">
        <f t="shared" si="994"/>
        <v>3.5225423165426021E-4</v>
      </c>
      <c r="BD655" s="13">
        <f t="shared" si="995"/>
        <v>5.5337845311705936E-5</v>
      </c>
      <c r="BE655" s="13">
        <f t="shared" si="996"/>
        <v>1.7247321384699686E-4</v>
      </c>
      <c r="BF655" s="13">
        <f t="shared" si="997"/>
        <v>2.6877636206427583E-4</v>
      </c>
      <c r="BG655" s="13">
        <f t="shared" si="998"/>
        <v>2.7923459801161674E-4</v>
      </c>
      <c r="BH655" s="13">
        <f t="shared" si="999"/>
        <v>2.1757482725005066E-4</v>
      </c>
      <c r="BI655" s="13">
        <f t="shared" si="1000"/>
        <v>1.3562447000473775E-4</v>
      </c>
      <c r="BJ655" s="14">
        <f t="shared" si="1001"/>
        <v>0.71312733248600746</v>
      </c>
      <c r="BK655" s="14">
        <f t="shared" si="1002"/>
        <v>0.15489873565855788</v>
      </c>
      <c r="BL655" s="14">
        <f t="shared" si="1003"/>
        <v>0.10846393506584658</v>
      </c>
      <c r="BM655" s="14">
        <f t="shared" si="1004"/>
        <v>0.76475305219883827</v>
      </c>
      <c r="BN655" s="14">
        <f t="shared" si="1005"/>
        <v>0.19526522493196616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1.6042000000000001</v>
      </c>
      <c r="F656" s="10">
        <f>VLOOKUP(B656,home!$B$2:$E$405,3,FALSE)</f>
        <v>0.62339999999999995</v>
      </c>
      <c r="G656" s="10">
        <f>VLOOKUP(C656,away!$B$2:$E$405,4,FALSE)</f>
        <v>1.2466999999999999</v>
      </c>
      <c r="H656" s="10">
        <f>VLOOKUP(A656,away!$A$2:$E$405,3,FALSE)</f>
        <v>1.25</v>
      </c>
      <c r="I656" s="10">
        <f>VLOOKUP(C656,away!$B$2:$E$405,3,FALSE)</f>
        <v>1.2</v>
      </c>
      <c r="J656" s="10">
        <f>VLOOKUP(B656,home!$B$2:$E$405,4,FALSE)</f>
        <v>1</v>
      </c>
      <c r="K656" s="12">
        <f t="shared" si="950"/>
        <v>1.2467726576759999</v>
      </c>
      <c r="L656" s="12">
        <f t="shared" si="951"/>
        <v>1.5</v>
      </c>
      <c r="M656" s="13">
        <f t="shared" si="952"/>
        <v>6.4134511585251255E-2</v>
      </c>
      <c r="N656" s="13">
        <f t="shared" si="953"/>
        <v>7.9961155457895922E-2</v>
      </c>
      <c r="O656" s="13">
        <f t="shared" si="954"/>
        <v>9.620176737787689E-2</v>
      </c>
      <c r="P656" s="13">
        <f t="shared" si="955"/>
        <v>0.1199417331868439</v>
      </c>
      <c r="Q656" s="13">
        <f t="shared" si="956"/>
        <v>4.9846691150542348E-2</v>
      </c>
      <c r="R656" s="13">
        <f t="shared" si="957"/>
        <v>7.2151325533407681E-2</v>
      </c>
      <c r="S656" s="13">
        <f t="shared" si="958"/>
        <v>5.6077527544360149E-2</v>
      </c>
      <c r="T656" s="13">
        <f t="shared" si="959"/>
        <v>7.4770036725813518E-2</v>
      </c>
      <c r="U656" s="13">
        <f t="shared" si="960"/>
        <v>8.9956299890132929E-2</v>
      </c>
      <c r="V656" s="13">
        <f t="shared" si="961"/>
        <v>1.1652654675396832E-2</v>
      </c>
      <c r="W656" s="13">
        <f t="shared" si="962"/>
        <v>2.0715830534038804E-2</v>
      </c>
      <c r="X656" s="13">
        <f t="shared" si="963"/>
        <v>3.1073745801058209E-2</v>
      </c>
      <c r="Y656" s="13">
        <f t="shared" si="964"/>
        <v>2.3305309350793658E-2</v>
      </c>
      <c r="Z656" s="13">
        <f t="shared" si="965"/>
        <v>3.6075662766703848E-2</v>
      </c>
      <c r="AA656" s="13">
        <f t="shared" si="966"/>
        <v>4.4978149945066478E-2</v>
      </c>
      <c r="AB656" s="13">
        <f t="shared" si="967"/>
        <v>2.8038763772180082E-2</v>
      </c>
      <c r="AC656" s="13">
        <f t="shared" si="968"/>
        <v>1.362019803621111E-3</v>
      </c>
      <c r="AD656" s="13">
        <f t="shared" si="969"/>
        <v>6.4569827727223011E-3</v>
      </c>
      <c r="AE656" s="13">
        <f t="shared" si="970"/>
        <v>9.6854741590834525E-3</v>
      </c>
      <c r="AF656" s="13">
        <f t="shared" si="971"/>
        <v>7.2641056193125898E-3</v>
      </c>
      <c r="AG656" s="13">
        <f t="shared" si="972"/>
        <v>3.6320528096562958E-3</v>
      </c>
      <c r="AH656" s="13">
        <f t="shared" si="973"/>
        <v>1.3528373537513945E-2</v>
      </c>
      <c r="AI656" s="13">
        <f t="shared" si="974"/>
        <v>1.6866806229399931E-2</v>
      </c>
      <c r="AJ656" s="13">
        <f t="shared" si="975"/>
        <v>1.0514536414567533E-2</v>
      </c>
      <c r="AK656" s="13">
        <f t="shared" si="976"/>
        <v>4.3697455032738128E-3</v>
      </c>
      <c r="AL656" s="13">
        <f t="shared" si="977"/>
        <v>1.0188774302208197E-4</v>
      </c>
      <c r="AM656" s="13">
        <f t="shared" si="978"/>
        <v>1.6100779144230244E-3</v>
      </c>
      <c r="AN656" s="13">
        <f t="shared" si="979"/>
        <v>2.4151168716345368E-3</v>
      </c>
      <c r="AO656" s="13">
        <f t="shared" si="980"/>
        <v>1.8113376537259027E-3</v>
      </c>
      <c r="AP656" s="13">
        <f t="shared" si="981"/>
        <v>9.0566882686295158E-4</v>
      </c>
      <c r="AQ656" s="13">
        <f t="shared" si="982"/>
        <v>3.3962581007360691E-4</v>
      </c>
      <c r="AR656" s="13">
        <f t="shared" si="983"/>
        <v>4.058512061254179E-3</v>
      </c>
      <c r="AS656" s="13">
        <f t="shared" si="984"/>
        <v>5.0600418688199747E-3</v>
      </c>
      <c r="AT656" s="13">
        <f t="shared" si="985"/>
        <v>3.1543609243702563E-3</v>
      </c>
      <c r="AU656" s="13">
        <f t="shared" si="986"/>
        <v>1.3109236509821426E-3</v>
      </c>
      <c r="AV656" s="13">
        <f t="shared" si="987"/>
        <v>4.0860594108633292E-4</v>
      </c>
      <c r="AW656" s="13">
        <f t="shared" si="988"/>
        <v>5.292952173010438E-6</v>
      </c>
      <c r="AX656" s="13">
        <f t="shared" si="989"/>
        <v>3.3456685340510397E-4</v>
      </c>
      <c r="AY656" s="13">
        <f t="shared" si="990"/>
        <v>5.018502801076559E-4</v>
      </c>
      <c r="AZ656" s="13">
        <f t="shared" si="991"/>
        <v>3.7638771008074198E-4</v>
      </c>
      <c r="BA656" s="13">
        <f t="shared" si="992"/>
        <v>1.8819385504037104E-4</v>
      </c>
      <c r="BB656" s="13">
        <f t="shared" si="993"/>
        <v>7.0572695640139149E-5</v>
      </c>
      <c r="BC656" s="13">
        <f t="shared" si="994"/>
        <v>2.1171808692041725E-5</v>
      </c>
      <c r="BD656" s="13">
        <f t="shared" si="995"/>
        <v>1.0146280153135461E-3</v>
      </c>
      <c r="BE656" s="13">
        <f t="shared" si="996"/>
        <v>1.2650104672049952E-3</v>
      </c>
      <c r="BF656" s="13">
        <f t="shared" si="997"/>
        <v>7.8859023109256504E-4</v>
      </c>
      <c r="BG656" s="13">
        <f t="shared" si="998"/>
        <v>3.2773091274553603E-4</v>
      </c>
      <c r="BH656" s="13">
        <f t="shared" si="999"/>
        <v>1.0215148527158335E-4</v>
      </c>
      <c r="BI656" s="13">
        <f t="shared" si="1000"/>
        <v>2.5471935755520522E-5</v>
      </c>
      <c r="BJ656" s="14">
        <f t="shared" si="1001"/>
        <v>0.31528595466060311</v>
      </c>
      <c r="BK656" s="14">
        <f t="shared" si="1002"/>
        <v>0.25377218481860292</v>
      </c>
      <c r="BL656" s="14">
        <f t="shared" si="1003"/>
        <v>0.39412179569731592</v>
      </c>
      <c r="BM656" s="14">
        <f t="shared" si="1004"/>
        <v>0.51652185632347303</v>
      </c>
      <c r="BN656" s="14">
        <f t="shared" si="1005"/>
        <v>0.48223718429181806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1.6042000000000001</v>
      </c>
      <c r="F657" s="10">
        <f>VLOOKUP(B657,home!$B$2:$E$405,3,FALSE)</f>
        <v>0.41560000000000002</v>
      </c>
      <c r="G657" s="10">
        <f>VLOOKUP(C657,away!$B$2:$E$405,4,FALSE)</f>
        <v>0.31169999999999998</v>
      </c>
      <c r="H657" s="10">
        <f>VLOOKUP(A657,away!$A$2:$E$405,3,FALSE)</f>
        <v>1.25</v>
      </c>
      <c r="I657" s="10">
        <f>VLOOKUP(C657,away!$B$2:$E$405,3,FALSE)</f>
        <v>1.6</v>
      </c>
      <c r="J657" s="10">
        <f>VLOOKUP(B657,home!$B$2:$E$405,4,FALSE)</f>
        <v>1.0667</v>
      </c>
      <c r="K657" s="12">
        <f t="shared" si="950"/>
        <v>0.20781211058400001</v>
      </c>
      <c r="L657" s="12">
        <f t="shared" si="951"/>
        <v>2.1334</v>
      </c>
      <c r="M657" s="13">
        <f t="shared" si="952"/>
        <v>9.6210949214944261E-2</v>
      </c>
      <c r="N657" s="13">
        <f t="shared" si="953"/>
        <v>1.9993800417647603E-2</v>
      </c>
      <c r="O657" s="13">
        <f t="shared" si="954"/>
        <v>0.20525643905516211</v>
      </c>
      <c r="P657" s="13">
        <f t="shared" si="955"/>
        <v>4.2654773811009405E-2</v>
      </c>
      <c r="Q657" s="13">
        <f t="shared" si="956"/>
        <v>2.0774769316933045E-3</v>
      </c>
      <c r="R657" s="13">
        <f t="shared" si="957"/>
        <v>0.21894704354014141</v>
      </c>
      <c r="S657" s="13">
        <f t="shared" si="958"/>
        <v>4.7277096414556656E-3</v>
      </c>
      <c r="T657" s="13">
        <f t="shared" si="959"/>
        <v>4.4320892860744967E-3</v>
      </c>
      <c r="U657" s="13">
        <f t="shared" si="960"/>
        <v>4.5499847224203728E-2</v>
      </c>
      <c r="V657" s="13">
        <f t="shared" si="961"/>
        <v>2.3289031612988228E-4</v>
      </c>
      <c r="W657" s="13">
        <f t="shared" si="962"/>
        <v>1.4390828862158601E-4</v>
      </c>
      <c r="X657" s="13">
        <f t="shared" si="963"/>
        <v>3.0701394294529164E-4</v>
      </c>
      <c r="Y657" s="13">
        <f t="shared" si="964"/>
        <v>3.2749177293974255E-4</v>
      </c>
      <c r="Z657" s="13">
        <f t="shared" si="965"/>
        <v>0.15570054089617924</v>
      </c>
      <c r="AA657" s="13">
        <f t="shared" si="966"/>
        <v>3.2356458022705412E-2</v>
      </c>
      <c r="AB657" s="13">
        <f t="shared" si="967"/>
        <v>3.3620319163605058E-3</v>
      </c>
      <c r="AC657" s="13">
        <f t="shared" si="968"/>
        <v>6.4531920732206519E-6</v>
      </c>
      <c r="AD657" s="13">
        <f t="shared" si="969"/>
        <v>7.4764712972458063E-6</v>
      </c>
      <c r="AE657" s="13">
        <f t="shared" si="970"/>
        <v>1.5950303865544205E-5</v>
      </c>
      <c r="AF657" s="13">
        <f t="shared" si="971"/>
        <v>1.7014189133376004E-5</v>
      </c>
      <c r="AG657" s="13">
        <f t="shared" si="972"/>
        <v>1.2099357032381455E-5</v>
      </c>
      <c r="AH657" s="13">
        <f t="shared" si="973"/>
        <v>8.304288348697722E-2</v>
      </c>
      <c r="AI657" s="13">
        <f t="shared" si="974"/>
        <v>1.7257316886409937E-2</v>
      </c>
      <c r="AJ657" s="13">
        <f t="shared" si="975"/>
        <v>1.7931397225908765E-3</v>
      </c>
      <c r="AK657" s="13">
        <f t="shared" si="976"/>
        <v>1.2421205010787275E-4</v>
      </c>
      <c r="AL657" s="13">
        <f t="shared" si="977"/>
        <v>1.1443996779504602E-7</v>
      </c>
      <c r="AM657" s="13">
        <f t="shared" si="978"/>
        <v>3.1074025600026969E-7</v>
      </c>
      <c r="AN657" s="13">
        <f t="shared" si="979"/>
        <v>6.6293326215097547E-7</v>
      </c>
      <c r="AO657" s="13">
        <f t="shared" si="980"/>
        <v>7.0715091073644549E-7</v>
      </c>
      <c r="AP657" s="13">
        <f t="shared" si="981"/>
        <v>5.0287858432171096E-7</v>
      </c>
      <c r="AQ657" s="13">
        <f t="shared" si="982"/>
        <v>2.682102929479846E-7</v>
      </c>
      <c r="AR657" s="13">
        <f t="shared" si="983"/>
        <v>3.5432737526223425E-2</v>
      </c>
      <c r="AS657" s="13">
        <f t="shared" si="984"/>
        <v>7.3633519690933886E-3</v>
      </c>
      <c r="AT657" s="13">
        <f t="shared" si="985"/>
        <v>7.6509685683507473E-4</v>
      </c>
      <c r="AU657" s="13">
        <f t="shared" si="986"/>
        <v>5.2998797540027119E-5</v>
      </c>
      <c r="AV657" s="13">
        <f t="shared" si="987"/>
        <v>2.7534479938017862E-6</v>
      </c>
      <c r="AW657" s="13">
        <f t="shared" si="988"/>
        <v>1.4093484106965823E-9</v>
      </c>
      <c r="AX657" s="13">
        <f t="shared" si="989"/>
        <v>1.0762598073804741E-8</v>
      </c>
      <c r="AY657" s="13">
        <f t="shared" si="990"/>
        <v>2.296092673065504E-8</v>
      </c>
      <c r="AZ657" s="13">
        <f t="shared" si="991"/>
        <v>2.449242054358973E-8</v>
      </c>
      <c r="BA657" s="13">
        <f t="shared" si="992"/>
        <v>1.7417376662564776E-8</v>
      </c>
      <c r="BB657" s="13">
        <f t="shared" si="993"/>
        <v>9.289557842978927E-9</v>
      </c>
      <c r="BC657" s="13">
        <f t="shared" si="994"/>
        <v>3.9636685404422467E-9</v>
      </c>
      <c r="BD657" s="13">
        <f t="shared" si="995"/>
        <v>1.2598700373074182E-2</v>
      </c>
      <c r="BE657" s="13">
        <f t="shared" si="996"/>
        <v>2.6181625151439738E-3</v>
      </c>
      <c r="BF657" s="13">
        <f t="shared" si="997"/>
        <v>2.7204293906199153E-4</v>
      </c>
      <c r="BG657" s="13">
        <f t="shared" si="998"/>
        <v>1.8844605778648985E-5</v>
      </c>
      <c r="BH657" s="13">
        <f t="shared" si="999"/>
        <v>9.7903432499612225E-7</v>
      </c>
      <c r="BI657" s="13">
        <f t="shared" si="1000"/>
        <v>4.0691037882325216E-8</v>
      </c>
      <c r="BJ657" s="14">
        <f t="shared" si="1001"/>
        <v>2.733686176110512E-2</v>
      </c>
      <c r="BK657" s="14">
        <f t="shared" si="1002"/>
        <v>0.14383291357650699</v>
      </c>
      <c r="BL657" s="14">
        <f t="shared" si="1003"/>
        <v>0.66676508066076656</v>
      </c>
      <c r="BM657" s="14">
        <f t="shared" si="1004"/>
        <v>0.40849489237238135</v>
      </c>
      <c r="BN657" s="14">
        <f t="shared" si="1005"/>
        <v>0.58514048297059806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1.1635</v>
      </c>
      <c r="F658" s="10">
        <f>VLOOKUP(B658,home!$B$2:$E$405,3,FALSE)</f>
        <v>0.15629999999999999</v>
      </c>
      <c r="G658" s="10">
        <f>VLOOKUP(C658,away!$B$2:$E$405,4,FALSE)</f>
        <v>1.3283</v>
      </c>
      <c r="H658" s="10">
        <f>VLOOKUP(A658,away!$A$2:$E$405,3,FALSE)</f>
        <v>1.0528999999999999</v>
      </c>
      <c r="I658" s="10">
        <f>VLOOKUP(C658,away!$B$2:$E$405,3,FALSE)</f>
        <v>1.0361</v>
      </c>
      <c r="J658" s="10">
        <f>VLOOKUP(B658,home!$B$2:$E$405,4,FALSE)</f>
        <v>0.77710000000000001</v>
      </c>
      <c r="K658" s="12">
        <f t="shared" si="950"/>
        <v>0.24155806291499998</v>
      </c>
      <c r="L658" s="12">
        <f t="shared" si="951"/>
        <v>0.84774592009899996</v>
      </c>
      <c r="M658" s="13">
        <f t="shared" si="952"/>
        <v>0.33645058755452345</v>
      </c>
      <c r="N658" s="13">
        <f t="shared" si="953"/>
        <v>8.1272352196284273E-2</v>
      </c>
      <c r="O658" s="13">
        <f t="shared" si="954"/>
        <v>0.28522461291425866</v>
      </c>
      <c r="P658" s="13">
        <f t="shared" si="955"/>
        <v>6.8898304991248993E-2</v>
      </c>
      <c r="Q658" s="13">
        <f t="shared" si="956"/>
        <v>9.8159959825400347E-3</v>
      </c>
      <c r="R658" s="13">
        <f t="shared" si="957"/>
        <v>0.12089900095493962</v>
      </c>
      <c r="S658" s="13">
        <f t="shared" si="958"/>
        <v>3.5272463522581115E-3</v>
      </c>
      <c r="T658" s="13">
        <f t="shared" si="959"/>
        <v>8.3214705459064894E-3</v>
      </c>
      <c r="U658" s="13">
        <f t="shared" si="960"/>
        <v>2.9204128479033944E-2</v>
      </c>
      <c r="V658" s="13">
        <f t="shared" si="961"/>
        <v>8.0256558036101268E-5</v>
      </c>
      <c r="W658" s="13">
        <f t="shared" si="962"/>
        <v>7.9037765837459745E-4</v>
      </c>
      <c r="X658" s="13">
        <f t="shared" si="963"/>
        <v>6.7003943522446626E-4</v>
      </c>
      <c r="Y658" s="13">
        <f t="shared" si="964"/>
        <v>2.8401159875848965E-4</v>
      </c>
      <c r="Z658" s="13">
        <f t="shared" si="965"/>
        <v>3.4163878267865058E-2</v>
      </c>
      <c r="AA658" s="13">
        <f t="shared" si="966"/>
        <v>8.2525602560493475E-3</v>
      </c>
      <c r="AB658" s="13">
        <f t="shared" si="967"/>
        <v>9.9673623477029806E-4</v>
      </c>
      <c r="AC658" s="13">
        <f t="shared" si="968"/>
        <v>1.0271829314726437E-6</v>
      </c>
      <c r="AD658" s="13">
        <f t="shared" si="969"/>
        <v>4.7730524032065332E-5</v>
      </c>
      <c r="AE658" s="13">
        <f t="shared" si="970"/>
        <v>4.0463357012370657E-5</v>
      </c>
      <c r="AF658" s="13">
        <f t="shared" si="971"/>
        <v>1.7151322910373241E-5</v>
      </c>
      <c r="AG658" s="13">
        <f t="shared" si="972"/>
        <v>4.8466546738564739E-6</v>
      </c>
      <c r="AH658" s="13">
        <f t="shared" si="973"/>
        <v>7.2405721040853721E-3</v>
      </c>
      <c r="AI658" s="13">
        <f t="shared" si="974"/>
        <v>1.7490185718592479E-3</v>
      </c>
      <c r="AJ658" s="13">
        <f t="shared" si="975"/>
        <v>2.1124476911033979E-4</v>
      </c>
      <c r="AK658" s="13">
        <f t="shared" si="976"/>
        <v>1.7009292409073364E-5</v>
      </c>
      <c r="AL658" s="13">
        <f t="shared" si="977"/>
        <v>8.4138551706869792E-9</v>
      </c>
      <c r="AM658" s="13">
        <f t="shared" si="978"/>
        <v>2.3059385854207127E-6</v>
      </c>
      <c r="AN658" s="13">
        <f t="shared" si="979"/>
        <v>1.9548500277892685E-6</v>
      </c>
      <c r="AO658" s="13">
        <f t="shared" si="980"/>
        <v>8.2860806773188436E-7</v>
      </c>
      <c r="AP658" s="13">
        <f t="shared" si="981"/>
        <v>2.3414970292694028E-7</v>
      </c>
      <c r="AQ658" s="13">
        <f t="shared" si="982"/>
        <v>4.9624863837176622E-8</v>
      </c>
      <c r="AR658" s="13">
        <f t="shared" si="983"/>
        <v>1.2276330920842015E-3</v>
      </c>
      <c r="AS658" s="13">
        <f t="shared" si="984"/>
        <v>2.9654467169421147E-4</v>
      </c>
      <c r="AT658" s="13">
        <f t="shared" si="985"/>
        <v>3.581637823110917E-5</v>
      </c>
      <c r="AU658" s="13">
        <f t="shared" si="986"/>
        <v>2.8839116487125677E-6</v>
      </c>
      <c r="AV658" s="13">
        <f t="shared" si="987"/>
        <v>1.7415802787025291E-7</v>
      </c>
      <c r="AW658" s="13">
        <f t="shared" si="988"/>
        <v>4.786078064701161E-11</v>
      </c>
      <c r="AX658" s="13">
        <f t="shared" si="989"/>
        <v>9.2836342982530314E-8</v>
      </c>
      <c r="AY658" s="13">
        <f t="shared" si="990"/>
        <v>7.8701631000351503E-8</v>
      </c>
      <c r="AZ658" s="13">
        <f t="shared" si="991"/>
        <v>3.3359493292842474E-8</v>
      </c>
      <c r="BA658" s="13">
        <f t="shared" si="992"/>
        <v>9.4267914451923877E-9</v>
      </c>
      <c r="BB658" s="13">
        <f t="shared" si="993"/>
        <v>1.9978809968215006E-9</v>
      </c>
      <c r="BC658" s="13">
        <f t="shared" si="994"/>
        <v>3.3873909277975016E-10</v>
      </c>
      <c r="BD658" s="13">
        <f t="shared" si="995"/>
        <v>1.7345349086548355E-4</v>
      </c>
      <c r="BE658" s="13">
        <f t="shared" si="996"/>
        <v>4.1899089259310846E-5</v>
      </c>
      <c r="BF658" s="13">
        <f t="shared" si="997"/>
        <v>5.0605314196909034E-6</v>
      </c>
      <c r="BG658" s="13">
        <f t="shared" si="998"/>
        <v>4.0747072235367644E-7</v>
      </c>
      <c r="BH658" s="13">
        <f t="shared" si="999"/>
        <v>2.4606959596582461E-8</v>
      </c>
      <c r="BI658" s="13">
        <f t="shared" si="1000"/>
        <v>1.1888018988756265E-9</v>
      </c>
      <c r="BJ658" s="14">
        <f t="shared" si="1001"/>
        <v>0.10127002910784354</v>
      </c>
      <c r="BK658" s="14">
        <f t="shared" si="1002"/>
        <v>0.40895750975448431</v>
      </c>
      <c r="BL658" s="14">
        <f t="shared" si="1003"/>
        <v>0.45557878216623032</v>
      </c>
      <c r="BM658" s="14">
        <f t="shared" si="1004"/>
        <v>9.7409266048857995E-2</v>
      </c>
      <c r="BN658" s="14">
        <f t="shared" si="1005"/>
        <v>0.90256085459379509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1.1635</v>
      </c>
      <c r="F659" s="10">
        <f>VLOOKUP(B659,home!$B$2:$E$405,3,FALSE)</f>
        <v>0.85950000000000004</v>
      </c>
      <c r="G659" s="10">
        <f>VLOOKUP(C659,away!$B$2:$E$405,4,FALSE)</f>
        <v>0.57299999999999995</v>
      </c>
      <c r="H659" s="10">
        <f>VLOOKUP(A659,away!$A$2:$E$405,3,FALSE)</f>
        <v>1.0528999999999999</v>
      </c>
      <c r="I659" s="10">
        <f>VLOOKUP(C659,away!$B$2:$E$405,3,FALSE)</f>
        <v>2.3216000000000001</v>
      </c>
      <c r="J659" s="10">
        <f>VLOOKUP(B659,home!$B$2:$E$405,4,FALSE)</f>
        <v>0.77710000000000001</v>
      </c>
      <c r="K659" s="12">
        <f t="shared" si="950"/>
        <v>0.57301618724999992</v>
      </c>
      <c r="L659" s="12">
        <f t="shared" si="951"/>
        <v>1.899553062544</v>
      </c>
      <c r="M659" s="13">
        <f t="shared" si="952"/>
        <v>8.4367818305272804E-2</v>
      </c>
      <c r="N659" s="13">
        <f t="shared" si="953"/>
        <v>4.834412557188817E-2</v>
      </c>
      <c r="O659" s="13">
        <f t="shared" si="954"/>
        <v>0.16026114764193672</v>
      </c>
      <c r="P659" s="13">
        <f t="shared" si="955"/>
        <v>9.1832231786091886E-2</v>
      </c>
      <c r="Q659" s="13">
        <f t="shared" si="956"/>
        <v>1.385098325556929E-2</v>
      </c>
      <c r="R659" s="13">
        <f t="shared" si="957"/>
        <v>0.15221227690502853</v>
      </c>
      <c r="S659" s="13">
        <f t="shared" si="958"/>
        <v>2.4989264165574177E-2</v>
      </c>
      <c r="T659" s="13">
        <f t="shared" si="959"/>
        <v>2.6310677662362312E-2</v>
      </c>
      <c r="U659" s="13">
        <f t="shared" si="960"/>
        <v>8.7220098564760665E-2</v>
      </c>
      <c r="V659" s="13">
        <f t="shared" si="961"/>
        <v>3.0222422945328019E-3</v>
      </c>
      <c r="W659" s="13">
        <f t="shared" si="962"/>
        <v>2.6456125382566358E-3</v>
      </c>
      <c r="X659" s="13">
        <f t="shared" si="963"/>
        <v>5.0254813993501979E-3</v>
      </c>
      <c r="Y659" s="13">
        <f t="shared" si="964"/>
        <v>4.7730842914467881E-3</v>
      </c>
      <c r="Z659" s="13">
        <f t="shared" si="965"/>
        <v>9.6378432250580778E-2</v>
      </c>
      <c r="AA659" s="13">
        <f t="shared" si="966"/>
        <v>5.5226401781360221E-2</v>
      </c>
      <c r="AB659" s="13">
        <f t="shared" si="967"/>
        <v>1.5822811092145821E-2</v>
      </c>
      <c r="AC659" s="13">
        <f t="shared" si="968"/>
        <v>2.0560213337287455E-4</v>
      </c>
      <c r="AD659" s="13">
        <f t="shared" si="969"/>
        <v>3.7899470240315296E-4</v>
      </c>
      <c r="AE659" s="13">
        <f t="shared" si="970"/>
        <v>7.1992054763786114E-4</v>
      </c>
      <c r="AF659" s="13">
        <f t="shared" si="971"/>
        <v>6.8376364052692652E-4</v>
      </c>
      <c r="AG659" s="13">
        <f t="shared" si="972"/>
        <v>4.3294843913971933E-4</v>
      </c>
      <c r="AH659" s="13">
        <f t="shared" si="973"/>
        <v>4.5768986536195017E-2</v>
      </c>
      <c r="AI659" s="13">
        <f t="shared" si="974"/>
        <v>2.622637015926705E-2</v>
      </c>
      <c r="AJ659" s="13">
        <f t="shared" si="975"/>
        <v>7.514067317035189E-3</v>
      </c>
      <c r="AK659" s="13">
        <f t="shared" si="976"/>
        <v>1.4352274015824468E-3</v>
      </c>
      <c r="AL659" s="13">
        <f t="shared" si="977"/>
        <v>8.9517084342728751E-6</v>
      </c>
      <c r="AM659" s="13">
        <f t="shared" si="978"/>
        <v>4.3434019871800648E-5</v>
      </c>
      <c r="AN659" s="13">
        <f t="shared" si="979"/>
        <v>8.2505225466075874E-5</v>
      </c>
      <c r="AO659" s="13">
        <f t="shared" si="980"/>
        <v>7.8361526854983838E-5</v>
      </c>
      <c r="AP659" s="13">
        <f t="shared" si="981"/>
        <v>4.961729277433615E-5</v>
      </c>
      <c r="AQ659" s="13">
        <f t="shared" si="982"/>
        <v>2.3562670111158124E-5</v>
      </c>
      <c r="AR659" s="13">
        <f t="shared" si="983"/>
        <v>1.7388123708872865E-2</v>
      </c>
      <c r="AS659" s="13">
        <f t="shared" si="984"/>
        <v>9.9636763510896568E-3</v>
      </c>
      <c r="AT659" s="13">
        <f t="shared" si="985"/>
        <v>2.8546739168471931E-3</v>
      </c>
      <c r="AU659" s="13">
        <f t="shared" si="986"/>
        <v>5.4525812122460074E-4</v>
      </c>
      <c r="AV659" s="13">
        <f t="shared" si="987"/>
        <v>7.811043242280474E-5</v>
      </c>
      <c r="AW659" s="13">
        <f t="shared" si="988"/>
        <v>2.7065854819823053E-7</v>
      </c>
      <c r="AX659" s="13">
        <f t="shared" si="989"/>
        <v>4.1480660773133198E-6</v>
      </c>
      <c r="AY659" s="13">
        <f t="shared" si="990"/>
        <v>7.8794716207953924E-6</v>
      </c>
      <c r="AZ659" s="13">
        <f t="shared" si="991"/>
        <v>7.4837372242552139E-6</v>
      </c>
      <c r="BA659" s="13">
        <f t="shared" si="992"/>
        <v>4.7385853212028418E-6</v>
      </c>
      <c r="BB659" s="13">
        <f t="shared" si="993"/>
        <v>2.2502985647542246E-6</v>
      </c>
      <c r="BC659" s="13">
        <f t="shared" si="994"/>
        <v>8.5491230606345084E-7</v>
      </c>
      <c r="BD659" s="13">
        <f t="shared" si="995"/>
        <v>5.5049439405139037E-3</v>
      </c>
      <c r="BE659" s="13">
        <f t="shared" si="996"/>
        <v>3.1544219878182674E-3</v>
      </c>
      <c r="BF659" s="13">
        <f t="shared" si="997"/>
        <v>9.0376743021859467E-4</v>
      </c>
      <c r="BG659" s="13">
        <f t="shared" si="998"/>
        <v>1.7262445567486318E-4</v>
      </c>
      <c r="BH659" s="13">
        <f t="shared" si="999"/>
        <v>2.4729151854229176E-5</v>
      </c>
      <c r="BI659" s="13">
        <f t="shared" si="1000"/>
        <v>2.8340408618873354E-6</v>
      </c>
      <c r="BJ659" s="14">
        <f t="shared" si="1001"/>
        <v>0.10347042785477381</v>
      </c>
      <c r="BK659" s="14">
        <f t="shared" si="1002"/>
        <v>0.20443398986489958</v>
      </c>
      <c r="BL659" s="14">
        <f t="shared" si="1003"/>
        <v>0.59228055093671061</v>
      </c>
      <c r="BM659" s="14">
        <f t="shared" si="1004"/>
        <v>0.44568720862810474</v>
      </c>
      <c r="BN659" s="14">
        <f t="shared" si="1005"/>
        <v>0.55086858346578738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1.1933</v>
      </c>
      <c r="F660" s="10">
        <f>VLOOKUP(B660,home!$B$2:$E$405,3,FALSE)</f>
        <v>1.0056</v>
      </c>
      <c r="G660" s="10">
        <f>VLOOKUP(C660,away!$B$2:$E$405,4,FALSE)</f>
        <v>0.31430000000000002</v>
      </c>
      <c r="H660" s="10">
        <f>VLOOKUP(A660,away!$A$2:$E$405,3,FALSE)</f>
        <v>1.1513</v>
      </c>
      <c r="I660" s="10">
        <f>VLOOKUP(C660,away!$B$2:$E$405,3,FALSE)</f>
        <v>0.97719999999999996</v>
      </c>
      <c r="J660" s="10">
        <f>VLOOKUP(B660,home!$B$2:$E$405,4,FALSE)</f>
        <v>1.0423</v>
      </c>
      <c r="K660" s="12">
        <f t="shared" si="950"/>
        <v>0.37715449346400004</v>
      </c>
      <c r="L660" s="12">
        <f t="shared" si="951"/>
        <v>1.1726399902279998</v>
      </c>
      <c r="M660" s="13">
        <f t="shared" si="952"/>
        <v>0.21229159872936534</v>
      </c>
      <c r="N660" s="13">
        <f t="shared" si="953"/>
        <v>8.0066730385436546E-2</v>
      </c>
      <c r="O660" s="13">
        <f t="shared" si="954"/>
        <v>0.24894161825948943</v>
      </c>
      <c r="P660" s="13">
        <f t="shared" si="955"/>
        <v>9.388944993676622E-2</v>
      </c>
      <c r="Q660" s="13">
        <f t="shared" si="956"/>
        <v>1.5098763570918989E-2</v>
      </c>
      <c r="R660" s="13">
        <f t="shared" si="957"/>
        <v>0.1459594484015751</v>
      </c>
      <c r="S660" s="13">
        <f t="shared" si="958"/>
        <v>1.0381038230187342E-2</v>
      </c>
      <c r="T660" s="13">
        <f t="shared" si="959"/>
        <v>1.7705413966257324E-2</v>
      </c>
      <c r="U660" s="13">
        <f t="shared" si="960"/>
        <v>5.5049261828180915E-2</v>
      </c>
      <c r="V660" s="13">
        <f t="shared" si="961"/>
        <v>5.1013164860584247E-4</v>
      </c>
      <c r="W660" s="13">
        <f t="shared" si="962"/>
        <v>1.8981888421742157E-3</v>
      </c>
      <c r="X660" s="13">
        <f t="shared" si="963"/>
        <v>2.2258921453380707E-3</v>
      </c>
      <c r="Y660" s="13">
        <f t="shared" si="964"/>
        <v>1.3050850717789084E-3</v>
      </c>
      <c r="Z660" s="13">
        <f t="shared" si="965"/>
        <v>5.7052628715769077E-2</v>
      </c>
      <c r="AA660" s="13">
        <f t="shared" si="966"/>
        <v>2.151765528408555E-2</v>
      </c>
      <c r="AB660" s="13">
        <f t="shared" si="967"/>
        <v>4.0577401896011245E-3</v>
      </c>
      <c r="AC660" s="13">
        <f t="shared" si="968"/>
        <v>1.4100881808798423E-5</v>
      </c>
      <c r="AD660" s="13">
        <f t="shared" si="969"/>
        <v>1.7897761281730827E-4</v>
      </c>
      <c r="AE660" s="13">
        <f t="shared" si="970"/>
        <v>2.0987630614511908E-4</v>
      </c>
      <c r="AF660" s="13">
        <f t="shared" si="971"/>
        <v>1.2305467479355059E-4</v>
      </c>
      <c r="AG660" s="13">
        <f t="shared" si="972"/>
        <v>4.8099610882472945E-5</v>
      </c>
      <c r="AH660" s="13">
        <f t="shared" si="973"/>
        <v>1.6725548494935294E-2</v>
      </c>
      <c r="AI660" s="13">
        <f t="shared" si="974"/>
        <v>6.3081157705148902E-3</v>
      </c>
      <c r="AJ660" s="13">
        <f t="shared" si="975"/>
        <v>1.1895671040704067E-3</v>
      </c>
      <c r="AK660" s="13">
        <f t="shared" si="976"/>
        <v>1.495501928590372E-4</v>
      </c>
      <c r="AL660" s="13">
        <f t="shared" si="977"/>
        <v>2.494538728005353E-7</v>
      </c>
      <c r="AM660" s="13">
        <f t="shared" si="978"/>
        <v>1.3500442180701562E-5</v>
      </c>
      <c r="AN660" s="13">
        <f t="shared" si="979"/>
        <v>1.5831158386851555E-5</v>
      </c>
      <c r="AO660" s="13">
        <f t="shared" si="980"/>
        <v>9.2821247080277656E-6</v>
      </c>
      <c r="AP660" s="13">
        <f t="shared" si="981"/>
        <v>3.628196875638917E-6</v>
      </c>
      <c r="AQ660" s="13">
        <f t="shared" si="982"/>
        <v>1.0636421871986202E-6</v>
      </c>
      <c r="AR660" s="13">
        <f t="shared" si="983"/>
        <v>3.9226094047317668E-3</v>
      </c>
      <c r="AS660" s="13">
        <f t="shared" si="984"/>
        <v>1.4794297630987324E-3</v>
      </c>
      <c r="AT660" s="13">
        <f t="shared" si="985"/>
        <v>2.7898679145853391E-4</v>
      </c>
      <c r="AU660" s="13">
        <f t="shared" si="986"/>
        <v>3.507370733856332E-5</v>
      </c>
      <c r="AV660" s="13">
        <f t="shared" si="987"/>
        <v>3.3070515812951076E-6</v>
      </c>
      <c r="AW660" s="13">
        <f t="shared" si="988"/>
        <v>3.0645854624829998E-9</v>
      </c>
      <c r="AX660" s="13">
        <f t="shared" si="989"/>
        <v>8.4862540536708614E-7</v>
      </c>
      <c r="AY660" s="13">
        <f t="shared" si="990"/>
        <v>9.9513208705689228E-7</v>
      </c>
      <c r="AZ660" s="13">
        <f t="shared" si="991"/>
        <v>5.8346584042098169E-7</v>
      </c>
      <c r="BA660" s="13">
        <f t="shared" si="992"/>
        <v>2.2806512580321051E-7</v>
      </c>
      <c r="BB660" s="13">
        <f t="shared" si="993"/>
        <v>6.68595717233061E-8</v>
      </c>
      <c r="BC660" s="13">
        <f t="shared" si="994"/>
        <v>1.5680441506453162E-8</v>
      </c>
      <c r="BD660" s="13">
        <f t="shared" si="995"/>
        <v>7.6663477567215485E-4</v>
      </c>
      <c r="BE660" s="13">
        <f t="shared" si="996"/>
        <v>2.891397504905189E-4</v>
      </c>
      <c r="BF660" s="13">
        <f t="shared" si="997"/>
        <v>5.4525178068279493E-5</v>
      </c>
      <c r="BG660" s="13">
        <f t="shared" si="998"/>
        <v>6.8548053051254516E-6</v>
      </c>
      <c r="BH660" s="13">
        <f t="shared" si="999"/>
        <v>6.4633015566223246E-7</v>
      </c>
      <c r="BI660" s="13">
        <f t="shared" si="1000"/>
        <v>4.8753264493859514E-8</v>
      </c>
      <c r="BJ660" s="14">
        <f t="shared" si="1001"/>
        <v>0.1189061255793528</v>
      </c>
      <c r="BK660" s="14">
        <f t="shared" si="1002"/>
        <v>0.31708756401269339</v>
      </c>
      <c r="BL660" s="14">
        <f t="shared" si="1003"/>
        <v>0.50673576183647695</v>
      </c>
      <c r="BM660" s="14">
        <f t="shared" si="1004"/>
        <v>0.20353347879323894</v>
      </c>
      <c r="BN660" s="14">
        <f t="shared" si="1005"/>
        <v>0.79624760928355154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1.1933</v>
      </c>
      <c r="F661" s="10">
        <f>VLOOKUP(B661,home!$B$2:$E$405,3,FALSE)</f>
        <v>0.6704</v>
      </c>
      <c r="G661" s="10">
        <f>VLOOKUP(C661,away!$B$2:$E$405,4,FALSE)</f>
        <v>0.83799999999999997</v>
      </c>
      <c r="H661" s="10">
        <f>VLOOKUP(A661,away!$A$2:$E$405,3,FALSE)</f>
        <v>1.1513</v>
      </c>
      <c r="I661" s="10">
        <f>VLOOKUP(C661,away!$B$2:$E$405,3,FALSE)</f>
        <v>0.96509999999999996</v>
      </c>
      <c r="J661" s="10">
        <f>VLOOKUP(B661,home!$B$2:$E$405,4,FALSE)</f>
        <v>1.1292</v>
      </c>
      <c r="K661" s="12">
        <f t="shared" si="950"/>
        <v>0.67039021215999994</v>
      </c>
      <c r="L661" s="12">
        <f t="shared" si="951"/>
        <v>1.2546762861959999</v>
      </c>
      <c r="M661" s="13">
        <f t="shared" si="952"/>
        <v>0.14586605668074265</v>
      </c>
      <c r="N661" s="13">
        <f t="shared" si="953"/>
        <v>9.7787176685145652E-2</v>
      </c>
      <c r="O661" s="13">
        <f t="shared" si="954"/>
        <v>0.18301468227824941</v>
      </c>
      <c r="P661" s="13">
        <f t="shared" si="955"/>
        <v>0.12269125168091059</v>
      </c>
      <c r="Q661" s="13">
        <f t="shared" si="956"/>
        <v>3.2777783062241092E-2</v>
      </c>
      <c r="R661" s="13">
        <f t="shared" si="957"/>
        <v>0.11481209094010744</v>
      </c>
      <c r="S661" s="13">
        <f t="shared" si="958"/>
        <v>2.5799599272048938E-2</v>
      </c>
      <c r="T661" s="13">
        <f t="shared" si="959"/>
        <v>4.1125507122270796E-2</v>
      </c>
      <c r="U661" s="13">
        <f t="shared" si="960"/>
        <v>7.6968902003871839E-2</v>
      </c>
      <c r="V661" s="13">
        <f t="shared" si="961"/>
        <v>2.4111809602617366E-3</v>
      </c>
      <c r="W661" s="13">
        <f t="shared" si="962"/>
        <v>7.3246349804100856E-3</v>
      </c>
      <c r="X661" s="13">
        <f t="shared" si="963"/>
        <v>9.1900458149622357E-3</v>
      </c>
      <c r="Y661" s="13">
        <f t="shared" si="964"/>
        <v>5.7652662765439559E-3</v>
      </c>
      <c r="Z661" s="13">
        <f t="shared" si="965"/>
        <v>4.80173359570438E-2</v>
      </c>
      <c r="AA661" s="13">
        <f t="shared" si="966"/>
        <v>3.2190352039600585E-2</v>
      </c>
      <c r="AB661" s="13">
        <f t="shared" si="967"/>
        <v>1.0790048466666461E-2</v>
      </c>
      <c r="AC661" s="13">
        <f t="shared" si="968"/>
        <v>1.2675619022318963E-4</v>
      </c>
      <c r="AD661" s="13">
        <f t="shared" si="969"/>
        <v>1.2275908996279186E-3</v>
      </c>
      <c r="AE661" s="13">
        <f t="shared" si="970"/>
        <v>1.540229190913163E-3</v>
      </c>
      <c r="AF661" s="13">
        <f t="shared" si="971"/>
        <v>9.6624452057279884E-4</v>
      </c>
      <c r="AG661" s="13">
        <f t="shared" si="972"/>
        <v>4.0410802887650451E-4</v>
      </c>
      <c r="AH661" s="13">
        <f t="shared" si="973"/>
        <v>1.5061553187902338E-2</v>
      </c>
      <c r="AI661" s="13">
        <f t="shared" si="974"/>
        <v>1.0097117837096973E-2</v>
      </c>
      <c r="AJ661" s="13">
        <f t="shared" si="975"/>
        <v>3.3845044845079789E-3</v>
      </c>
      <c r="AK661" s="13">
        <f t="shared" si="976"/>
        <v>7.5631289314192509E-4</v>
      </c>
      <c r="AL661" s="13">
        <f t="shared" si="977"/>
        <v>4.2647003670840733E-6</v>
      </c>
      <c r="AM661" s="13">
        <f t="shared" si="978"/>
        <v>1.6459298472944916E-4</v>
      </c>
      <c r="AN661" s="13">
        <f t="shared" si="979"/>
        <v>2.0651091481426018E-4</v>
      </c>
      <c r="AO661" s="13">
        <f t="shared" si="980"/>
        <v>1.2955217382904728E-4</v>
      </c>
      <c r="AP661" s="13">
        <f t="shared" si="981"/>
        <v>5.4182013442815868E-5</v>
      </c>
      <c r="AQ661" s="13">
        <f t="shared" si="982"/>
        <v>1.6995221851263487E-5</v>
      </c>
      <c r="AR661" s="13">
        <f t="shared" si="983"/>
        <v>3.7794747236281631E-3</v>
      </c>
      <c r="AS661" s="13">
        <f t="shared" si="984"/>
        <v>2.5337228618264418E-3</v>
      </c>
      <c r="AT661" s="13">
        <f t="shared" si="985"/>
        <v>8.4929150344723514E-4</v>
      </c>
      <c r="AU661" s="13">
        <f t="shared" si="986"/>
        <v>1.8978557039389242E-4</v>
      </c>
      <c r="AV661" s="13">
        <f t="shared" si="987"/>
        <v>3.1807597200317033E-5</v>
      </c>
      <c r="AW661" s="13">
        <f t="shared" si="988"/>
        <v>9.9642674852268137E-8</v>
      </c>
      <c r="AX661" s="13">
        <f t="shared" si="989"/>
        <v>1.8390254325470496E-5</v>
      </c>
      <c r="AY661" s="13">
        <f t="shared" si="990"/>
        <v>2.3073815999281245E-5</v>
      </c>
      <c r="AZ661" s="13">
        <f t="shared" si="991"/>
        <v>1.4475084883174021E-5</v>
      </c>
      <c r="BA661" s="13">
        <f t="shared" si="992"/>
        <v>6.0538485811975462E-6</v>
      </c>
      <c r="BB661" s="13">
        <f t="shared" si="993"/>
        <v>1.8989050637624647E-6</v>
      </c>
      <c r="BC661" s="13">
        <f t="shared" si="994"/>
        <v>4.7650223064805326E-7</v>
      </c>
      <c r="BD661" s="13">
        <f t="shared" si="995"/>
        <v>7.9033621833557238E-4</v>
      </c>
      <c r="BE661" s="13">
        <f t="shared" si="996"/>
        <v>5.2983366508771641E-4</v>
      </c>
      <c r="BF661" s="13">
        <f t="shared" si="997"/>
        <v>1.7759765157383226E-4</v>
      </c>
      <c r="BG661" s="13">
        <f t="shared" si="998"/>
        <v>3.9686575772566383E-5</v>
      </c>
      <c r="BH661" s="13">
        <f t="shared" si="999"/>
        <v>6.6513729880186722E-6</v>
      </c>
      <c r="BI661" s="13">
        <f t="shared" si="1000"/>
        <v>8.9180306971862645E-7</v>
      </c>
      <c r="BJ661" s="14">
        <f t="shared" si="1001"/>
        <v>0.19874478830131462</v>
      </c>
      <c r="BK661" s="14">
        <f t="shared" si="1002"/>
        <v>0.29692218330055348</v>
      </c>
      <c r="BL661" s="14">
        <f t="shared" si="1003"/>
        <v>0.45600464367446858</v>
      </c>
      <c r="BM661" s="14">
        <f t="shared" si="1004"/>
        <v>0.30271693573265918</v>
      </c>
      <c r="BN661" s="14">
        <f t="shared" si="1005"/>
        <v>0.69694904132739688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1.2907</v>
      </c>
      <c r="F662" s="10">
        <f>VLOOKUP(B662,home!$B$2:$E$405,3,FALSE)</f>
        <v>1.1879999999999999</v>
      </c>
      <c r="G662" s="10">
        <f>VLOOKUP(C662,away!$B$2:$E$405,4,FALSE)</f>
        <v>0.41320000000000001</v>
      </c>
      <c r="H662" s="10">
        <f>VLOOKUP(A662,away!$A$2:$E$405,3,FALSE)</f>
        <v>1.1246</v>
      </c>
      <c r="I662" s="10">
        <f>VLOOKUP(C662,away!$B$2:$E$405,3,FALSE)</f>
        <v>2.0154999999999998</v>
      </c>
      <c r="J662" s="10">
        <f>VLOOKUP(B662,home!$B$2:$E$405,4,FALSE)</f>
        <v>1.3633999999999999</v>
      </c>
      <c r="K662" s="12">
        <f t="shared" si="950"/>
        <v>0.63358088111999999</v>
      </c>
      <c r="L662" s="12">
        <f t="shared" si="951"/>
        <v>3.0903251144199997</v>
      </c>
      <c r="M662" s="13">
        <f t="shared" si="952"/>
        <v>2.4139494701322761E-2</v>
      </c>
      <c r="N662" s="13">
        <f t="shared" si="953"/>
        <v>1.5294322322655648E-2</v>
      </c>
      <c r="O662" s="13">
        <f t="shared" si="954"/>
        <v>7.4598886724906249E-2</v>
      </c>
      <c r="P662" s="13">
        <f t="shared" si="955"/>
        <v>4.7264428381737174E-2</v>
      </c>
      <c r="Q662" s="13">
        <f t="shared" si="956"/>
        <v>4.8450951066607252E-3</v>
      </c>
      <c r="R662" s="13">
        <f t="shared" si="957"/>
        <v>0.11526740657687524</v>
      </c>
      <c r="S662" s="13">
        <f t="shared" si="958"/>
        <v>2.3135593949797448E-2</v>
      </c>
      <c r="T662" s="13">
        <f t="shared" si="959"/>
        <v>1.4972919089867085E-2</v>
      </c>
      <c r="U662" s="13">
        <f t="shared" si="960"/>
        <v>7.3031225023393903E-2</v>
      </c>
      <c r="V662" s="13">
        <f t="shared" si="961"/>
        <v>5.0332022127540128E-3</v>
      </c>
      <c r="W662" s="13">
        <f t="shared" si="962"/>
        <v>1.0232532089294341E-3</v>
      </c>
      <c r="X662" s="13">
        <f t="shared" si="963"/>
        <v>3.1621850899654857E-3</v>
      </c>
      <c r="Y662" s="13">
        <f t="shared" si="964"/>
        <v>4.886089999982403E-3</v>
      </c>
      <c r="Z662" s="13">
        <f t="shared" si="965"/>
        <v>0.11873792047285955</v>
      </c>
      <c r="AA662" s="13">
        <f t="shared" si="966"/>
        <v>7.5230076275550853E-2</v>
      </c>
      <c r="AB662" s="13">
        <f t="shared" si="967"/>
        <v>2.3832169006694156E-2</v>
      </c>
      <c r="AC662" s="13">
        <f t="shared" si="968"/>
        <v>6.1592896946201768E-4</v>
      </c>
      <c r="AD662" s="13">
        <f t="shared" si="969"/>
        <v>1.6207841743059456E-4</v>
      </c>
      <c r="AE662" s="13">
        <f t="shared" si="970"/>
        <v>5.0087500389121463E-4</v>
      </c>
      <c r="AF662" s="13">
        <f t="shared" si="971"/>
        <v>7.739333018551177E-4</v>
      </c>
      <c r="AG662" s="13">
        <f t="shared" si="972"/>
        <v>7.972351732029551E-4</v>
      </c>
      <c r="AH662" s="13">
        <f t="shared" si="973"/>
        <v>9.1734694417820631E-2</v>
      </c>
      <c r="AI662" s="13">
        <f t="shared" si="974"/>
        <v>5.8121348518516747E-2</v>
      </c>
      <c r="AJ662" s="13">
        <f t="shared" si="975"/>
        <v>1.8412287603122222E-2</v>
      </c>
      <c r="AK662" s="13">
        <f t="shared" si="976"/>
        <v>3.8885578010070102E-3</v>
      </c>
      <c r="AL662" s="13">
        <f t="shared" si="977"/>
        <v>4.8238840167237622E-5</v>
      </c>
      <c r="AM662" s="13">
        <f t="shared" si="978"/>
        <v>2.0537957305242263E-5</v>
      </c>
      <c r="AN662" s="13">
        <f t="shared" si="979"/>
        <v>6.3468965259275866E-5</v>
      </c>
      <c r="AO662" s="13">
        <f t="shared" si="980"/>
        <v>9.8069868663495341E-5</v>
      </c>
      <c r="AP662" s="13">
        <f t="shared" si="981"/>
        <v>1.0102259269955688E-4</v>
      </c>
      <c r="AQ662" s="13">
        <f t="shared" si="982"/>
        <v>7.8048163835815786E-5</v>
      </c>
      <c r="AR662" s="13">
        <f t="shared" si="983"/>
        <v>5.6698006004607011E-2</v>
      </c>
      <c r="AS662" s="13">
        <f t="shared" si="984"/>
        <v>3.5922772602145964E-2</v>
      </c>
      <c r="AT662" s="13">
        <f t="shared" si="985"/>
        <v>1.1379990958770516E-2</v>
      </c>
      <c r="AU662" s="13">
        <f t="shared" si="986"/>
        <v>2.4033815662651524E-3</v>
      </c>
      <c r="AV662" s="13">
        <f t="shared" si="987"/>
        <v>3.8068415260546012E-4</v>
      </c>
      <c r="AW662" s="13">
        <f t="shared" si="988"/>
        <v>2.6236179369035961E-6</v>
      </c>
      <c r="AX662" s="13">
        <f t="shared" si="989"/>
        <v>2.1687428476433878E-6</v>
      </c>
      <c r="AY662" s="13">
        <f t="shared" si="990"/>
        <v>6.7021204887911088E-6</v>
      </c>
      <c r="AZ662" s="13">
        <f t="shared" si="991"/>
        <v>1.0355865633190004E-5</v>
      </c>
      <c r="BA662" s="13">
        <f t="shared" si="992"/>
        <v>1.0667663882602016E-5</v>
      </c>
      <c r="BB662" s="13">
        <f t="shared" si="993"/>
        <v>8.241637402149043E-6</v>
      </c>
      <c r="BC662" s="13">
        <f t="shared" si="994"/>
        <v>5.0938678095608739E-6</v>
      </c>
      <c r="BD662" s="13">
        <f t="shared" si="995"/>
        <v>2.9202545315595522E-2</v>
      </c>
      <c r="BE662" s="13">
        <f t="shared" si="996"/>
        <v>1.8502174392001743E-2</v>
      </c>
      <c r="BF662" s="13">
        <f t="shared" si="997"/>
        <v>5.8613119769601813E-3</v>
      </c>
      <c r="BG662" s="13">
        <f t="shared" si="998"/>
        <v>1.2378717356272136E-3</v>
      </c>
      <c r="BH662" s="13">
        <f t="shared" si="999"/>
        <v>1.9607296624305837E-4</v>
      </c>
      <c r="BI662" s="13">
        <f t="shared" si="1000"/>
        <v>2.4845616543217803E-5</v>
      </c>
      <c r="BJ662" s="14">
        <f t="shared" si="1001"/>
        <v>4.6822364160267971E-2</v>
      </c>
      <c r="BK662" s="14">
        <f t="shared" si="1002"/>
        <v>0.10024358917572943</v>
      </c>
      <c r="BL662" s="14">
        <f t="shared" si="1003"/>
        <v>0.69592630923525201</v>
      </c>
      <c r="BM662" s="14">
        <f t="shared" si="1004"/>
        <v>0.68031647072739931</v>
      </c>
      <c r="BN662" s="14">
        <f t="shared" si="1005"/>
        <v>0.28140963381415779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1.2907</v>
      </c>
      <c r="F663" s="10">
        <f>VLOOKUP(B663,home!$B$2:$E$405,3,FALSE)</f>
        <v>1.1068</v>
      </c>
      <c r="G663" s="10">
        <f>VLOOKUP(C663,away!$B$2:$E$405,4,FALSE)</f>
        <v>0.82320000000000004</v>
      </c>
      <c r="H663" s="10">
        <f>VLOOKUP(A663,away!$A$2:$E$405,3,FALSE)</f>
        <v>1.1246</v>
      </c>
      <c r="I663" s="10">
        <f>VLOOKUP(C663,away!$B$2:$E$405,3,FALSE)</f>
        <v>0.94479999999999997</v>
      </c>
      <c r="J663" s="10">
        <f>VLOOKUP(B663,home!$B$2:$E$405,4,FALSE)</f>
        <v>0.5716</v>
      </c>
      <c r="K663" s="12">
        <f t="shared" si="950"/>
        <v>1.1759796928320001</v>
      </c>
      <c r="L663" s="12">
        <f t="shared" si="951"/>
        <v>0.60733762092799992</v>
      </c>
      <c r="M663" s="13">
        <f t="shared" si="952"/>
        <v>0.16807964849220827</v>
      </c>
      <c r="N663" s="13">
        <f t="shared" si="953"/>
        <v>0.19765825340517762</v>
      </c>
      <c r="O663" s="13">
        <f t="shared" si="954"/>
        <v>0.10208109384167224</v>
      </c>
      <c r="P663" s="13">
        <f t="shared" si="955"/>
        <v>0.1200452933798843</v>
      </c>
      <c r="Q663" s="13">
        <f t="shared" si="956"/>
        <v>0.11622104606256525</v>
      </c>
      <c r="R663" s="13">
        <f t="shared" si="957"/>
        <v>3.099884433776456E-2</v>
      </c>
      <c r="S663" s="13">
        <f t="shared" si="958"/>
        <v>2.1434588589305845E-2</v>
      </c>
      <c r="T663" s="13">
        <f t="shared" si="959"/>
        <v>7.0585413617401865E-2</v>
      </c>
      <c r="U663" s="13">
        <f t="shared" si="960"/>
        <v>3.6454011442471353E-2</v>
      </c>
      <c r="V663" s="13">
        <f t="shared" si="961"/>
        <v>1.7009934798855686E-3</v>
      </c>
      <c r="W663" s="13">
        <f t="shared" si="962"/>
        <v>4.5557863349756388E-2</v>
      </c>
      <c r="X663" s="13">
        <f t="shared" si="963"/>
        <v>2.7669004341403961E-2</v>
      </c>
      <c r="Y663" s="13">
        <f t="shared" si="964"/>
        <v>8.4022136350773904E-3</v>
      </c>
      <c r="Z663" s="13">
        <f t="shared" si="965"/>
        <v>6.2755881238717778E-3</v>
      </c>
      <c r="AA663" s="13">
        <f t="shared" si="966"/>
        <v>7.3799641942508803E-3</v>
      </c>
      <c r="AB663" s="13">
        <f t="shared" si="967"/>
        <v>4.3393440131331571E-3</v>
      </c>
      <c r="AC663" s="13">
        <f t="shared" si="968"/>
        <v>7.5929872816963748E-5</v>
      </c>
      <c r="AD663" s="13">
        <f t="shared" si="969"/>
        <v>1.3393780537032196E-2</v>
      </c>
      <c r="AE663" s="13">
        <f t="shared" si="970"/>
        <v>8.1345468065928822E-3</v>
      </c>
      <c r="AF663" s="13">
        <f t="shared" si="971"/>
        <v>2.4702081524217898E-3</v>
      </c>
      <c r="AG663" s="13">
        <f t="shared" si="972"/>
        <v>5.0008344749626673E-4</v>
      </c>
      <c r="AH663" s="13">
        <f t="shared" si="973"/>
        <v>9.5285019026907381E-4</v>
      </c>
      <c r="AI663" s="13">
        <f t="shared" si="974"/>
        <v>1.1205324740675383E-3</v>
      </c>
      <c r="AJ663" s="13">
        <f t="shared" si="975"/>
        <v>6.5886171733111265E-4</v>
      </c>
      <c r="AK663" s="13">
        <f t="shared" si="976"/>
        <v>2.582693333219352E-4</v>
      </c>
      <c r="AL663" s="13">
        <f t="shared" si="977"/>
        <v>2.1692153548339331E-6</v>
      </c>
      <c r="AM663" s="13">
        <f t="shared" si="978"/>
        <v>3.1501627843596646E-3</v>
      </c>
      <c r="AN663" s="13">
        <f t="shared" si="979"/>
        <v>1.9132123709889224E-3</v>
      </c>
      <c r="AO663" s="13">
        <f t="shared" si="980"/>
        <v>5.8098292486321505E-4</v>
      </c>
      <c r="AP663" s="13">
        <f t="shared" si="981"/>
        <v>1.1761759579540534E-4</v>
      </c>
      <c r="AQ663" s="13">
        <f t="shared" si="982"/>
        <v>1.7858397702413147E-5</v>
      </c>
      <c r="AR663" s="13">
        <f t="shared" si="983"/>
        <v>1.1574035353176232E-4</v>
      </c>
      <c r="AS663" s="13">
        <f t="shared" si="984"/>
        <v>1.3610830539454894E-4</v>
      </c>
      <c r="AT663" s="13">
        <f t="shared" si="985"/>
        <v>8.0030301584882899E-5</v>
      </c>
      <c r="AU663" s="13">
        <f t="shared" si="986"/>
        <v>3.1371336491680963E-5</v>
      </c>
      <c r="AV663" s="13">
        <f t="shared" si="987"/>
        <v>9.2230136628040776E-6</v>
      </c>
      <c r="AW663" s="13">
        <f t="shared" si="988"/>
        <v>4.3035829212055748E-8</v>
      </c>
      <c r="AX663" s="13">
        <f t="shared" si="989"/>
        <v>6.1742124392034632E-4</v>
      </c>
      <c r="AY663" s="13">
        <f t="shared" si="990"/>
        <v>3.7498314939298942E-4</v>
      </c>
      <c r="AZ663" s="13">
        <f t="shared" si="991"/>
        <v>1.1387068692021348E-4</v>
      </c>
      <c r="BA663" s="13">
        <f t="shared" si="992"/>
        <v>2.3052650695853196E-5</v>
      </c>
      <c r="BB663" s="13">
        <f t="shared" si="993"/>
        <v>3.5001855074259199E-6</v>
      </c>
      <c r="BC663" s="13">
        <f t="shared" si="994"/>
        <v>4.2515886777734468E-7</v>
      </c>
      <c r="BD663" s="13">
        <f t="shared" si="995"/>
        <v>1.1715578493224356E-5</v>
      </c>
      <c r="BE663" s="13">
        <f t="shared" si="996"/>
        <v>1.3777282397811163E-5</v>
      </c>
      <c r="BF663" s="13">
        <f t="shared" si="997"/>
        <v>8.1009021611188509E-6</v>
      </c>
      <c r="BG663" s="13">
        <f t="shared" si="998"/>
        <v>3.1754988116982092E-6</v>
      </c>
      <c r="BH663" s="13">
        <f t="shared" si="999"/>
        <v>9.3358052929231079E-7</v>
      </c>
      <c r="BI663" s="13">
        <f t="shared" si="1000"/>
        <v>2.1957434881422127E-7</v>
      </c>
      <c r="BJ663" s="14">
        <f t="shared" si="1001"/>
        <v>0.49750550050393971</v>
      </c>
      <c r="BK663" s="14">
        <f t="shared" si="1002"/>
        <v>0.3117136061788488</v>
      </c>
      <c r="BL663" s="14">
        <f t="shared" si="1003"/>
        <v>0.18465416727168948</v>
      </c>
      <c r="BM663" s="14">
        <f t="shared" si="1004"/>
        <v>0.26468974244551374</v>
      </c>
      <c r="BN663" s="14">
        <f t="shared" si="1005"/>
        <v>0.73508417951927219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1.2907</v>
      </c>
      <c r="F664" s="10">
        <f>VLOOKUP(B664,home!$B$2:$E$405,3,FALSE)</f>
        <v>0.66410000000000002</v>
      </c>
      <c r="G664" s="10">
        <f>VLOOKUP(C664,away!$B$2:$E$405,4,FALSE)</f>
        <v>1.0515000000000001</v>
      </c>
      <c r="H664" s="10">
        <f>VLOOKUP(A664,away!$A$2:$E$405,3,FALSE)</f>
        <v>1.1246</v>
      </c>
      <c r="I664" s="10">
        <f>VLOOKUP(C664,away!$B$2:$E$405,3,FALSE)</f>
        <v>1.1433</v>
      </c>
      <c r="J664" s="10">
        <f>VLOOKUP(B664,home!$B$2:$E$405,4,FALSE)</f>
        <v>1.2068000000000001</v>
      </c>
      <c r="K664" s="12">
        <f t="shared" si="950"/>
        <v>0.90129729430500005</v>
      </c>
      <c r="L664" s="12">
        <f t="shared" si="951"/>
        <v>1.5516493512240002</v>
      </c>
      <c r="M664" s="13">
        <f t="shared" si="952"/>
        <v>8.6039684152352122E-2</v>
      </c>
      <c r="N664" s="13">
        <f t="shared" si="953"/>
        <v>7.7547334529371764E-2</v>
      </c>
      <c r="O664" s="13">
        <f t="shared" si="954"/>
        <v>0.13350342009451505</v>
      </c>
      <c r="P664" s="13">
        <f t="shared" si="955"/>
        <v>0.1203262713116502</v>
      </c>
      <c r="Q664" s="13">
        <f t="shared" si="956"/>
        <v>3.494660139594373E-2</v>
      </c>
      <c r="R664" s="13">
        <f t="shared" si="957"/>
        <v>0.10357524758791974</v>
      </c>
      <c r="S664" s="13">
        <f t="shared" si="958"/>
        <v>4.2068993251206187E-2</v>
      </c>
      <c r="T664" s="13">
        <f t="shared" si="959"/>
        <v>5.422487138349983E-2</v>
      </c>
      <c r="U664" s="13">
        <f t="shared" si="960"/>
        <v>9.3352090407962551E-2</v>
      </c>
      <c r="V664" s="13">
        <f t="shared" si="961"/>
        <v>6.5370417869415635E-3</v>
      </c>
      <c r="W664" s="13">
        <f t="shared" si="962"/>
        <v>1.0499092427773143E-2</v>
      </c>
      <c r="X664" s="13">
        <f t="shared" si="963"/>
        <v>1.6290909953995011E-2</v>
      </c>
      <c r="Y664" s="13">
        <f t="shared" si="964"/>
        <v>1.2638889930482483E-2</v>
      </c>
      <c r="Z664" s="13">
        <f t="shared" si="965"/>
        <v>5.3570821907553599E-2</v>
      </c>
      <c r="AA664" s="13">
        <f t="shared" si="966"/>
        <v>4.8283236838973086E-2</v>
      </c>
      <c r="AB664" s="13">
        <f t="shared" si="967"/>
        <v>2.1758775361626969E-2</v>
      </c>
      <c r="AC664" s="13">
        <f t="shared" si="968"/>
        <v>5.7137723088214476E-4</v>
      </c>
      <c r="AD664" s="13">
        <f t="shared" si="969"/>
        <v>2.3657008994525113E-3</v>
      </c>
      <c r="AE664" s="13">
        <f t="shared" si="970"/>
        <v>3.6707382658255228E-3</v>
      </c>
      <c r="AF664" s="13">
        <f t="shared" si="971"/>
        <v>2.8478493243406424E-3</v>
      </c>
      <c r="AG664" s="13">
        <f t="shared" si="972"/>
        <v>1.472954518832288E-3</v>
      </c>
      <c r="AH664" s="13">
        <f t="shared" si="973"/>
        <v>2.0780782764347999E-2</v>
      </c>
      <c r="AI664" s="13">
        <f t="shared" si="974"/>
        <v>1.8729663279046835E-2</v>
      </c>
      <c r="AJ664" s="13">
        <f t="shared" si="975"/>
        <v>8.4404974183243126E-3</v>
      </c>
      <c r="AK664" s="13">
        <f t="shared" si="976"/>
        <v>2.5357991619080139E-3</v>
      </c>
      <c r="AL664" s="13">
        <f t="shared" si="977"/>
        <v>3.1962782003097304E-5</v>
      </c>
      <c r="AM664" s="13">
        <f t="shared" si="978"/>
        <v>4.2643996396229082E-4</v>
      </c>
      <c r="AN664" s="13">
        <f t="shared" si="979"/>
        <v>6.6168529341807452E-4</v>
      </c>
      <c r="AO664" s="13">
        <f t="shared" si="980"/>
        <v>5.1335177812330884E-4</v>
      </c>
      <c r="AP664" s="13">
        <f t="shared" si="981"/>
        <v>2.65513984491573E-4</v>
      </c>
      <c r="AQ664" s="13">
        <f t="shared" si="982"/>
        <v>1.0299615044431212E-4</v>
      </c>
      <c r="AR664" s="13">
        <f t="shared" si="983"/>
        <v>6.448897618845496E-3</v>
      </c>
      <c r="AS664" s="13">
        <f t="shared" si="984"/>
        <v>5.8123739751154042E-3</v>
      </c>
      <c r="AT664" s="13">
        <f t="shared" si="985"/>
        <v>2.6193384686301552E-3</v>
      </c>
      <c r="AU664" s="13">
        <f t="shared" si="986"/>
        <v>7.8693422488178711E-4</v>
      </c>
      <c r="AV664" s="13">
        <f t="shared" si="987"/>
        <v>1.7731542192048926E-4</v>
      </c>
      <c r="AW664" s="13">
        <f t="shared" si="988"/>
        <v>1.2416629531249836E-6</v>
      </c>
      <c r="AX664" s="13">
        <f t="shared" si="989"/>
        <v>6.4058197617122389E-5</v>
      </c>
      <c r="AY664" s="13">
        <f t="shared" si="990"/>
        <v>9.9395860773186743E-5</v>
      </c>
      <c r="AZ664" s="13">
        <f t="shared" si="991"/>
        <v>7.7113761441533149E-5</v>
      </c>
      <c r="BA664" s="13">
        <f t="shared" si="992"/>
        <v>3.9884505970399062E-5</v>
      </c>
      <c r="BB664" s="13">
        <f t="shared" si="993"/>
        <v>1.5471691953214868E-5</v>
      </c>
      <c r="BC664" s="13">
        <f t="shared" si="994"/>
        <v>4.8013281563086903E-6</v>
      </c>
      <c r="BD664" s="13">
        <f t="shared" si="995"/>
        <v>1.6677379677319353E-3</v>
      </c>
      <c r="BE664" s="13">
        <f t="shared" si="996"/>
        <v>1.5031277179265129E-3</v>
      </c>
      <c r="BF664" s="13">
        <f t="shared" si="997"/>
        <v>6.7738247258100756E-4</v>
      </c>
      <c r="BG664" s="13">
        <f t="shared" si="998"/>
        <v>2.0350766324896436E-4</v>
      </c>
      <c r="BH664" s="13">
        <f t="shared" si="999"/>
        <v>4.5855226564156163E-5</v>
      </c>
      <c r="BI664" s="13">
        <f t="shared" si="1000"/>
        <v>8.2658383264033453E-6</v>
      </c>
      <c r="BJ664" s="14">
        <f t="shared" si="1001"/>
        <v>0.21877565514586825</v>
      </c>
      <c r="BK664" s="14">
        <f t="shared" si="1002"/>
        <v>0.25567472637580846</v>
      </c>
      <c r="BL664" s="14">
        <f t="shared" si="1003"/>
        <v>0.47091024951039689</v>
      </c>
      <c r="BM664" s="14">
        <f t="shared" si="1004"/>
        <v>0.44289473967005455</v>
      </c>
      <c r="BN664" s="14">
        <f t="shared" si="1005"/>
        <v>0.5559385590717526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1.2907</v>
      </c>
      <c r="F665" s="10">
        <f>VLOOKUP(B665,home!$B$2:$E$405,3,FALSE)</f>
        <v>0.82640000000000002</v>
      </c>
      <c r="G665" s="10">
        <f>VLOOKUP(C665,away!$B$2:$E$405,4,FALSE)</f>
        <v>1.6049</v>
      </c>
      <c r="H665" s="10">
        <f>VLOOKUP(A665,away!$A$2:$E$405,3,FALSE)</f>
        <v>1.1246</v>
      </c>
      <c r="I665" s="10">
        <f>VLOOKUP(C665,away!$B$2:$E$405,3,FALSE)</f>
        <v>0.5081</v>
      </c>
      <c r="J665" s="10">
        <f>VLOOKUP(B665,home!$B$2:$E$405,4,FALSE)</f>
        <v>0.94850000000000001</v>
      </c>
      <c r="K665" s="12">
        <f t="shared" si="950"/>
        <v>1.7118416769520002</v>
      </c>
      <c r="L665" s="12">
        <f t="shared" si="951"/>
        <v>0.54198168311000006</v>
      </c>
      <c r="M665" s="13">
        <f t="shared" si="952"/>
        <v>0.10499701476251161</v>
      </c>
      <c r="N665" s="13">
        <f t="shared" si="953"/>
        <v>0.17973826582601177</v>
      </c>
      <c r="O665" s="13">
        <f t="shared" si="954"/>
        <v>5.6906458782511563E-2</v>
      </c>
      <c r="P665" s="13">
        <f t="shared" si="955"/>
        <v>9.7414847831654466E-2</v>
      </c>
      <c r="Q665" s="13">
        <f t="shared" si="956"/>
        <v>0.15384172719202224</v>
      </c>
      <c r="R665" s="13">
        <f t="shared" si="957"/>
        <v>1.5421129155387729E-2</v>
      </c>
      <c r="S665" s="13">
        <f t="shared" si="958"/>
        <v>2.2595053296345254E-2</v>
      </c>
      <c r="T665" s="13">
        <f t="shared" si="959"/>
        <v>8.3379398236081675E-2</v>
      </c>
      <c r="U665" s="13">
        <f t="shared" si="960"/>
        <v>2.639853159385231E-2</v>
      </c>
      <c r="V665" s="13">
        <f t="shared" si="961"/>
        <v>2.3292658828762986E-3</v>
      </c>
      <c r="W665" s="13">
        <f t="shared" si="962"/>
        <v>8.7784226753861133E-2</v>
      </c>
      <c r="X665" s="13">
        <f t="shared" si="963"/>
        <v>4.757744296656756E-2</v>
      </c>
      <c r="Y665" s="13">
        <f t="shared" si="964"/>
        <v>1.2893051308545157E-2</v>
      </c>
      <c r="Z665" s="13">
        <f t="shared" si="965"/>
        <v>2.7859898450312464E-3</v>
      </c>
      <c r="AA665" s="13">
        <f t="shared" si="966"/>
        <v>4.7691735282895309E-3</v>
      </c>
      <c r="AB665" s="13">
        <f t="shared" si="967"/>
        <v>4.0820350051711208E-3</v>
      </c>
      <c r="AC665" s="13">
        <f t="shared" si="968"/>
        <v>1.3506638858559828E-4</v>
      </c>
      <c r="AD665" s="13">
        <f t="shared" si="969"/>
        <v>3.7568174484066102E-2</v>
      </c>
      <c r="AE665" s="13">
        <f t="shared" si="970"/>
        <v>2.0361262438244303E-2</v>
      </c>
      <c r="AF665" s="13">
        <f t="shared" si="971"/>
        <v>5.5177156432620351E-3</v>
      </c>
      <c r="AG665" s="13">
        <f t="shared" si="972"/>
        <v>9.9683360375251188E-4</v>
      </c>
      <c r="AH665" s="13">
        <f t="shared" si="973"/>
        <v>3.7748886633435065E-4</v>
      </c>
      <c r="AI665" s="13">
        <f t="shared" si="974"/>
        <v>6.462011739765041E-4</v>
      </c>
      <c r="AJ665" s="13">
        <f t="shared" si="975"/>
        <v>5.5309705065414516E-4</v>
      </c>
      <c r="AK665" s="13">
        <f t="shared" si="976"/>
        <v>3.1560486090299904E-4</v>
      </c>
      <c r="AL665" s="13">
        <f t="shared" si="977"/>
        <v>5.0125126780023229E-6</v>
      </c>
      <c r="AM665" s="13">
        <f t="shared" si="978"/>
        <v>1.2862153361765803E-2</v>
      </c>
      <c r="AN665" s="13">
        <f t="shared" si="979"/>
        <v>6.9710515274287749E-3</v>
      </c>
      <c r="AO665" s="13">
        <f t="shared" si="980"/>
        <v>1.8890911199411918E-3</v>
      </c>
      <c r="AP665" s="13">
        <f t="shared" si="981"/>
        <v>3.4128426157796086E-4</v>
      </c>
      <c r="AQ665" s="13">
        <f t="shared" si="982"/>
        <v>4.6242454627244171E-5</v>
      </c>
      <c r="AR665" s="13">
        <f t="shared" si="983"/>
        <v>4.0918410226235451E-5</v>
      </c>
      <c r="AS665" s="13">
        <f t="shared" si="984"/>
        <v>7.0045839979888757E-5</v>
      </c>
      <c r="AT665" s="13">
        <f t="shared" si="985"/>
        <v>5.9953694087342133E-5</v>
      </c>
      <c r="AU665" s="13">
        <f t="shared" si="986"/>
        <v>3.4210410741980981E-5</v>
      </c>
      <c r="AV665" s="13">
        <f t="shared" si="987"/>
        <v>1.4640701723442373E-5</v>
      </c>
      <c r="AW665" s="13">
        <f t="shared" si="988"/>
        <v>1.2918175734336761E-7</v>
      </c>
      <c r="AX665" s="13">
        <f t="shared" si="989"/>
        <v>3.6696616966698306E-3</v>
      </c>
      <c r="AY665" s="13">
        <f t="shared" si="990"/>
        <v>1.9888894228054133E-3</v>
      </c>
      <c r="AZ665" s="13">
        <f t="shared" si="991"/>
        <v>5.389708184458772E-4</v>
      </c>
      <c r="BA665" s="13">
        <f t="shared" si="992"/>
        <v>9.7370770442823632E-5</v>
      </c>
      <c r="BB665" s="13">
        <f t="shared" si="993"/>
        <v>1.3193293512579744E-5</v>
      </c>
      <c r="BC665" s="13">
        <f t="shared" si="994"/>
        <v>1.4301046847424434E-6</v>
      </c>
      <c r="BD665" s="13">
        <f t="shared" si="995"/>
        <v>3.6961714741000892E-6</v>
      </c>
      <c r="BE665" s="13">
        <f t="shared" si="996"/>
        <v>6.3272603745256424E-6</v>
      </c>
      <c r="BF665" s="13">
        <f t="shared" si="997"/>
        <v>5.4156340050199594E-6</v>
      </c>
      <c r="BG665" s="13">
        <f t="shared" si="998"/>
        <v>3.0902359989705477E-6</v>
      </c>
      <c r="BH665" s="13">
        <f t="shared" si="999"/>
        <v>1.3224986936637965E-6</v>
      </c>
      <c r="BI665" s="13">
        <f t="shared" si="1000"/>
        <v>4.5278167630565226E-7</v>
      </c>
      <c r="BJ665" s="14">
        <f t="shared" si="1001"/>
        <v>0.65807743728431667</v>
      </c>
      <c r="BK665" s="14">
        <f t="shared" si="1002"/>
        <v>0.22946515009745666</v>
      </c>
      <c r="BL665" s="14">
        <f t="shared" si="1003"/>
        <v>0.10970979365606169</v>
      </c>
      <c r="BM665" s="14">
        <f t="shared" si="1004"/>
        <v>0.38973016709171909</v>
      </c>
      <c r="BN665" s="14">
        <f t="shared" si="1005"/>
        <v>0.60831944355009937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1.2907</v>
      </c>
      <c r="F666" s="10">
        <f>VLOOKUP(B666,home!$B$2:$E$405,3,FALSE)</f>
        <v>1.8078000000000001</v>
      </c>
      <c r="G666" s="10">
        <f>VLOOKUP(C666,away!$B$2:$E$405,4,FALSE)</f>
        <v>0.67149999999999999</v>
      </c>
      <c r="H666" s="10">
        <f>VLOOKUP(A666,away!$A$2:$E$405,3,FALSE)</f>
        <v>1.1246</v>
      </c>
      <c r="I666" s="10">
        <f>VLOOKUP(C666,away!$B$2:$E$405,3,FALSE)</f>
        <v>1.2448999999999999</v>
      </c>
      <c r="J666" s="10">
        <f>VLOOKUP(B666,home!$B$2:$E$405,4,FALSE)</f>
        <v>0.53349999999999997</v>
      </c>
      <c r="K666" s="12">
        <f t="shared" si="950"/>
        <v>1.56682938939</v>
      </c>
      <c r="L666" s="12">
        <f t="shared" si="951"/>
        <v>0.7469077570899999</v>
      </c>
      <c r="M666" s="13">
        <f t="shared" si="952"/>
        <v>9.8890990014524907E-2</v>
      </c>
      <c r="N666" s="13">
        <f t="shared" si="953"/>
        <v>0.15494530950063065</v>
      </c>
      <c r="O666" s="13">
        <f t="shared" si="954"/>
        <v>7.3862447548158378E-2</v>
      </c>
      <c r="P666" s="13">
        <f t="shared" si="955"/>
        <v>0.11572985359073189</v>
      </c>
      <c r="Q666" s="13">
        <f t="shared" si="956"/>
        <v>0.12138643233685886</v>
      </c>
      <c r="R666" s="13">
        <f t="shared" si="957"/>
        <v>2.7584217515686366E-2</v>
      </c>
      <c r="S666" s="13">
        <f t="shared" si="958"/>
        <v>3.3858997190151112E-2</v>
      </c>
      <c r="T666" s="13">
        <f t="shared" si="959"/>
        <v>9.0664467917880284E-2</v>
      </c>
      <c r="U666" s="13">
        <f t="shared" si="960"/>
        <v>4.3219762686903813E-2</v>
      </c>
      <c r="V666" s="13">
        <f t="shared" si="961"/>
        <v>4.4027118333582948E-3</v>
      </c>
      <c r="W666" s="13">
        <f t="shared" si="962"/>
        <v>6.3397276552863729E-2</v>
      </c>
      <c r="X666" s="13">
        <f t="shared" si="963"/>
        <v>4.7351917635713885E-2</v>
      </c>
      <c r="Y666" s="13">
        <f t="shared" si="964"/>
        <v>1.7683757297600737E-2</v>
      </c>
      <c r="Z666" s="13">
        <f t="shared" si="965"/>
        <v>6.8676220119079992E-3</v>
      </c>
      <c r="AA666" s="13">
        <f t="shared" si="966"/>
        <v>1.0760392003479134E-2</v>
      </c>
      <c r="AB666" s="13">
        <f t="shared" si="967"/>
        <v>8.4298492162041255E-3</v>
      </c>
      <c r="AC666" s="13">
        <f t="shared" si="968"/>
        <v>3.2202453163446705E-4</v>
      </c>
      <c r="AD666" s="13">
        <f t="shared" si="969"/>
        <v>2.4833179027578114E-2</v>
      </c>
      <c r="AE666" s="13">
        <f t="shared" si="970"/>
        <v>1.8548094048902793E-2</v>
      </c>
      <c r="AF666" s="13">
        <f t="shared" si="971"/>
        <v>6.9268576621801803E-3</v>
      </c>
      <c r="AG666" s="13">
        <f t="shared" si="972"/>
        <v>1.7245745733802265E-3</v>
      </c>
      <c r="AH666" s="13">
        <f t="shared" si="973"/>
        <v>1.2823700383640287E-3</v>
      </c>
      <c r="AI666" s="13">
        <f t="shared" si="974"/>
        <v>2.009255064181942E-3</v>
      </c>
      <c r="AJ666" s="13">
        <f t="shared" si="975"/>
        <v>1.5740799426704791E-3</v>
      </c>
      <c r="AK666" s="13">
        <f t="shared" si="976"/>
        <v>8.2210490514181115E-4</v>
      </c>
      <c r="AL666" s="13">
        <f t="shared" si="977"/>
        <v>1.5074316433967167E-5</v>
      </c>
      <c r="AM666" s="13">
        <f t="shared" si="978"/>
        <v>7.7818709464785541E-3</v>
      </c>
      <c r="AN666" s="13">
        <f t="shared" si="979"/>
        <v>5.812339774598131E-3</v>
      </c>
      <c r="AO666" s="13">
        <f t="shared" si="980"/>
        <v>2.170640832245043E-3</v>
      </c>
      <c r="AP666" s="13">
        <f t="shared" si="981"/>
        <v>5.4042282515337199E-4</v>
      </c>
      <c r="AQ666" s="13">
        <f t="shared" si="982"/>
        <v>1.0091150005388655E-4</v>
      </c>
      <c r="AR666" s="13">
        <f t="shared" si="983"/>
        <v>1.9156242582277883E-4</v>
      </c>
      <c r="AS666" s="13">
        <f t="shared" si="984"/>
        <v>3.0014563868197176E-4</v>
      </c>
      <c r="AT666" s="13">
        <f t="shared" si="985"/>
        <v>2.351385038920727E-4</v>
      </c>
      <c r="AU666" s="13">
        <f t="shared" si="986"/>
        <v>1.2280730615843151E-4</v>
      </c>
      <c r="AV666" s="13">
        <f t="shared" si="987"/>
        <v>4.8104524130211521E-5</v>
      </c>
      <c r="AW666" s="13">
        <f t="shared" si="988"/>
        <v>4.900312830508144E-7</v>
      </c>
      <c r="AX666" s="13">
        <f t="shared" si="989"/>
        <v>2.0321440172304641E-3</v>
      </c>
      <c r="AY666" s="13">
        <f t="shared" si="990"/>
        <v>1.5178241299934681E-3</v>
      </c>
      <c r="AZ666" s="13">
        <f t="shared" si="991"/>
        <v>5.6683730829525092E-4</v>
      </c>
      <c r="BA666" s="13">
        <f t="shared" si="992"/>
        <v>1.4112506085791289E-4</v>
      </c>
      <c r="BB666" s="13">
        <f t="shared" si="993"/>
        <v>2.6351850668643357E-5</v>
      </c>
      <c r="BC666" s="13">
        <f t="shared" si="994"/>
        <v>3.9364803356174064E-6</v>
      </c>
      <c r="BD666" s="13">
        <f t="shared" si="995"/>
        <v>2.3846576969001864E-5</v>
      </c>
      <c r="BE666" s="13">
        <f t="shared" si="996"/>
        <v>3.7363517631382827E-5</v>
      </c>
      <c r="BF666" s="13">
        <f t="shared" si="997"/>
        <v>2.9271128757921031E-5</v>
      </c>
      <c r="BG666" s="13">
        <f t="shared" si="998"/>
        <v>1.5287621599509832E-5</v>
      </c>
      <c r="BH666" s="13">
        <f t="shared" si="999"/>
        <v>5.9882737039963419E-6</v>
      </c>
      <c r="BI666" s="13">
        <f t="shared" si="1000"/>
        <v>1.8765206462265564E-6</v>
      </c>
      <c r="BJ666" s="14">
        <f t="shared" si="1001"/>
        <v>0.56815627127949986</v>
      </c>
      <c r="BK666" s="14">
        <f t="shared" si="1002"/>
        <v>0.25473747560682813</v>
      </c>
      <c r="BL666" s="14">
        <f t="shared" si="1003"/>
        <v>0.17055587095878358</v>
      </c>
      <c r="BM666" s="14">
        <f t="shared" si="1004"/>
        <v>0.40640065525171792</v>
      </c>
      <c r="BN666" s="14">
        <f t="shared" si="1005"/>
        <v>0.59239925050659115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1.8543000000000001</v>
      </c>
      <c r="F671" s="10">
        <f>VLOOKUP(B671,home!$B$2:$E$405,3,FALSE)</f>
        <v>0.64710000000000001</v>
      </c>
      <c r="G671" s="10">
        <f>VLOOKUP(C671,away!$B$2:$E$405,4,FALSE)</f>
        <v>0.755</v>
      </c>
      <c r="H671" s="10">
        <f>VLOOKUP(A671,away!$A$2:$E$405,3,FALSE)</f>
        <v>1.2583</v>
      </c>
      <c r="I671" s="10">
        <f>VLOOKUP(C671,away!$B$2:$E$405,3,FALSE)</f>
        <v>1.4305000000000001</v>
      </c>
      <c r="J671" s="10">
        <f>VLOOKUP(B671,home!$B$2:$E$405,4,FALSE)</f>
        <v>1.1126</v>
      </c>
      <c r="K671" s="12">
        <f t="shared" si="950"/>
        <v>0.90593773514999998</v>
      </c>
      <c r="L671" s="12">
        <f t="shared" si="951"/>
        <v>2.0026779416900005</v>
      </c>
      <c r="M671" s="13">
        <f t="shared" si="952"/>
        <v>5.45511941050991E-2</v>
      </c>
      <c r="N671" s="13">
        <f t="shared" si="953"/>
        <v>4.9419985237301498E-2</v>
      </c>
      <c r="O671" s="13">
        <f t="shared" si="954"/>
        <v>0.10924847312713154</v>
      </c>
      <c r="P671" s="13">
        <f t="shared" si="955"/>
        <v>9.8972314313389168E-2</v>
      </c>
      <c r="Q671" s="13">
        <f t="shared" si="956"/>
        <v>2.2385714748513679E-2</v>
      </c>
      <c r="R671" s="13">
        <f t="shared" si="957"/>
        <v>0.1093947536475096</v>
      </c>
      <c r="S671" s="13">
        <f t="shared" si="958"/>
        <v>4.4891405042738933E-2</v>
      </c>
      <c r="T671" s="13">
        <f t="shared" si="959"/>
        <v>4.483137713581286E-2</v>
      </c>
      <c r="U671" s="13">
        <f t="shared" si="960"/>
        <v>9.9104835356717033E-2</v>
      </c>
      <c r="V671" s="13">
        <f t="shared" si="961"/>
        <v>9.0496160385491655E-3</v>
      </c>
      <c r="W671" s="13">
        <f t="shared" si="962"/>
        <v>6.7600212396608109E-3</v>
      </c>
      <c r="X671" s="13">
        <f t="shared" si="963"/>
        <v>1.3538145422024597E-2</v>
      </c>
      <c r="Y671" s="13">
        <f t="shared" si="964"/>
        <v>1.3556272604040066E-2</v>
      </c>
      <c r="Z671" s="13">
        <f t="shared" si="965"/>
        <v>7.3027486688826387E-2</v>
      </c>
      <c r="AA671" s="13">
        <f t="shared" si="966"/>
        <v>6.6158355894572141E-2</v>
      </c>
      <c r="AB671" s="13">
        <f t="shared" si="967"/>
        <v>2.9967675550188169E-2</v>
      </c>
      <c r="AC671" s="13">
        <f t="shared" si="968"/>
        <v>1.0261707576661636E-3</v>
      </c>
      <c r="AD671" s="13">
        <f t="shared" si="969"/>
        <v>1.5310395828560526E-3</v>
      </c>
      <c r="AE671" s="13">
        <f t="shared" si="970"/>
        <v>3.066179200440076E-3</v>
      </c>
      <c r="AF671" s="13">
        <f t="shared" si="971"/>
        <v>3.0702847249950123E-3</v>
      </c>
      <c r="AG671" s="13">
        <f t="shared" si="972"/>
        <v>2.0495971644850864E-3</v>
      </c>
      <c r="AH671" s="13">
        <f t="shared" si="973"/>
        <v>3.6562634182193181E-2</v>
      </c>
      <c r="AI671" s="13">
        <f t="shared" si="974"/>
        <v>3.3123470002134059E-2</v>
      </c>
      <c r="AJ671" s="13">
        <f t="shared" si="975"/>
        <v>1.5003900697021148E-2</v>
      </c>
      <c r="AK671" s="13">
        <f t="shared" si="976"/>
        <v>4.5308666052916152E-3</v>
      </c>
      <c r="AL671" s="13">
        <f t="shared" si="977"/>
        <v>7.4471326564381045E-5</v>
      </c>
      <c r="AM671" s="13">
        <f t="shared" si="978"/>
        <v>2.7740530642352267E-4</v>
      </c>
      <c r="AN671" s="13">
        <f t="shared" si="979"/>
        <v>5.5555348808214423E-4</v>
      </c>
      <c r="AO671" s="13">
        <f t="shared" si="980"/>
        <v>5.5629735800552451E-4</v>
      </c>
      <c r="AP671" s="13">
        <f t="shared" si="981"/>
        <v>3.7136148263269635E-4</v>
      </c>
      <c r="AQ671" s="13">
        <f t="shared" si="982"/>
        <v>1.8592936241544879E-4</v>
      </c>
      <c r="AR671" s="13">
        <f t="shared" si="983"/>
        <v>1.4644636193351823E-2</v>
      </c>
      <c r="AS671" s="13">
        <f t="shared" si="984"/>
        <v>1.3267128545100865E-2</v>
      </c>
      <c r="AT671" s="13">
        <f t="shared" si="985"/>
        <v>6.0095961930462967E-3</v>
      </c>
      <c r="AU671" s="13">
        <f t="shared" si="986"/>
        <v>1.8147733214314745E-3</v>
      </c>
      <c r="AV671" s="13">
        <f t="shared" si="987"/>
        <v>4.1101790815706828E-4</v>
      </c>
      <c r="AW671" s="13">
        <f t="shared" si="988"/>
        <v>3.7531511357654774E-6</v>
      </c>
      <c r="AX671" s="13">
        <f t="shared" si="989"/>
        <v>4.1885322503319619E-5</v>
      </c>
      <c r="AY671" s="13">
        <f t="shared" si="990"/>
        <v>8.3882811457969985E-5</v>
      </c>
      <c r="AZ671" s="13">
        <f t="shared" si="991"/>
        <v>8.3995128096908892E-5</v>
      </c>
      <c r="BA671" s="13">
        <f t="shared" si="992"/>
        <v>5.607173008303513E-5</v>
      </c>
      <c r="BB671" s="13">
        <f t="shared" si="993"/>
        <v>2.8073404247422517E-5</v>
      </c>
      <c r="BC671" s="13">
        <f t="shared" si="994"/>
        <v>1.1244397486891893E-5</v>
      </c>
      <c r="BD671" s="13">
        <f t="shared" si="995"/>
        <v>4.8880816447501177E-3</v>
      </c>
      <c r="BE671" s="13">
        <f t="shared" si="996"/>
        <v>4.4282976144732079E-3</v>
      </c>
      <c r="BF671" s="13">
        <f t="shared" si="997"/>
        <v>2.0058809557130029E-3</v>
      </c>
      <c r="BG671" s="13">
        <f t="shared" si="998"/>
        <v>6.0573441666638512E-4</v>
      </c>
      <c r="BH671" s="13">
        <f t="shared" si="999"/>
        <v>1.3718941638428783E-4</v>
      </c>
      <c r="BI671" s="13">
        <f t="shared" si="1000"/>
        <v>2.485701383314641E-5</v>
      </c>
      <c r="BJ671" s="14">
        <f t="shared" si="1001"/>
        <v>0.16246031685156467</v>
      </c>
      <c r="BK671" s="14">
        <f t="shared" si="1002"/>
        <v>0.20864905439546488</v>
      </c>
      <c r="BL671" s="14">
        <f t="shared" si="1003"/>
        <v>0.55133215828566584</v>
      </c>
      <c r="BM671" s="14">
        <f t="shared" si="1004"/>
        <v>0.55141645138225481</v>
      </c>
      <c r="BN671" s="14">
        <f t="shared" si="1005"/>
        <v>0.44397243517894464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1.8543000000000001</v>
      </c>
      <c r="F672" s="10">
        <f>VLOOKUP(B672,home!$B$2:$E$405,3,FALSE)</f>
        <v>0.71899999999999997</v>
      </c>
      <c r="G672" s="10">
        <f>VLOOKUP(C672,away!$B$2:$E$405,4,FALSE)</f>
        <v>1.1325000000000001</v>
      </c>
      <c r="H672" s="10">
        <f>VLOOKUP(A672,away!$A$2:$E$405,3,FALSE)</f>
        <v>1.2583</v>
      </c>
      <c r="I672" s="10">
        <f>VLOOKUP(C672,away!$B$2:$E$405,3,FALSE)</f>
        <v>1.0330999999999999</v>
      </c>
      <c r="J672" s="10">
        <f>VLOOKUP(B672,home!$B$2:$E$405,4,FALSE)</f>
        <v>1.4128000000000001</v>
      </c>
      <c r="K672" s="12">
        <f t="shared" si="950"/>
        <v>1.5098962252500001</v>
      </c>
      <c r="L672" s="12">
        <f t="shared" si="951"/>
        <v>1.8365689785439998</v>
      </c>
      <c r="M672" s="13">
        <f t="shared" si="952"/>
        <v>3.5208589586814949E-2</v>
      </c>
      <c r="N672" s="13">
        <f t="shared" si="953"/>
        <v>5.3161316513508354E-2</v>
      </c>
      <c r="O672" s="13">
        <f t="shared" si="954"/>
        <v>6.4663003413431647E-2</v>
      </c>
      <c r="P672" s="13">
        <f t="shared" si="955"/>
        <v>9.7634424767268316E-2</v>
      </c>
      <c r="Q672" s="13">
        <f t="shared" si="956"/>
        <v>4.0134035566533388E-2</v>
      </c>
      <c r="R672" s="13">
        <f t="shared" si="957"/>
        <v>5.9379033064296677E-2</v>
      </c>
      <c r="S672" s="13">
        <f t="shared" si="958"/>
        <v>6.7685762277773398E-2</v>
      </c>
      <c r="T672" s="13">
        <f t="shared" si="959"/>
        <v>7.370892470527679E-2</v>
      </c>
      <c r="U672" s="13">
        <f t="shared" si="960"/>
        <v>8.9656177882776508E-2</v>
      </c>
      <c r="V672" s="13">
        <f t="shared" si="961"/>
        <v>2.0854950272321673E-2</v>
      </c>
      <c r="W672" s="13">
        <f t="shared" si="962"/>
        <v>2.0199409601986008E-2</v>
      </c>
      <c r="X672" s="13">
        <f t="shared" si="963"/>
        <v>3.7097609059911309E-2</v>
      </c>
      <c r="Y672" s="13">
        <f t="shared" si="964"/>
        <v>3.4066158988792977E-2</v>
      </c>
      <c r="Z672" s="13">
        <f t="shared" si="965"/>
        <v>3.6351230033941917E-2</v>
      </c>
      <c r="AA672" s="13">
        <f t="shared" si="966"/>
        <v>5.4886585011443334E-2</v>
      </c>
      <c r="AB672" s="13">
        <f t="shared" si="967"/>
        <v>4.1436523762820768E-2</v>
      </c>
      <c r="AC672" s="13">
        <f t="shared" si="968"/>
        <v>3.6144608057351387E-3</v>
      </c>
      <c r="AD672" s="13">
        <f t="shared" si="969"/>
        <v>7.6247530775793168E-3</v>
      </c>
      <c r="AE672" s="13">
        <f t="shared" si="970"/>
        <v>1.4003384971340066E-2</v>
      </c>
      <c r="AF672" s="13">
        <f t="shared" si="971"/>
        <v>1.2859091216486214E-2</v>
      </c>
      <c r="AG672" s="13">
        <f t="shared" si="972"/>
        <v>7.8722026734887353E-3</v>
      </c>
      <c r="AH672" s="13">
        <f t="shared" si="973"/>
        <v>1.6690385353063671E-2</v>
      </c>
      <c r="AI672" s="13">
        <f t="shared" si="974"/>
        <v>2.5200749842558726E-2</v>
      </c>
      <c r="AJ672" s="13">
        <f t="shared" si="975"/>
        <v>1.902525853037448E-2</v>
      </c>
      <c r="AK672" s="13">
        <f t="shared" si="976"/>
        <v>9.5753886798059327E-3</v>
      </c>
      <c r="AL672" s="13">
        <f t="shared" si="977"/>
        <v>4.0092012290539585E-4</v>
      </c>
      <c r="AM672" s="13">
        <f t="shared" si="978"/>
        <v>2.302517178060065E-3</v>
      </c>
      <c r="AN672" s="13">
        <f t="shared" si="979"/>
        <v>4.2287316217897867E-3</v>
      </c>
      <c r="AO672" s="13">
        <f t="shared" si="980"/>
        <v>3.883178657583591E-3</v>
      </c>
      <c r="AP672" s="13">
        <f t="shared" si="981"/>
        <v>2.377241820220719E-3</v>
      </c>
      <c r="AQ672" s="13">
        <f t="shared" si="982"/>
        <v>1.0914921453787114E-3</v>
      </c>
      <c r="AR672" s="13">
        <f t="shared" si="983"/>
        <v>6.130608795876377E-3</v>
      </c>
      <c r="AS672" s="13">
        <f t="shared" si="984"/>
        <v>9.2565830793781903E-3</v>
      </c>
      <c r="AT672" s="13">
        <f t="shared" si="985"/>
        <v>6.9882399251330772E-3</v>
      </c>
      <c r="AU672" s="13">
        <f t="shared" si="986"/>
        <v>3.5171723613665932E-3</v>
      </c>
      <c r="AV672" s="13">
        <f t="shared" si="987"/>
        <v>1.3276413179952615E-3</v>
      </c>
      <c r="AW672" s="13">
        <f t="shared" si="988"/>
        <v>3.0882304287465986E-5</v>
      </c>
      <c r="AX672" s="13">
        <f t="shared" si="989"/>
        <v>5.7942699928769672E-4</v>
      </c>
      <c r="AY672" s="13">
        <f t="shared" si="990"/>
        <v>1.0641576522226201E-3</v>
      </c>
      <c r="AZ672" s="13">
        <f t="shared" si="991"/>
        <v>9.7719946617613935E-4</v>
      </c>
      <c r="BA672" s="13">
        <f t="shared" si="992"/>
        <v>5.9823140847628476E-4</v>
      </c>
      <c r="BB672" s="13">
        <f t="shared" si="993"/>
        <v>2.7467331169955719E-4</v>
      </c>
      <c r="BC672" s="13">
        <f t="shared" si="994"/>
        <v>1.0089129670027071E-4</v>
      </c>
      <c r="BD672" s="13">
        <f t="shared" si="995"/>
        <v>1.8765476556825908E-3</v>
      </c>
      <c r="BE672" s="13">
        <f t="shared" si="996"/>
        <v>2.833392221816881E-3</v>
      </c>
      <c r="BF672" s="13">
        <f t="shared" si="997"/>
        <v>2.1390641101870101E-3</v>
      </c>
      <c r="BG672" s="13">
        <f t="shared" si="998"/>
        <v>1.0765882751797059E-3</v>
      </c>
      <c r="BH672" s="13">
        <f t="shared" si="999"/>
        <v>4.0638414321056139E-4</v>
      </c>
      <c r="BI672" s="13">
        <f t="shared" si="1000"/>
        <v>1.2271957676701636E-4</v>
      </c>
      <c r="BJ672" s="14">
        <f t="shared" si="1001"/>
        <v>0.3182046279324986</v>
      </c>
      <c r="BK672" s="14">
        <f t="shared" si="1002"/>
        <v>0.2264632654850415</v>
      </c>
      <c r="BL672" s="14">
        <f t="shared" si="1003"/>
        <v>0.41618804700316503</v>
      </c>
      <c r="BM672" s="14">
        <f t="shared" si="1004"/>
        <v>0.64599349219485869</v>
      </c>
      <c r="BN672" s="14">
        <f t="shared" si="1005"/>
        <v>0.35018040291185337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1.5146999999999999</v>
      </c>
      <c r="F673" s="10">
        <f>VLOOKUP(B673,home!$B$2:$E$405,3,FALSE)</f>
        <v>0.82520000000000004</v>
      </c>
      <c r="G673" s="10">
        <f>VLOOKUP(C673,away!$B$2:$E$405,4,FALSE)</f>
        <v>1.0563</v>
      </c>
      <c r="H673" s="10">
        <f>VLOOKUP(A673,away!$A$2:$E$405,3,FALSE)</f>
        <v>1.0882000000000001</v>
      </c>
      <c r="I673" s="10">
        <f>VLOOKUP(C673,away!$B$2:$E$405,3,FALSE)</f>
        <v>0.73519999999999996</v>
      </c>
      <c r="J673" s="10">
        <f>VLOOKUP(B673,home!$B$2:$E$405,4,FALSE)</f>
        <v>1.8379000000000001</v>
      </c>
      <c r="K673" s="12">
        <f t="shared" si="950"/>
        <v>1.3203015237719999</v>
      </c>
      <c r="L673" s="12">
        <f t="shared" si="951"/>
        <v>1.4704020438559999</v>
      </c>
      <c r="M673" s="13">
        <f t="shared" si="952"/>
        <v>6.1378015135630425E-2</v>
      </c>
      <c r="N673" s="13">
        <f t="shared" si="953"/>
        <v>8.1037486909673731E-2</v>
      </c>
      <c r="O673" s="13">
        <f t="shared" si="954"/>
        <v>9.0250358903255473E-2</v>
      </c>
      <c r="P673" s="13">
        <f t="shared" si="955"/>
        <v>0.1191576863809381</v>
      </c>
      <c r="Q673" s="13">
        <f t="shared" si="956"/>
        <v>5.349695872474787E-2</v>
      </c>
      <c r="R673" s="13">
        <f t="shared" si="957"/>
        <v>6.6352156095042206E-2</v>
      </c>
      <c r="S673" s="13">
        <f t="shared" si="958"/>
        <v>5.7832410319406169E-2</v>
      </c>
      <c r="T673" s="13">
        <f t="shared" si="959"/>
        <v>7.866203744894934E-2</v>
      </c>
      <c r="U673" s="13">
        <f t="shared" si="960"/>
        <v>8.7604852797841831E-2</v>
      </c>
      <c r="V673" s="13">
        <f t="shared" si="961"/>
        <v>1.2474926796337793E-2</v>
      </c>
      <c r="W673" s="13">
        <f t="shared" si="962"/>
        <v>2.3544038707150803E-2</v>
      </c>
      <c r="X673" s="13">
        <f t="shared" si="963"/>
        <v>3.4619202635619316E-2</v>
      </c>
      <c r="Y673" s="13">
        <f t="shared" si="964"/>
        <v>2.5452073156039836E-2</v>
      </c>
      <c r="Z673" s="13">
        <f t="shared" si="965"/>
        <v>3.2521448645467445E-2</v>
      </c>
      <c r="AA673" s="13">
        <f t="shared" si="966"/>
        <v>4.2938118201883521E-2</v>
      </c>
      <c r="AB673" s="13">
        <f t="shared" si="967"/>
        <v>2.8345631444924531E-2</v>
      </c>
      <c r="AC673" s="13">
        <f t="shared" si="968"/>
        <v>1.5136562044430896E-3</v>
      </c>
      <c r="AD673" s="13">
        <f t="shared" si="969"/>
        <v>7.7713075451995425E-3</v>
      </c>
      <c r="AE673" s="13">
        <f t="shared" si="970"/>
        <v>1.142694649789496E-2</v>
      </c>
      <c r="AF673" s="13">
        <f t="shared" si="971"/>
        <v>8.4011027427689563E-3</v>
      </c>
      <c r="AG673" s="13">
        <f t="shared" si="972"/>
        <v>4.1176662145372377E-3</v>
      </c>
      <c r="AH673" s="13">
        <f t="shared" si="973"/>
        <v>1.195490113936333E-2</v>
      </c>
      <c r="AI673" s="13">
        <f t="shared" si="974"/>
        <v>1.5784074190845026E-2</v>
      </c>
      <c r="AJ673" s="13">
        <f t="shared" si="975"/>
        <v>1.0419868602751493E-2</v>
      </c>
      <c r="AK673" s="13">
        <f t="shared" si="976"/>
        <v>4.5857894645722728E-3</v>
      </c>
      <c r="AL673" s="13">
        <f t="shared" si="977"/>
        <v>1.1754291558567394E-4</v>
      </c>
      <c r="AM673" s="13">
        <f t="shared" si="978"/>
        <v>2.0520938387255574E-3</v>
      </c>
      <c r="AN673" s="13">
        <f t="shared" si="979"/>
        <v>3.0174029746463642E-3</v>
      </c>
      <c r="AO673" s="13">
        <f t="shared" si="980"/>
        <v>2.2183977505285941E-3</v>
      </c>
      <c r="AP673" s="13">
        <f t="shared" si="981"/>
        <v>1.0873121954875985E-3</v>
      </c>
      <c r="AQ673" s="13">
        <f t="shared" si="982"/>
        <v>3.9969651863863026E-4</v>
      </c>
      <c r="AR673" s="13">
        <f t="shared" si="983"/>
        <v>3.5157022138832526E-3</v>
      </c>
      <c r="AS673" s="13">
        <f t="shared" si="984"/>
        <v>4.641786990118653E-3</v>
      </c>
      <c r="AT673" s="13">
        <f t="shared" si="985"/>
        <v>3.0642792180393514E-3</v>
      </c>
      <c r="AU673" s="13">
        <f t="shared" si="986"/>
        <v>1.3485908402800764E-3</v>
      </c>
      <c r="AV673" s="13">
        <f t="shared" si="987"/>
        <v>4.4513663534168687E-4</v>
      </c>
      <c r="AW673" s="13">
        <f t="shared" si="988"/>
        <v>6.3387435317880655E-6</v>
      </c>
      <c r="AX673" s="13">
        <f t="shared" si="989"/>
        <v>4.5156377036541478E-4</v>
      </c>
      <c r="AY673" s="13">
        <f t="shared" si="990"/>
        <v>6.6398029087662725E-4</v>
      </c>
      <c r="AZ673" s="13">
        <f t="shared" si="991"/>
        <v>4.8815898839254715E-4</v>
      </c>
      <c r="BA673" s="13">
        <f t="shared" si="992"/>
        <v>2.3926332475302607E-4</v>
      </c>
      <c r="BB673" s="13">
        <f t="shared" si="993"/>
        <v>8.795332043415793E-5</v>
      </c>
      <c r="BC673" s="13">
        <f t="shared" si="994"/>
        <v>2.5865348426061502E-5</v>
      </c>
      <c r="BD673" s="13">
        <f t="shared" si="995"/>
        <v>8.6158262014716621E-4</v>
      </c>
      <c r="BE673" s="13">
        <f t="shared" si="996"/>
        <v>1.1375488462357758E-3</v>
      </c>
      <c r="BF673" s="13">
        <f t="shared" si="997"/>
        <v>7.5095373752508772E-4</v>
      </c>
      <c r="BG673" s="13">
        <f t="shared" si="998"/>
        <v>3.3049512131221731E-4</v>
      </c>
      <c r="BH673" s="13">
        <f t="shared" si="999"/>
        <v>1.0908830306693319E-4</v>
      </c>
      <c r="BI673" s="13">
        <f t="shared" si="1000"/>
        <v>2.8805890552994696E-5</v>
      </c>
      <c r="BJ673" s="14">
        <f t="shared" si="1001"/>
        <v>0.33926050890385612</v>
      </c>
      <c r="BK673" s="14">
        <f t="shared" si="1002"/>
        <v>0.2531382180432179</v>
      </c>
      <c r="BL673" s="14">
        <f t="shared" si="1003"/>
        <v>0.37446972125698291</v>
      </c>
      <c r="BM673" s="14">
        <f t="shared" si="1004"/>
        <v>0.52705959315289153</v>
      </c>
      <c r="BN673" s="14">
        <f t="shared" si="1005"/>
        <v>0.47167266214928777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1.5146999999999999</v>
      </c>
      <c r="F674" s="10">
        <f>VLOOKUP(B674,home!$B$2:$E$405,3,FALSE)</f>
        <v>1.1553</v>
      </c>
      <c r="G674" s="10">
        <f>VLOOKUP(C674,away!$B$2:$E$405,4,FALSE)</f>
        <v>0.66020000000000001</v>
      </c>
      <c r="H674" s="10">
        <f>VLOOKUP(A674,away!$A$2:$E$405,3,FALSE)</f>
        <v>1.0882000000000001</v>
      </c>
      <c r="I674" s="10">
        <f>VLOOKUP(C674,away!$B$2:$E$405,3,FALSE)</f>
        <v>0.61260000000000003</v>
      </c>
      <c r="J674" s="10">
        <f>VLOOKUP(B674,home!$B$2:$E$405,4,FALSE)</f>
        <v>0.45950000000000002</v>
      </c>
      <c r="K674" s="12">
        <f t="shared" si="950"/>
        <v>1.1553057071819999</v>
      </c>
      <c r="L674" s="12">
        <f t="shared" si="951"/>
        <v>0.30631709154000003</v>
      </c>
      <c r="M674" s="13">
        <f t="shared" si="952"/>
        <v>0.2318597076288704</v>
      </c>
      <c r="N674" s="13">
        <f t="shared" si="953"/>
        <v>0.26786884348918383</v>
      </c>
      <c r="O674" s="13">
        <f t="shared" si="954"/>
        <v>7.1022591286190331E-2</v>
      </c>
      <c r="P674" s="13">
        <f t="shared" si="955"/>
        <v>8.2052805051790273E-2</v>
      </c>
      <c r="Q674" s="13">
        <f t="shared" si="956"/>
        <v>0.15473520182964803</v>
      </c>
      <c r="R674" s="13">
        <f t="shared" si="957"/>
        <v>1.0877716798209987E-2</v>
      </c>
      <c r="S674" s="13">
        <f t="shared" si="958"/>
        <v>7.2594144167168473E-3</v>
      </c>
      <c r="T674" s="13">
        <f t="shared" si="959"/>
        <v>4.7398036983312672E-2</v>
      </c>
      <c r="U674" s="13">
        <f t="shared" si="960"/>
        <v>1.2567088298081508E-2</v>
      </c>
      <c r="V674" s="13">
        <f t="shared" si="961"/>
        <v>2.8544814736680132E-4</v>
      </c>
      <c r="W674" s="13">
        <f t="shared" si="962"/>
        <v>5.9588820591917009E-2</v>
      </c>
      <c r="X674" s="13">
        <f t="shared" si="963"/>
        <v>1.8253074212014882E-2</v>
      </c>
      <c r="Y674" s="13">
        <f t="shared" si="964"/>
        <v>2.795614302144088E-3</v>
      </c>
      <c r="Z674" s="13">
        <f t="shared" si="965"/>
        <v>1.1106768574078282E-3</v>
      </c>
      <c r="AA674" s="13">
        <f t="shared" si="966"/>
        <v>1.2831713121982324E-3</v>
      </c>
      <c r="AB674" s="13">
        <f t="shared" si="967"/>
        <v>7.4122757013741689E-4</v>
      </c>
      <c r="AC674" s="13">
        <f t="shared" si="968"/>
        <v>6.3135757361120837E-6</v>
      </c>
      <c r="AD674" s="13">
        <f t="shared" si="969"/>
        <v>1.7210826128521501E-2</v>
      </c>
      <c r="AE674" s="13">
        <f t="shared" si="970"/>
        <v>5.2719702026893453E-3</v>
      </c>
      <c r="AF674" s="13">
        <f t="shared" si="971"/>
        <v>8.0744728958667222E-4</v>
      </c>
      <c r="AG674" s="13">
        <f t="shared" si="972"/>
        <v>8.2444968439348543E-5</v>
      </c>
      <c r="AH674" s="13">
        <f t="shared" si="973"/>
        <v>8.50548261504883E-5</v>
      </c>
      <c r="AI674" s="13">
        <f t="shared" si="974"/>
        <v>9.8264326075031945E-5</v>
      </c>
      <c r="AJ674" s="13">
        <f t="shared" si="975"/>
        <v>5.6762668363438714E-5</v>
      </c>
      <c r="AK674" s="13">
        <f t="shared" si="976"/>
        <v>2.1859411571719968E-5</v>
      </c>
      <c r="AL674" s="13">
        <f t="shared" si="977"/>
        <v>8.9372423411166667E-8</v>
      </c>
      <c r="AM674" s="13">
        <f t="shared" si="978"/>
        <v>3.9767531303195915E-3</v>
      </c>
      <c r="AN674" s="13">
        <f t="shared" si="979"/>
        <v>1.2181474526520878E-3</v>
      </c>
      <c r="AO674" s="13">
        <f t="shared" si="980"/>
        <v>1.8656969238162372E-4</v>
      </c>
      <c r="AP674" s="13">
        <f t="shared" si="981"/>
        <v>1.9049828513283831E-5</v>
      </c>
      <c r="AQ674" s="13">
        <f t="shared" si="982"/>
        <v>1.4588220161312159E-6</v>
      </c>
      <c r="AR674" s="13">
        <f t="shared" si="983"/>
        <v>5.2107493935715862E-6</v>
      </c>
      <c r="AS674" s="13">
        <f t="shared" si="984"/>
        <v>6.0200085130883979E-6</v>
      </c>
      <c r="AT674" s="13">
        <f t="shared" si="985"/>
        <v>3.4774750962276262E-6</v>
      </c>
      <c r="AU674" s="13">
        <f t="shared" si="986"/>
        <v>1.3391822750850171E-6</v>
      </c>
      <c r="AV674" s="13">
        <f t="shared" si="987"/>
        <v>3.867912313406739E-7</v>
      </c>
      <c r="AW674" s="13">
        <f t="shared" si="988"/>
        <v>8.7855545998490391E-10</v>
      </c>
      <c r="AX674" s="13">
        <f t="shared" si="989"/>
        <v>7.6572759791868484E-4</v>
      </c>
      <c r="AY674" s="13">
        <f t="shared" si="990"/>
        <v>2.3455545070636213E-4</v>
      </c>
      <c r="AZ674" s="13">
        <f t="shared" si="991"/>
        <v>3.5924171732613343E-5</v>
      </c>
      <c r="BA674" s="13">
        <f t="shared" si="992"/>
        <v>3.6680626003725352E-6</v>
      </c>
      <c r="BB674" s="13">
        <f t="shared" si="993"/>
        <v>2.8089756683319099E-7</v>
      </c>
      <c r="BC674" s="13">
        <f t="shared" si="994"/>
        <v>1.7208745138601179E-8</v>
      </c>
      <c r="BD674" s="13">
        <f t="shared" si="995"/>
        <v>2.6602359983044431E-7</v>
      </c>
      <c r="BE674" s="13">
        <f t="shared" si="996"/>
        <v>3.073385831292128E-7</v>
      </c>
      <c r="BF674" s="13">
        <f t="shared" si="997"/>
        <v>1.7753500956320456E-7</v>
      </c>
      <c r="BG674" s="13">
        <f t="shared" si="998"/>
        <v>6.8369069924327067E-8</v>
      </c>
      <c r="BH674" s="13">
        <f t="shared" si="999"/>
        <v>1.9746794169575072E-8</v>
      </c>
      <c r="BI674" s="13">
        <f t="shared" si="1000"/>
        <v>4.5627168005316604E-9</v>
      </c>
      <c r="BJ674" s="14">
        <f t="shared" si="1001"/>
        <v>0.58045443231261018</v>
      </c>
      <c r="BK674" s="14">
        <f t="shared" si="1002"/>
        <v>0.32169833364361022</v>
      </c>
      <c r="BL674" s="14">
        <f t="shared" si="1003"/>
        <v>9.6771014279260881E-2</v>
      </c>
      <c r="BM674" s="14">
        <f t="shared" si="1004"/>
        <v>0.18138303643684528</v>
      </c>
      <c r="BN674" s="14">
        <f t="shared" si="1005"/>
        <v>0.81841686608389297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1.5146999999999999</v>
      </c>
      <c r="F675" s="10">
        <f>VLOOKUP(B675,home!$B$2:$E$405,3,FALSE)</f>
        <v>1.3204</v>
      </c>
      <c r="G675" s="10">
        <f>VLOOKUP(C675,away!$B$2:$E$405,4,FALSE)</f>
        <v>0.82520000000000004</v>
      </c>
      <c r="H675" s="10">
        <f>VLOOKUP(A675,away!$A$2:$E$405,3,FALSE)</f>
        <v>1.0882000000000001</v>
      </c>
      <c r="I675" s="10">
        <f>VLOOKUP(C675,away!$B$2:$E$405,3,FALSE)</f>
        <v>0.68920000000000003</v>
      </c>
      <c r="J675" s="10">
        <f>VLOOKUP(B675,home!$B$2:$E$405,4,FALSE)</f>
        <v>0.18379999999999999</v>
      </c>
      <c r="K675" s="12">
        <f t="shared" si="950"/>
        <v>1.650408152976</v>
      </c>
      <c r="L675" s="12">
        <f t="shared" si="951"/>
        <v>0.13784769147200002</v>
      </c>
      <c r="M675" s="13">
        <f t="shared" si="952"/>
        <v>0.16725162827461598</v>
      </c>
      <c r="N675" s="13">
        <f t="shared" si="953"/>
        <v>0.27603345090293746</v>
      </c>
      <c r="O675" s="13">
        <f t="shared" si="954"/>
        <v>2.3055250852588895E-2</v>
      </c>
      <c r="P675" s="13">
        <f t="shared" si="955"/>
        <v>3.8050573976019589E-2</v>
      </c>
      <c r="Q675" s="13">
        <f t="shared" si="956"/>
        <v>0.22778392893215424</v>
      </c>
      <c r="R675" s="13">
        <f t="shared" si="957"/>
        <v>1.5890565531686193E-3</v>
      </c>
      <c r="S675" s="13">
        <f t="shared" si="958"/>
        <v>2.1641735193263303E-3</v>
      </c>
      <c r="T675" s="13">
        <f t="shared" si="959"/>
        <v>3.1399488757719571E-2</v>
      </c>
      <c r="U675" s="13">
        <f t="shared" si="960"/>
        <v>2.62259189088943E-3</v>
      </c>
      <c r="V675" s="13">
        <f t="shared" si="961"/>
        <v>5.4706688521148638E-5</v>
      </c>
      <c r="W675" s="13">
        <f t="shared" si="962"/>
        <v>0.12531215114217772</v>
      </c>
      <c r="X675" s="13">
        <f t="shared" si="963"/>
        <v>1.7273990748339546E-2</v>
      </c>
      <c r="Y675" s="13">
        <f t="shared" si="964"/>
        <v>1.1905898735836461E-3</v>
      </c>
      <c r="Z675" s="13">
        <f t="shared" si="965"/>
        <v>7.3015925824249193E-5</v>
      </c>
      <c r="AA675" s="13">
        <f t="shared" si="966"/>
        <v>1.2050607927743173E-4</v>
      </c>
      <c r="AB675" s="13">
        <f t="shared" si="967"/>
        <v>9.944210786132278E-5</v>
      </c>
      <c r="AC675" s="13">
        <f t="shared" si="968"/>
        <v>7.778776655387574E-7</v>
      </c>
      <c r="AD675" s="13">
        <f t="shared" si="969"/>
        <v>5.170404897800273E-2</v>
      </c>
      <c r="AE675" s="13">
        <f t="shared" si="970"/>
        <v>7.1272837913728977E-3</v>
      </c>
      <c r="AF675" s="13">
        <f t="shared" si="971"/>
        <v>4.9123980855327878E-4</v>
      </c>
      <c r="AG675" s="13">
        <f t="shared" si="972"/>
        <v>2.2572091189405572E-5</v>
      </c>
      <c r="AH675" s="13">
        <f t="shared" si="973"/>
        <v>2.5162692038908861E-6</v>
      </c>
      <c r="AI675" s="13">
        <f t="shared" si="974"/>
        <v>4.1528712091839473E-6</v>
      </c>
      <c r="AJ675" s="13">
        <f t="shared" si="975"/>
        <v>3.4269662509482434E-6</v>
      </c>
      <c r="AK675" s="13">
        <f t="shared" si="976"/>
        <v>1.8852976801795259E-6</v>
      </c>
      <c r="AL675" s="13">
        <f t="shared" si="977"/>
        <v>7.0788408967300059E-9</v>
      </c>
      <c r="AM675" s="13">
        <f t="shared" si="978"/>
        <v>1.7066556795033209E-2</v>
      </c>
      <c r="AN675" s="13">
        <f t="shared" si="979"/>
        <v>2.3525854555711029E-3</v>
      </c>
      <c r="AO675" s="13">
        <f t="shared" si="980"/>
        <v>1.6214923702053999E-4</v>
      </c>
      <c r="AP675" s="13">
        <f t="shared" si="981"/>
        <v>7.4506326657425308E-6</v>
      </c>
      <c r="AQ675" s="13">
        <f t="shared" si="982"/>
        <v>2.5676312824462041E-7</v>
      </c>
      <c r="AR675" s="13">
        <f t="shared" si="983"/>
        <v>6.9372380175689227E-8</v>
      </c>
      <c r="AS675" s="13">
        <f t="shared" si="984"/>
        <v>1.1449274183330815E-7</v>
      </c>
      <c r="AT675" s="13">
        <f t="shared" si="985"/>
        <v>9.4479877289134061E-8</v>
      </c>
      <c r="AU675" s="13">
        <f t="shared" si="986"/>
        <v>5.1976786590052965E-8</v>
      </c>
      <c r="AV675" s="13">
        <f t="shared" si="987"/>
        <v>2.1445728088429265E-8</v>
      </c>
      <c r="AW675" s="13">
        <f t="shared" si="988"/>
        <v>4.4735315880392529E-11</v>
      </c>
      <c r="AX675" s="13">
        <f t="shared" si="989"/>
        <v>4.6944640796251309E-3</v>
      </c>
      <c r="AY675" s="13">
        <f t="shared" si="990"/>
        <v>6.4712103607455151E-4</v>
      </c>
      <c r="AZ675" s="13">
        <f t="shared" si="991"/>
        <v>4.4602070462922875E-5</v>
      </c>
      <c r="BA675" s="13">
        <f t="shared" si="992"/>
        <v>2.0494308160617985E-6</v>
      </c>
      <c r="BB675" s="13">
        <f t="shared" si="993"/>
        <v>7.0627326706424028E-8</v>
      </c>
      <c r="BC675" s="13">
        <f t="shared" si="994"/>
        <v>1.9471627882638583E-9</v>
      </c>
      <c r="BD675" s="13">
        <f t="shared" si="995"/>
        <v>1.5938037431894473E-9</v>
      </c>
      <c r="BE675" s="13">
        <f t="shared" si="996"/>
        <v>2.6304266920035306E-9</v>
      </c>
      <c r="BF675" s="13">
        <f t="shared" si="997"/>
        <v>2.1706388291441586E-9</v>
      </c>
      <c r="BG675" s="13">
        <f t="shared" si="998"/>
        <v>1.194146673595266E-9</v>
      </c>
      <c r="BH675" s="13">
        <f t="shared" si="999"/>
        <v>4.9270735148769946E-10</v>
      </c>
      <c r="BI675" s="13">
        <f t="shared" si="1000"/>
        <v>1.6263364598530202E-10</v>
      </c>
      <c r="BJ675" s="14">
        <f t="shared" si="1001"/>
        <v>0.76331605310091755</v>
      </c>
      <c r="BK675" s="14">
        <f t="shared" si="1002"/>
        <v>0.20816898845106402</v>
      </c>
      <c r="BL675" s="14">
        <f t="shared" si="1003"/>
        <v>2.7499188900000811E-2</v>
      </c>
      <c r="BM675" s="14">
        <f t="shared" si="1004"/>
        <v>0.26464623589498265</v>
      </c>
      <c r="BN675" s="14">
        <f t="shared" si="1005"/>
        <v>0.73376388949148486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1.5146999999999999</v>
      </c>
      <c r="F676" s="10">
        <f>VLOOKUP(B676,home!$B$2:$E$405,3,FALSE)</f>
        <v>0.49509999999999998</v>
      </c>
      <c r="G676" s="10">
        <f>VLOOKUP(C676,away!$B$2:$E$405,4,FALSE)</f>
        <v>0.3301</v>
      </c>
      <c r="H676" s="10">
        <f>VLOOKUP(A676,away!$A$2:$E$405,3,FALSE)</f>
        <v>1.0882000000000001</v>
      </c>
      <c r="I676" s="10">
        <f>VLOOKUP(C676,away!$B$2:$E$405,3,FALSE)</f>
        <v>0.68920000000000003</v>
      </c>
      <c r="J676" s="10">
        <f>VLOOKUP(B676,home!$B$2:$E$405,4,FALSE)</f>
        <v>0.91890000000000005</v>
      </c>
      <c r="K676" s="12">
        <f t="shared" si="950"/>
        <v>0.24755122289699999</v>
      </c>
      <c r="L676" s="12">
        <f t="shared" si="951"/>
        <v>0.68916345861600015</v>
      </c>
      <c r="M676" s="13">
        <f t="shared" si="952"/>
        <v>0.39191328260317321</v>
      </c>
      <c r="N676" s="13">
        <f t="shared" si="953"/>
        <v>9.7018612377993071E-2</v>
      </c>
      <c r="O676" s="13">
        <f t="shared" si="954"/>
        <v>0.27009231331635269</v>
      </c>
      <c r="P676" s="13">
        <f t="shared" si="955"/>
        <v>6.6861682456542781E-2</v>
      </c>
      <c r="Q676" s="13">
        <f t="shared" si="956"/>
        <v>1.2008538068971104E-2</v>
      </c>
      <c r="R676" s="13">
        <f t="shared" si="957"/>
        <v>9.3068876395346986E-2</v>
      </c>
      <c r="S676" s="13">
        <f t="shared" si="958"/>
        <v>2.8517051981663084E-3</v>
      </c>
      <c r="T676" s="13">
        <f t="shared" si="959"/>
        <v>8.2758456285340291E-3</v>
      </c>
      <c r="U676" s="13">
        <f t="shared" si="960"/>
        <v>2.3039314165317883E-2</v>
      </c>
      <c r="V676" s="13">
        <f t="shared" si="961"/>
        <v>5.4056688298492358E-5</v>
      </c>
      <c r="W676" s="13">
        <f t="shared" si="962"/>
        <v>9.9090942805965835E-4</v>
      </c>
      <c r="X676" s="13">
        <f t="shared" si="963"/>
        <v>6.8289856861679669E-4</v>
      </c>
      <c r="Y676" s="13">
        <f t="shared" si="964"/>
        <v>2.3531436971593376E-4</v>
      </c>
      <c r="Z676" s="13">
        <f t="shared" si="965"/>
        <v>2.1379889582040783E-2</v>
      </c>
      <c r="AA676" s="13">
        <f t="shared" si="966"/>
        <v>5.2926178114370255E-3</v>
      </c>
      <c r="AB676" s="13">
        <f t="shared" si="967"/>
        <v>6.5509700577383973E-4</v>
      </c>
      <c r="AC676" s="13">
        <f t="shared" si="968"/>
        <v>5.7639044274970129E-7</v>
      </c>
      <c r="AD676" s="13">
        <f t="shared" si="969"/>
        <v>6.1325210174083839E-5</v>
      </c>
      <c r="AE676" s="13">
        <f t="shared" si="970"/>
        <v>4.2263093943924734E-5</v>
      </c>
      <c r="AF676" s="13">
        <f t="shared" si="971"/>
        <v>1.4563089997104049E-5</v>
      </c>
      <c r="AG676" s="13">
        <f t="shared" si="972"/>
        <v>3.3454498235134343E-6</v>
      </c>
      <c r="AH676" s="13">
        <f t="shared" si="973"/>
        <v>3.6835596622968531E-3</v>
      </c>
      <c r="AI676" s="13">
        <f t="shared" si="974"/>
        <v>9.118696990156463E-4</v>
      </c>
      <c r="AJ676" s="13">
        <f t="shared" si="975"/>
        <v>1.1286722955702128E-4</v>
      </c>
      <c r="AK676" s="13">
        <f t="shared" si="976"/>
        <v>9.3134735672790129E-6</v>
      </c>
      <c r="AL676" s="13">
        <f t="shared" si="977"/>
        <v>3.9333634724637063E-9</v>
      </c>
      <c r="AM676" s="13">
        <f t="shared" si="978"/>
        <v>3.0362261546020016E-6</v>
      </c>
      <c r="AN676" s="13">
        <f t="shared" si="979"/>
        <v>2.0924561178458736E-6</v>
      </c>
      <c r="AO676" s="13">
        <f t="shared" si="980"/>
        <v>7.2102214758843552E-7</v>
      </c>
      <c r="AP676" s="13">
        <f t="shared" si="981"/>
        <v>1.6563403899026078E-7</v>
      </c>
      <c r="AQ676" s="13">
        <f t="shared" si="982"/>
        <v>2.8537231793766381E-8</v>
      </c>
      <c r="AR676" s="13">
        <f t="shared" si="983"/>
        <v>5.0771494337737723E-4</v>
      </c>
      <c r="AS676" s="13">
        <f t="shared" si="984"/>
        <v>1.2568545511615085E-4</v>
      </c>
      <c r="AT676" s="13">
        <f t="shared" si="985"/>
        <v>1.5556794057184573E-5</v>
      </c>
      <c r="AU676" s="13">
        <f t="shared" si="986"/>
        <v>1.283701131070941E-6</v>
      </c>
      <c r="AV676" s="13">
        <f t="shared" si="987"/>
        <v>7.944544620771839E-8</v>
      </c>
      <c r="AW676" s="13">
        <f t="shared" si="988"/>
        <v>1.8640128310980984E-11</v>
      </c>
      <c r="AX676" s="13">
        <f t="shared" si="989"/>
        <v>1.2527024959393009E-7</v>
      </c>
      <c r="AY676" s="13">
        <f t="shared" si="990"/>
        <v>8.6331678471842435E-8</v>
      </c>
      <c r="AZ676" s="13">
        <f t="shared" si="991"/>
        <v>2.9748319061889712E-8</v>
      </c>
      <c r="BA676" s="13">
        <f t="shared" si="992"/>
        <v>6.8338181509013995E-9</v>
      </c>
      <c r="BB676" s="13">
        <f t="shared" si="993"/>
        <v>1.1774044381070015E-9</v>
      </c>
      <c r="BC676" s="13">
        <f t="shared" si="994"/>
        <v>1.6228482295112997E-10</v>
      </c>
      <c r="BD676" s="13">
        <f t="shared" si="995"/>
        <v>5.8316431061496626E-5</v>
      </c>
      <c r="BE676" s="13">
        <f t="shared" si="996"/>
        <v>1.4436303824262085E-5</v>
      </c>
      <c r="BF676" s="13">
        <f t="shared" si="997"/>
        <v>1.7868623329043586E-6</v>
      </c>
      <c r="BG676" s="13">
        <f t="shared" si="998"/>
        <v>1.474466518863534E-7</v>
      </c>
      <c r="BH676" s="13">
        <f t="shared" si="999"/>
        <v>9.1251497466337616E-9</v>
      </c>
      <c r="BI676" s="13">
        <f t="shared" si="1000"/>
        <v>4.5178839577948774E-10</v>
      </c>
      <c r="BJ676" s="14">
        <f t="shared" si="1001"/>
        <v>0.11933990868527458</v>
      </c>
      <c r="BK676" s="14">
        <f t="shared" si="1002"/>
        <v>0.46168139360166549</v>
      </c>
      <c r="BL676" s="14">
        <f t="shared" si="1003"/>
        <v>0.39759084571860187</v>
      </c>
      <c r="BM676" s="14">
        <f t="shared" si="1004"/>
        <v>6.9028646056164558E-2</v>
      </c>
      <c r="BN676" s="14">
        <f t="shared" si="1005"/>
        <v>0.93096330521837978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1.2639</v>
      </c>
      <c r="F677" s="10">
        <f>VLOOKUP(B677,home!$B$2:$E$405,3,FALSE)</f>
        <v>1.1076999999999999</v>
      </c>
      <c r="G677" s="10">
        <f>VLOOKUP(C677,away!$B$2:$E$405,4,FALSE)</f>
        <v>0.47470000000000001</v>
      </c>
      <c r="H677" s="10">
        <f>VLOOKUP(A677,away!$A$2:$E$405,3,FALSE)</f>
        <v>0.81940000000000002</v>
      </c>
      <c r="I677" s="10">
        <f>VLOOKUP(C677,away!$B$2:$E$405,3,FALSE)</f>
        <v>1.7085999999999999</v>
      </c>
      <c r="J677" s="10">
        <f>VLOOKUP(B677,home!$B$2:$E$405,4,FALSE)</f>
        <v>1.9525999999999999</v>
      </c>
      <c r="K677" s="12">
        <f t="shared" si="950"/>
        <v>0.664590457641</v>
      </c>
      <c r="L677" s="12">
        <f t="shared" si="951"/>
        <v>2.7336924077839999</v>
      </c>
      <c r="M677" s="13">
        <f t="shared" si="952"/>
        <v>3.34306255856264E-2</v>
      </c>
      <c r="N677" s="13">
        <f t="shared" si="953"/>
        <v>2.2217674757176377E-2</v>
      </c>
      <c r="O677" s="13">
        <f t="shared" si="954"/>
        <v>9.1389047350896438E-2</v>
      </c>
      <c r="P677" s="13">
        <f t="shared" si="955"/>
        <v>6.0736288802307289E-2</v>
      </c>
      <c r="Q677" s="13">
        <f t="shared" si="956"/>
        <v>7.3828273172953695E-3</v>
      </c>
      <c r="R677" s="13">
        <f t="shared" si="957"/>
        <v>0.12491477244887905</v>
      </c>
      <c r="S677" s="13">
        <f t="shared" si="958"/>
        <v>2.7586208101526892E-2</v>
      </c>
      <c r="T677" s="13">
        <f t="shared" si="959"/>
        <v>2.0182378985270668E-2</v>
      </c>
      <c r="U677" s="13">
        <f t="shared" si="960"/>
        <v>8.3017165787921912E-2</v>
      </c>
      <c r="V677" s="13">
        <f t="shared" si="961"/>
        <v>5.5686926212926875E-3</v>
      </c>
      <c r="W677" s="13">
        <f t="shared" si="962"/>
        <v>1.6355188618286023E-3</v>
      </c>
      <c r="X677" s="13">
        <f t="shared" si="963"/>
        <v>4.4710054953683792E-3</v>
      </c>
      <c r="Y677" s="13">
        <f t="shared" si="964"/>
        <v>6.111176888924541E-3</v>
      </c>
      <c r="Z677" s="13">
        <f t="shared" si="965"/>
        <v>0.11382618835452221</v>
      </c>
      <c r="AA677" s="13">
        <f t="shared" si="966"/>
        <v>7.5647798610062586E-2</v>
      </c>
      <c r="AB677" s="13">
        <f t="shared" si="967"/>
        <v>2.5137402548897844E-2</v>
      </c>
      <c r="AC677" s="13">
        <f t="shared" si="968"/>
        <v>6.3232013567884296E-4</v>
      </c>
      <c r="AD677" s="13">
        <f t="shared" si="969"/>
        <v>2.7173755721578955E-4</v>
      </c>
      <c r="AE677" s="13">
        <f t="shared" si="970"/>
        <v>7.428468970705741E-4</v>
      </c>
      <c r="AF677" s="13">
        <f t="shared" si="971"/>
        <v>1.0153574613338656E-3</v>
      </c>
      <c r="AG677" s="13">
        <f t="shared" si="972"/>
        <v>9.2522499441174153E-4</v>
      </c>
      <c r="AH677" s="13">
        <f t="shared" si="973"/>
        <v>7.7791446727937238E-2</v>
      </c>
      <c r="AI677" s="13">
        <f t="shared" si="974"/>
        <v>5.1699453181475286E-2</v>
      </c>
      <c r="AJ677" s="13">
        <f t="shared" si="975"/>
        <v>1.7179481624833053E-2</v>
      </c>
      <c r="AK677" s="13">
        <f t="shared" si="976"/>
        <v>3.8057731850276505E-3</v>
      </c>
      <c r="AL677" s="13">
        <f t="shared" si="977"/>
        <v>4.5951611976554326E-5</v>
      </c>
      <c r="AM677" s="13">
        <f t="shared" si="978"/>
        <v>3.6118837501657816E-5</v>
      </c>
      <c r="AN677" s="13">
        <f t="shared" si="979"/>
        <v>9.8737791856265983E-5</v>
      </c>
      <c r="AO677" s="13">
        <f t="shared" si="980"/>
        <v>1.349593759794156E-4</v>
      </c>
      <c r="AP677" s="13">
        <f t="shared" si="981"/>
        <v>1.2297914049139825E-4</v>
      </c>
      <c r="AQ677" s="13">
        <f t="shared" si="982"/>
        <v>8.4046785669284325E-5</v>
      </c>
      <c r="AR677" s="13">
        <f t="shared" si="983"/>
        <v>4.2531577462139092E-2</v>
      </c>
      <c r="AS677" s="13">
        <f t="shared" si="984"/>
        <v>2.8266080529756665E-2</v>
      </c>
      <c r="AT677" s="13">
        <f t="shared" si="985"/>
        <v>9.392683697494169E-3</v>
      </c>
      <c r="AU677" s="13">
        <f t="shared" si="986"/>
        <v>2.0807626523316036E-3</v>
      </c>
      <c r="AV677" s="13">
        <f t="shared" si="987"/>
        <v>3.4571375083884025E-4</v>
      </c>
      <c r="AW677" s="13">
        <f t="shared" si="988"/>
        <v>2.3190066718174566E-6</v>
      </c>
      <c r="AX677" s="13">
        <f t="shared" si="989"/>
        <v>4.0007057907812775E-6</v>
      </c>
      <c r="AY677" s="13">
        <f t="shared" si="990"/>
        <v>1.0936699046036263E-5</v>
      </c>
      <c r="AZ677" s="13">
        <f t="shared" si="991"/>
        <v>1.4948785574183925E-5</v>
      </c>
      <c r="BA677" s="13">
        <f t="shared" si="992"/>
        <v>1.3621793876579193E-5</v>
      </c>
      <c r="BB677" s="13">
        <f t="shared" si="993"/>
        <v>9.3094486252007805E-6</v>
      </c>
      <c r="BC677" s="13">
        <f t="shared" si="994"/>
        <v>5.0898338054733132E-6</v>
      </c>
      <c r="BD677" s="13">
        <f t="shared" si="995"/>
        <v>1.9378041733221118E-2</v>
      </c>
      <c r="BE677" s="13">
        <f t="shared" si="996"/>
        <v>1.2878461623667821E-2</v>
      </c>
      <c r="BF677" s="13">
        <f t="shared" si="997"/>
        <v>4.2794513520927257E-3</v>
      </c>
      <c r="BG677" s="13">
        <f t="shared" si="998"/>
        <v>9.4802751084656714E-4</v>
      </c>
      <c r="BH677" s="13">
        <f t="shared" si="999"/>
        <v>1.5751250932244452E-4</v>
      </c>
      <c r="BI677" s="13">
        <f t="shared" si="1000"/>
        <v>2.0936262130957146E-5</v>
      </c>
      <c r="BJ677" s="14">
        <f t="shared" si="1001"/>
        <v>6.5490498414112169E-2</v>
      </c>
      <c r="BK677" s="14">
        <f t="shared" si="1002"/>
        <v>0.1280110235574547</v>
      </c>
      <c r="BL677" s="14">
        <f t="shared" si="1003"/>
        <v>0.67086159054977301</v>
      </c>
      <c r="BM677" s="14">
        <f t="shared" si="1004"/>
        <v>0.63810944692130678</v>
      </c>
      <c r="BN677" s="14">
        <f t="shared" si="1005"/>
        <v>0.34007123626218094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1.2639</v>
      </c>
      <c r="F678" s="10">
        <f>VLOOKUP(B678,home!$B$2:$E$405,3,FALSE)</f>
        <v>0.63300000000000001</v>
      </c>
      <c r="G678" s="10">
        <f>VLOOKUP(C678,away!$B$2:$E$405,4,FALSE)</f>
        <v>1.3846000000000001</v>
      </c>
      <c r="H678" s="10">
        <f>VLOOKUP(A678,away!$A$2:$E$405,3,FALSE)</f>
        <v>0.81940000000000002</v>
      </c>
      <c r="I678" s="10">
        <f>VLOOKUP(C678,away!$B$2:$E$405,3,FALSE)</f>
        <v>0.9153</v>
      </c>
      <c r="J678" s="10">
        <f>VLOOKUP(B678,home!$B$2:$E$405,4,FALSE)</f>
        <v>0.97629999999999995</v>
      </c>
      <c r="K678" s="12">
        <f t="shared" si="950"/>
        <v>1.1077474300200001</v>
      </c>
      <c r="L678" s="12">
        <f t="shared" si="951"/>
        <v>0.73222189536600002</v>
      </c>
      <c r="M678" s="13">
        <f t="shared" si="952"/>
        <v>0.15882229784488194</v>
      </c>
      <c r="N678" s="13">
        <f t="shared" si="953"/>
        <v>0.17593499226753898</v>
      </c>
      <c r="O678" s="13">
        <f t="shared" si="954"/>
        <v>0.11629316395436284</v>
      </c>
      <c r="P678" s="13">
        <f t="shared" si="955"/>
        <v>0.12882345349933996</v>
      </c>
      <c r="Q678" s="13">
        <f t="shared" si="956"/>
        <v>9.7445767767477445E-2</v>
      </c>
      <c r="R678" s="13">
        <f t="shared" si="957"/>
        <v>4.2576200464386267E-2</v>
      </c>
      <c r="S678" s="13">
        <f t="shared" si="958"/>
        <v>2.6122720796586479E-2</v>
      </c>
      <c r="T678" s="13">
        <f t="shared" si="959"/>
        <v>7.1351924770097414E-2</v>
      </c>
      <c r="U678" s="13">
        <f t="shared" si="960"/>
        <v>4.7163676644440225E-2</v>
      </c>
      <c r="V678" s="13">
        <f t="shared" si="961"/>
        <v>2.3542867675097625E-3</v>
      </c>
      <c r="W678" s="13">
        <f t="shared" si="962"/>
        <v>3.598176627024962E-2</v>
      </c>
      <c r="X678" s="13">
        <f t="shared" si="963"/>
        <v>2.634663709701859E-2</v>
      </c>
      <c r="Y678" s="13">
        <f t="shared" si="964"/>
        <v>9.645792275849557E-3</v>
      </c>
      <c r="Z678" s="13">
        <f t="shared" si="965"/>
        <v>1.0391742067171895E-2</v>
      </c>
      <c r="AA678" s="13">
        <f t="shared" si="966"/>
        <v>1.1511425568340391E-2</v>
      </c>
      <c r="AB678" s="13">
        <f t="shared" si="967"/>
        <v>6.3758760445977941E-3</v>
      </c>
      <c r="AC678" s="13">
        <f t="shared" si="968"/>
        <v>1.1935011489012511E-4</v>
      </c>
      <c r="AD678" s="13">
        <f t="shared" si="969"/>
        <v>9.9646772783623383E-3</v>
      </c>
      <c r="AE678" s="13">
        <f t="shared" si="970"/>
        <v>7.2963548834729863E-3</v>
      </c>
      <c r="AF678" s="13">
        <f t="shared" si="971"/>
        <v>2.6712754010197793E-3</v>
      </c>
      <c r="AG678" s="13">
        <f t="shared" si="972"/>
        <v>6.5198877905975837E-4</v>
      </c>
      <c r="AH678" s="13">
        <f t="shared" si="973"/>
        <v>1.9022652681448E-3</v>
      </c>
      <c r="AI678" s="13">
        <f t="shared" si="974"/>
        <v>2.1072294620037087E-3</v>
      </c>
      <c r="AJ678" s="13">
        <f t="shared" si="975"/>
        <v>1.1671390104985178E-3</v>
      </c>
      <c r="AK678" s="13">
        <f t="shared" si="976"/>
        <v>4.309650797852729E-4</v>
      </c>
      <c r="AL678" s="13">
        <f t="shared" si="977"/>
        <v>3.8722759170013781E-6</v>
      </c>
      <c r="AM678" s="13">
        <f t="shared" si="978"/>
        <v>2.2076691292169126E-3</v>
      </c>
      <c r="AN678" s="13">
        <f t="shared" si="979"/>
        <v>1.6165036741362146E-3</v>
      </c>
      <c r="AO678" s="13">
        <f t="shared" si="980"/>
        <v>5.9181969207106077E-4</v>
      </c>
      <c r="AP678" s="13">
        <f t="shared" si="981"/>
        <v>1.4444777888106489E-4</v>
      </c>
      <c r="AQ678" s="13">
        <f t="shared" si="982"/>
        <v>2.644195660842555E-5</v>
      </c>
      <c r="AR678" s="13">
        <f t="shared" si="983"/>
        <v>2.7857605602597964E-4</v>
      </c>
      <c r="AS678" s="13">
        <f t="shared" si="984"/>
        <v>3.0859191012788656E-4</v>
      </c>
      <c r="AT678" s="13">
        <f t="shared" si="985"/>
        <v>1.7092094768456458E-4</v>
      </c>
      <c r="AU678" s="13">
        <f t="shared" si="986"/>
        <v>6.3112413511386402E-5</v>
      </c>
      <c r="AV678" s="13">
        <f t="shared" si="987"/>
        <v>1.7478153467399461E-5</v>
      </c>
      <c r="AW678" s="13">
        <f t="shared" si="988"/>
        <v>8.7246347944873485E-8</v>
      </c>
      <c r="AX678" s="13">
        <f t="shared" si="989"/>
        <v>4.0758996737075406E-4</v>
      </c>
      <c r="AY678" s="13">
        <f t="shared" si="990"/>
        <v>2.9844629844037968E-4</v>
      </c>
      <c r="AZ678" s="13">
        <f t="shared" si="991"/>
        <v>1.0926445715449082E-4</v>
      </c>
      <c r="BA678" s="13">
        <f t="shared" si="992"/>
        <v>2.666860930459946E-5</v>
      </c>
      <c r="BB678" s="13">
        <f t="shared" si="993"/>
        <v>4.8818349129472895E-6</v>
      </c>
      <c r="BC678" s="13">
        <f t="shared" si="994"/>
        <v>7.1491728256443548E-7</v>
      </c>
      <c r="BD678" s="13">
        <f t="shared" si="995"/>
        <v>3.399658129115462E-5</v>
      </c>
      <c r="BE678" s="13">
        <f t="shared" si="996"/>
        <v>3.7659625554742548E-5</v>
      </c>
      <c r="BF678" s="13">
        <f t="shared" si="997"/>
        <v>2.085867671189079E-5</v>
      </c>
      <c r="BG678" s="13">
        <f t="shared" si="998"/>
        <v>7.702048507071681E-6</v>
      </c>
      <c r="BH678" s="13">
        <f t="shared" si="999"/>
        <v>2.1329811098995085E-6</v>
      </c>
      <c r="BI678" s="13">
        <f t="shared" si="1000"/>
        <v>4.7256086855447726E-7</v>
      </c>
      <c r="BJ678" s="14">
        <f t="shared" si="1001"/>
        <v>0.44272562510552593</v>
      </c>
      <c r="BK678" s="14">
        <f t="shared" si="1002"/>
        <v>0.31654442759756568</v>
      </c>
      <c r="BL678" s="14">
        <f t="shared" si="1003"/>
        <v>0.23046944345142034</v>
      </c>
      <c r="BM678" s="14">
        <f t="shared" si="1004"/>
        <v>0.27993700337160399</v>
      </c>
      <c r="BN678" s="14">
        <f t="shared" si="1005"/>
        <v>0.71989587579798753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1.4867999999999999</v>
      </c>
      <c r="F679" s="10">
        <f>VLOOKUP(B679,home!$B$2:$E$405,3,FALSE)</f>
        <v>1.2229000000000001</v>
      </c>
      <c r="G679" s="10">
        <f>VLOOKUP(C679,away!$B$2:$E$405,4,FALSE)</f>
        <v>1.5468999999999999</v>
      </c>
      <c r="H679" s="10">
        <f>VLOOKUP(A679,away!$A$2:$E$405,3,FALSE)</f>
        <v>1.0461</v>
      </c>
      <c r="I679" s="10">
        <f>VLOOKUP(C679,away!$B$2:$E$405,3,FALSE)</f>
        <v>0.5736</v>
      </c>
      <c r="J679" s="10">
        <f>VLOOKUP(B679,home!$B$2:$E$405,4,FALSE)</f>
        <v>0.52139999999999997</v>
      </c>
      <c r="K679" s="12">
        <f t="shared" si="950"/>
        <v>2.8125855220679998</v>
      </c>
      <c r="L679" s="12">
        <f t="shared" si="951"/>
        <v>0.31286239934400001</v>
      </c>
      <c r="M679" s="13">
        <f t="shared" si="952"/>
        <v>4.3917257737014256E-2</v>
      </c>
      <c r="N679" s="13">
        <f t="shared" si="953"/>
        <v>0.12352104328005516</v>
      </c>
      <c r="O679" s="13">
        <f t="shared" si="954"/>
        <v>1.3740058628211128E-2</v>
      </c>
      <c r="P679" s="13">
        <f t="shared" si="955"/>
        <v>3.8645089970072127E-2</v>
      </c>
      <c r="Q679" s="13">
        <f t="shared" si="956"/>
        <v>0.17370674900010896</v>
      </c>
      <c r="R679" s="13">
        <f t="shared" si="957"/>
        <v>2.1493738547746812E-3</v>
      </c>
      <c r="S679" s="13">
        <f t="shared" si="958"/>
        <v>8.5014585139742693E-3</v>
      </c>
      <c r="T679" s="13">
        <f t="shared" si="959"/>
        <v>5.4346310274420065E-2</v>
      </c>
      <c r="U679" s="13">
        <f t="shared" si="960"/>
        <v>6.0452977854507572E-3</v>
      </c>
      <c r="V679" s="13">
        <f t="shared" si="961"/>
        <v>8.312086209347376E-4</v>
      </c>
      <c r="W679" s="13">
        <f t="shared" si="962"/>
        <v>0.1628550291077355</v>
      </c>
      <c r="X679" s="13">
        <f t="shared" si="963"/>
        <v>5.0951215151883084E-2</v>
      </c>
      <c r="Y679" s="13">
        <f t="shared" si="964"/>
        <v>7.9703597109552545E-3</v>
      </c>
      <c r="Z679" s="13">
        <f t="shared" si="965"/>
        <v>2.2415275376402313E-4</v>
      </c>
      <c r="AA679" s="13">
        <f t="shared" si="966"/>
        <v>6.3044878996836484E-4</v>
      </c>
      <c r="AB679" s="13">
        <f t="shared" si="967"/>
        <v>8.8659556953515613E-4</v>
      </c>
      <c r="AC679" s="13">
        <f t="shared" si="968"/>
        <v>4.5713993762253674E-5</v>
      </c>
      <c r="AD679" s="13">
        <f t="shared" si="969"/>
        <v>0.1145109242660949</v>
      </c>
      <c r="AE679" s="13">
        <f t="shared" si="970"/>
        <v>3.5826162516989522E-2</v>
      </c>
      <c r="AF679" s="13">
        <f t="shared" si="971"/>
        <v>5.6043295821767104E-3</v>
      </c>
      <c r="AG679" s="13">
        <f t="shared" si="972"/>
        <v>5.8446133326478782E-4</v>
      </c>
      <c r="AH679" s="13">
        <f t="shared" si="973"/>
        <v>1.7532242090544274E-5</v>
      </c>
      <c r="AI679" s="13">
        <f t="shared" si="974"/>
        <v>4.9310930273256032E-5</v>
      </c>
      <c r="AJ679" s="13">
        <f t="shared" si="975"/>
        <v>6.9345604283132275E-5</v>
      </c>
      <c r="AK679" s="13">
        <f t="shared" si="976"/>
        <v>6.5013480875264842E-5</v>
      </c>
      <c r="AL679" s="13">
        <f t="shared" si="977"/>
        <v>1.609045275470074E-6</v>
      </c>
      <c r="AM679" s="13">
        <f t="shared" si="978"/>
        <v>6.4414353541888722E-2</v>
      </c>
      <c r="AN679" s="13">
        <f t="shared" si="979"/>
        <v>2.0152829201307992E-2</v>
      </c>
      <c r="AO679" s="13">
        <f t="shared" si="980"/>
        <v>3.152531248745523E-3</v>
      </c>
      <c r="AP679" s="13">
        <f t="shared" si="981"/>
        <v>3.2876949682982042E-4</v>
      </c>
      <c r="AQ679" s="13">
        <f t="shared" si="982"/>
        <v>2.5714903402324304E-5</v>
      </c>
      <c r="AR679" s="13">
        <f t="shared" si="983"/>
        <v>1.0970358652655095E-6</v>
      </c>
      <c r="AS679" s="13">
        <f t="shared" si="984"/>
        <v>3.0855071918351134E-6</v>
      </c>
      <c r="AT679" s="13">
        <f t="shared" si="985"/>
        <v>4.3391264279960649E-6</v>
      </c>
      <c r="AU679" s="13">
        <f t="shared" si="986"/>
        <v>4.0680547232681226E-6</v>
      </c>
      <c r="AV679" s="13">
        <f t="shared" si="987"/>
        <v>2.8604379544110668E-6</v>
      </c>
      <c r="AW679" s="13">
        <f t="shared" si="988"/>
        <v>3.9330083839337605E-8</v>
      </c>
      <c r="AX679" s="13">
        <f t="shared" si="989"/>
        <v>3.0195146364214286E-2</v>
      </c>
      <c r="AY679" s="13">
        <f t="shared" si="990"/>
        <v>9.4469259400513407E-3</v>
      </c>
      <c r="AZ679" s="13">
        <f t="shared" si="991"/>
        <v>1.4777939580147674E-3</v>
      </c>
      <c r="BA679" s="13">
        <f t="shared" si="992"/>
        <v>1.5411538781352226E-4</v>
      </c>
      <c r="BB679" s="13">
        <f t="shared" si="993"/>
        <v>1.2054227501792407E-5</v>
      </c>
      <c r="BC679" s="13">
        <f t="shared" si="994"/>
        <v>7.5426290768984072E-7</v>
      </c>
      <c r="BD679" s="13">
        <f t="shared" si="995"/>
        <v>5.7203545495564756E-8</v>
      </c>
      <c r="BE679" s="13">
        <f t="shared" si="996"/>
        <v>1.6088986387178361E-7</v>
      </c>
      <c r="BF679" s="13">
        <f t="shared" si="997"/>
        <v>2.2625825088663493E-7</v>
      </c>
      <c r="BG679" s="13">
        <f t="shared" si="998"/>
        <v>2.1212356023072621E-7</v>
      </c>
      <c r="BH679" s="13">
        <f t="shared" si="999"/>
        <v>1.4915391359861501E-7</v>
      </c>
      <c r="BI679" s="13">
        <f t="shared" si="1000"/>
        <v>8.3901627589449159E-8</v>
      </c>
      <c r="BJ679" s="14">
        <f t="shared" si="1001"/>
        <v>0.8592375727563617</v>
      </c>
      <c r="BK679" s="14">
        <f t="shared" si="1002"/>
        <v>0.10138926382108444</v>
      </c>
      <c r="BL679" s="14">
        <f t="shared" si="1003"/>
        <v>2.3669316578386727E-2</v>
      </c>
      <c r="BM679" s="14">
        <f t="shared" si="1004"/>
        <v>0.57939384682939299</v>
      </c>
      <c r="BN679" s="14">
        <f t="shared" si="1005"/>
        <v>0.39567957247023633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1.4867999999999999</v>
      </c>
      <c r="F680" s="10">
        <f>VLOOKUP(B680,home!$B$2:$E$405,3,FALSE)</f>
        <v>0.97150000000000003</v>
      </c>
      <c r="G680" s="10">
        <f>VLOOKUP(C680,away!$B$2:$E$405,4,FALSE)</f>
        <v>0.85599999999999998</v>
      </c>
      <c r="H680" s="10">
        <f>VLOOKUP(A680,away!$A$2:$E$405,3,FALSE)</f>
        <v>1.0461</v>
      </c>
      <c r="I680" s="10">
        <f>VLOOKUP(C680,away!$B$2:$E$405,3,FALSE)</f>
        <v>0.86899999999999999</v>
      </c>
      <c r="J680" s="10">
        <f>VLOOKUP(B680,home!$B$2:$E$405,4,FALSE)</f>
        <v>1.2746</v>
      </c>
      <c r="K680" s="12">
        <f t="shared" si="950"/>
        <v>1.2364288271999999</v>
      </c>
      <c r="L680" s="12">
        <f t="shared" si="951"/>
        <v>1.15868902314</v>
      </c>
      <c r="M680" s="13">
        <f t="shared" si="952"/>
        <v>9.1161934824498372E-2</v>
      </c>
      <c r="N680" s="13">
        <f t="shared" si="953"/>
        <v>0.11271524416033733</v>
      </c>
      <c r="O680" s="13">
        <f t="shared" si="954"/>
        <v>0.10562833320935036</v>
      </c>
      <c r="P680" s="13">
        <f t="shared" si="955"/>
        <v>0.13060191614912786</v>
      </c>
      <c r="Q680" s="13">
        <f t="shared" si="956"/>
        <v>6.9682188572363774E-2</v>
      </c>
      <c r="R680" s="13">
        <f t="shared" si="957"/>
        <v>6.1195195111124305E-2</v>
      </c>
      <c r="S680" s="13">
        <f t="shared" si="958"/>
        <v>4.6776268336836735E-2</v>
      </c>
      <c r="T680" s="13">
        <f t="shared" si="959"/>
        <v>8.0739987007169459E-2</v>
      </c>
      <c r="U680" s="13">
        <f t="shared" si="960"/>
        <v>7.5663503321522579E-2</v>
      </c>
      <c r="V680" s="13">
        <f t="shared" si="961"/>
        <v>7.4459322021699515E-3</v>
      </c>
      <c r="W680" s="13">
        <f t="shared" si="962"/>
        <v>2.8719022231085658E-2</v>
      </c>
      <c r="X680" s="13">
        <f t="shared" si="963"/>
        <v>3.3276415814472583E-2</v>
      </c>
      <c r="Y680" s="13">
        <f t="shared" si="964"/>
        <v>1.9278508866835846E-2</v>
      </c>
      <c r="Z680" s="13">
        <f t="shared" si="965"/>
        <v>2.3635400281390107E-2</v>
      </c>
      <c r="AA680" s="13">
        <f t="shared" si="966"/>
        <v>2.9223490250321713E-2</v>
      </c>
      <c r="AB680" s="13">
        <f t="shared" si="967"/>
        <v>1.8066382888447956E-2</v>
      </c>
      <c r="AC680" s="13">
        <f t="shared" si="968"/>
        <v>6.6670714522460925E-4</v>
      </c>
      <c r="AD680" s="13">
        <f t="shared" si="969"/>
        <v>8.877256743877994E-3</v>
      </c>
      <c r="AE680" s="13">
        <f t="shared" si="970"/>
        <v>1.0285979944726969E-2</v>
      </c>
      <c r="AF680" s="13">
        <f t="shared" si="971"/>
        <v>5.9591260270966621E-3</v>
      </c>
      <c r="AG680" s="13">
        <f t="shared" si="972"/>
        <v>2.3015913050349265E-3</v>
      </c>
      <c r="AH680" s="13">
        <f t="shared" si="973"/>
        <v>6.8465197158916954E-3</v>
      </c>
      <c r="AI680" s="13">
        <f t="shared" si="974"/>
        <v>8.4652343427216448E-3</v>
      </c>
      <c r="AJ680" s="13">
        <f t="shared" si="975"/>
        <v>5.2333298851722429E-3</v>
      </c>
      <c r="AK680" s="13">
        <f t="shared" si="976"/>
        <v>2.1568799774247423E-3</v>
      </c>
      <c r="AL680" s="13">
        <f t="shared" si="977"/>
        <v>3.8205959908279244E-5</v>
      </c>
      <c r="AM680" s="13">
        <f t="shared" si="978"/>
        <v>2.1952192289172688E-3</v>
      </c>
      <c r="AN680" s="13">
        <f t="shared" si="979"/>
        <v>2.5435764239322943E-3</v>
      </c>
      <c r="AO680" s="13">
        <f t="shared" si="980"/>
        <v>1.4736070409640224E-3</v>
      </c>
      <c r="AP680" s="13">
        <f t="shared" si="981"/>
        <v>5.6915076759560972E-4</v>
      </c>
      <c r="AQ680" s="13">
        <f t="shared" si="982"/>
        <v>1.6486718673118452E-4</v>
      </c>
      <c r="AR680" s="13">
        <f t="shared" si="983"/>
        <v>1.5865974483030604E-3</v>
      </c>
      <c r="AS680" s="13">
        <f t="shared" si="984"/>
        <v>1.9617148222438653E-3</v>
      </c>
      <c r="AT680" s="13">
        <f t="shared" si="985"/>
        <v>1.2127603784839193E-3</v>
      </c>
      <c r="AU680" s="13">
        <f t="shared" si="986"/>
        <v>4.9983063081450018E-4</v>
      </c>
      <c r="AV680" s="13">
        <f t="shared" si="987"/>
        <v>1.5450125016415217E-4</v>
      </c>
      <c r="AW680" s="13">
        <f t="shared" si="988"/>
        <v>1.520423696196391E-6</v>
      </c>
      <c r="AX680" s="13">
        <f t="shared" si="989"/>
        <v>4.5237205610951106E-4</v>
      </c>
      <c r="AY680" s="13">
        <f t="shared" si="990"/>
        <v>5.2415853578936258E-4</v>
      </c>
      <c r="AZ680" s="13">
        <f t="shared" si="991"/>
        <v>3.0366837090213468E-4</v>
      </c>
      <c r="BA680" s="13">
        <f t="shared" si="992"/>
        <v>1.1728573601303654E-4</v>
      </c>
      <c r="BB680" s="13">
        <f t="shared" si="993"/>
        <v>3.3974423722300306E-5</v>
      </c>
      <c r="BC680" s="13">
        <f t="shared" si="994"/>
        <v>7.8731583669073182E-6</v>
      </c>
      <c r="BD680" s="13">
        <f t="shared" si="995"/>
        <v>3.0639550791511448E-4</v>
      </c>
      <c r="BE680" s="13">
        <f t="shared" si="996"/>
        <v>3.7883623851083328E-4</v>
      </c>
      <c r="BF680" s="13">
        <f t="shared" si="997"/>
        <v>2.3420202304140454E-4</v>
      </c>
      <c r="BG680" s="13">
        <f t="shared" si="998"/>
        <v>9.6524710892317045E-5</v>
      </c>
      <c r="BH680" s="13">
        <f t="shared" si="999"/>
        <v>2.9836483771101663E-5</v>
      </c>
      <c r="BI680" s="13">
        <f t="shared" si="1000"/>
        <v>7.3781377273750034E-6</v>
      </c>
      <c r="BJ680" s="14">
        <f t="shared" si="1001"/>
        <v>0.38022107360204477</v>
      </c>
      <c r="BK680" s="14">
        <f t="shared" si="1002"/>
        <v>0.27721512315355512</v>
      </c>
      <c r="BL680" s="14">
        <f t="shared" si="1003"/>
        <v>0.31894744633384498</v>
      </c>
      <c r="BM680" s="14">
        <f t="shared" si="1004"/>
        <v>0.42851159323193982</v>
      </c>
      <c r="BN680" s="14">
        <f t="shared" si="1005"/>
        <v>0.57098481202680196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1.4867999999999999</v>
      </c>
      <c r="F681" s="10">
        <f>VLOOKUP(B681,home!$B$2:$E$405,3,FALSE)</f>
        <v>0.74729999999999996</v>
      </c>
      <c r="G681" s="10">
        <f>VLOOKUP(C681,away!$B$2:$E$405,4,FALSE)</f>
        <v>0.80710000000000004</v>
      </c>
      <c r="H681" s="10">
        <f>VLOOKUP(A681,away!$A$2:$E$405,3,FALSE)</f>
        <v>1.0461</v>
      </c>
      <c r="I681" s="10">
        <f>VLOOKUP(C681,away!$B$2:$E$405,3,FALSE)</f>
        <v>0.66920000000000002</v>
      </c>
      <c r="J681" s="10">
        <f>VLOOKUP(B681,home!$B$2:$E$405,4,FALSE)</f>
        <v>1.1684000000000001</v>
      </c>
      <c r="K681" s="12">
        <f t="shared" si="950"/>
        <v>0.89675722004399983</v>
      </c>
      <c r="L681" s="12">
        <f t="shared" si="951"/>
        <v>0.81793856020800004</v>
      </c>
      <c r="M681" s="13">
        <f t="shared" si="952"/>
        <v>0.18001847755951139</v>
      </c>
      <c r="N681" s="13">
        <f t="shared" si="953"/>
        <v>0.1614328694928206</v>
      </c>
      <c r="O681" s="13">
        <f t="shared" si="954"/>
        <v>0.14724405434586291</v>
      </c>
      <c r="P681" s="13">
        <f t="shared" si="955"/>
        <v>0.13204216884320366</v>
      </c>
      <c r="Q681" s="13">
        <f t="shared" si="956"/>
        <v>7.2383045635053808E-2</v>
      </c>
      <c r="R681" s="13">
        <f t="shared" si="957"/>
        <v>6.0218294905421806E-2</v>
      </c>
      <c r="S681" s="13">
        <f t="shared" si="958"/>
        <v>2.4212978841371028E-2</v>
      </c>
      <c r="T681" s="13">
        <f t="shared" si="959"/>
        <v>5.9204884130205873E-2</v>
      </c>
      <c r="U681" s="13">
        <f t="shared" si="960"/>
        <v>5.4001190735175814E-2</v>
      </c>
      <c r="V681" s="13">
        <f t="shared" si="961"/>
        <v>1.9733370853631817E-3</v>
      </c>
      <c r="W681" s="13">
        <f t="shared" si="962"/>
        <v>2.163667292733628E-2</v>
      </c>
      <c r="X681" s="13">
        <f t="shared" si="963"/>
        <v>1.7697469101876851E-2</v>
      </c>
      <c r="Y681" s="13">
        <f t="shared" si="964"/>
        <v>7.2377211982573584E-3</v>
      </c>
      <c r="Z681" s="13">
        <f t="shared" si="965"/>
        <v>1.6418288477707155E-2</v>
      </c>
      <c r="AA681" s="13">
        <f t="shared" si="966"/>
        <v>1.47232187331491E-2</v>
      </c>
      <c r="AB681" s="13">
        <f t="shared" si="967"/>
        <v>6.6015763506192633E-3</v>
      </c>
      <c r="AC681" s="13">
        <f t="shared" si="968"/>
        <v>9.0464223500314752E-5</v>
      </c>
      <c r="AD681" s="13">
        <f t="shared" si="969"/>
        <v>4.8507106663298379E-3</v>
      </c>
      <c r="AE681" s="13">
        <f t="shared" si="970"/>
        <v>3.9675832984034168E-3</v>
      </c>
      <c r="AF681" s="13">
        <f t="shared" si="971"/>
        <v>1.6226196853006988E-3</v>
      </c>
      <c r="AG681" s="13">
        <f t="shared" si="972"/>
        <v>4.4240106972000395E-4</v>
      </c>
      <c r="AH681" s="13">
        <f t="shared" si="973"/>
        <v>3.3572878096338457E-3</v>
      </c>
      <c r="AI681" s="13">
        <f t="shared" si="974"/>
        <v>3.0106720830548567E-3</v>
      </c>
      <c r="AJ681" s="13">
        <f t="shared" si="975"/>
        <v>1.3499209638321756E-3</v>
      </c>
      <c r="AK681" s="13">
        <f t="shared" si="976"/>
        <v>4.0351712360175296E-4</v>
      </c>
      <c r="AL681" s="13">
        <f t="shared" si="977"/>
        <v>2.6541924886014021E-6</v>
      </c>
      <c r="AM681" s="13">
        <f t="shared" si="978"/>
        <v>8.6998196247514475E-4</v>
      </c>
      <c r="AN681" s="13">
        <f t="shared" si="979"/>
        <v>7.1159179379385023E-4</v>
      </c>
      <c r="AO681" s="13">
        <f t="shared" si="980"/>
        <v>2.9101918363578496E-4</v>
      </c>
      <c r="AP681" s="13">
        <f t="shared" si="981"/>
        <v>7.9345270685320506E-5</v>
      </c>
      <c r="AQ681" s="13">
        <f t="shared" si="982"/>
        <v>1.622488911591627E-5</v>
      </c>
      <c r="AR681" s="13">
        <f t="shared" si="983"/>
        <v>5.4921103144315577E-4</v>
      </c>
      <c r="AS681" s="13">
        <f t="shared" si="984"/>
        <v>4.9250895777446218E-4</v>
      </c>
      <c r="AT681" s="13">
        <f t="shared" si="985"/>
        <v>2.2083048191029716E-4</v>
      </c>
      <c r="AU681" s="13">
        <f t="shared" si="986"/>
        <v>6.6010443019618305E-5</v>
      </c>
      <c r="AV681" s="13">
        <f t="shared" si="987"/>
        <v>1.479883534403644E-5</v>
      </c>
      <c r="AW681" s="13">
        <f t="shared" si="988"/>
        <v>5.4078604947405151E-8</v>
      </c>
      <c r="AX681" s="13">
        <f t="shared" si="989"/>
        <v>1.3002710102627232E-4</v>
      </c>
      <c r="AY681" s="13">
        <f t="shared" si="990"/>
        <v>1.0635417980144934E-4</v>
      </c>
      <c r="AZ681" s="13">
        <f t="shared" si="991"/>
        <v>4.3495592349450112E-5</v>
      </c>
      <c r="BA681" s="13">
        <f t="shared" si="992"/>
        <v>1.185890739390111E-5</v>
      </c>
      <c r="BB681" s="13">
        <f t="shared" si="993"/>
        <v>2.4249644098518695E-6</v>
      </c>
      <c r="BC681" s="13">
        <f t="shared" si="994"/>
        <v>3.9669437958997633E-7</v>
      </c>
      <c r="BD681" s="13">
        <f t="shared" si="995"/>
        <v>7.4870146718160875E-5</v>
      </c>
      <c r="BE681" s="13">
        <f t="shared" si="996"/>
        <v>6.7140344635264348E-5</v>
      </c>
      <c r="BF681" s="13">
        <f t="shared" si="997"/>
        <v>3.0104294403957859E-5</v>
      </c>
      <c r="BG681" s="13">
        <f t="shared" si="998"/>
        <v>8.9987477870264661E-6</v>
      </c>
      <c r="BH681" s="13">
        <f t="shared" si="999"/>
        <v>2.017423012342737E-6</v>
      </c>
      <c r="BI681" s="13">
        <f t="shared" si="1000"/>
        <v>3.6182773044025303E-7</v>
      </c>
      <c r="BJ681" s="14">
        <f t="shared" si="1001"/>
        <v>0.35273869774437122</v>
      </c>
      <c r="BK681" s="14">
        <f t="shared" si="1002"/>
        <v>0.33844643492523963</v>
      </c>
      <c r="BL681" s="14">
        <f t="shared" si="1003"/>
        <v>0.29243658558413038</v>
      </c>
      <c r="BM681" s="14">
        <f t="shared" si="1004"/>
        <v>0.24659479584837773</v>
      </c>
      <c r="BN681" s="14">
        <f t="shared" si="1005"/>
        <v>0.7533389107818742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2</v>
      </c>
      <c r="F682" s="10">
        <f>VLOOKUP(B682,home!$B$2:$E$405,3,FALSE)</f>
        <v>1</v>
      </c>
      <c r="G682" s="10">
        <f>VLOOKUP(C682,away!$B$2:$E$405,4,FALSE)</f>
        <v>1</v>
      </c>
      <c r="H682" s="10">
        <f>VLOOKUP(A682,away!$A$2:$E$405,3,FALSE)</f>
        <v>1.4137999999999999</v>
      </c>
      <c r="I682" s="10">
        <f>VLOOKUP(C682,away!$B$2:$E$405,3,FALSE)</f>
        <v>1.4146000000000001</v>
      </c>
      <c r="J682" s="10">
        <f>VLOOKUP(B682,home!$B$2:$E$405,4,FALSE)</f>
        <v>1.4146000000000001</v>
      </c>
      <c r="K682" s="12">
        <f t="shared" si="950"/>
        <v>2</v>
      </c>
      <c r="L682" s="12">
        <f t="shared" si="951"/>
        <v>2.8291455096080003</v>
      </c>
      <c r="M682" s="13">
        <f t="shared" si="952"/>
        <v>7.9933485881679648E-3</v>
      </c>
      <c r="N682" s="13">
        <f t="shared" si="953"/>
        <v>1.5986697176335926E-2</v>
      </c>
      <c r="O682" s="13">
        <f t="shared" si="954"/>
        <v>2.2614346264946846E-2</v>
      </c>
      <c r="P682" s="13">
        <f t="shared" si="955"/>
        <v>4.5228692529893678E-2</v>
      </c>
      <c r="Q682" s="13">
        <f t="shared" si="956"/>
        <v>1.5986697176335933E-2</v>
      </c>
      <c r="R682" s="13">
        <f t="shared" si="957"/>
        <v>3.1989638094097418E-2</v>
      </c>
      <c r="S682" s="13">
        <f t="shared" si="958"/>
        <v>6.3979276188194836E-2</v>
      </c>
      <c r="T682" s="13">
        <f t="shared" si="959"/>
        <v>4.5228692529893699E-2</v>
      </c>
      <c r="U682" s="13">
        <f t="shared" si="960"/>
        <v>6.3979276188194822E-2</v>
      </c>
      <c r="V682" s="13">
        <f t="shared" si="961"/>
        <v>4.0223707096844773E-2</v>
      </c>
      <c r="W682" s="13">
        <f t="shared" si="962"/>
        <v>1.0657798117557288E-2</v>
      </c>
      <c r="X682" s="13">
        <f t="shared" si="963"/>
        <v>3.01524616865958E-2</v>
      </c>
      <c r="Y682" s="13">
        <f t="shared" si="964"/>
        <v>4.2652850792129895E-2</v>
      </c>
      <c r="Z682" s="13">
        <f t="shared" si="965"/>
        <v>3.0167780322633574E-2</v>
      </c>
      <c r="AA682" s="13">
        <f t="shared" si="966"/>
        <v>6.0335560645267142E-2</v>
      </c>
      <c r="AB682" s="13">
        <f t="shared" si="967"/>
        <v>6.0335560645267163E-2</v>
      </c>
      <c r="AC682" s="13">
        <f t="shared" si="968"/>
        <v>1.4224840039103232E-2</v>
      </c>
      <c r="AD682" s="13">
        <f t="shared" si="969"/>
        <v>5.3288990587786441E-3</v>
      </c>
      <c r="AE682" s="13">
        <f t="shared" si="970"/>
        <v>1.50762308432979E-2</v>
      </c>
      <c r="AF682" s="13">
        <f t="shared" si="971"/>
        <v>2.1326425396064948E-2</v>
      </c>
      <c r="AG682" s="13">
        <f t="shared" si="972"/>
        <v>2.0111853548422386E-2</v>
      </c>
      <c r="AH682" s="13">
        <f t="shared" si="973"/>
        <v>2.1337260058654845E-2</v>
      </c>
      <c r="AI682" s="13">
        <f t="shared" si="974"/>
        <v>4.2674520117309683E-2</v>
      </c>
      <c r="AJ682" s="13">
        <f t="shared" si="975"/>
        <v>4.2674520117309697E-2</v>
      </c>
      <c r="AK682" s="13">
        <f t="shared" si="976"/>
        <v>2.8449680078206464E-2</v>
      </c>
      <c r="AL682" s="13">
        <f t="shared" si="977"/>
        <v>3.2195313857216784E-3</v>
      </c>
      <c r="AM682" s="13">
        <f t="shared" si="978"/>
        <v>2.1315596235114568E-3</v>
      </c>
      <c r="AN682" s="13">
        <f t="shared" si="979"/>
        <v>6.030492337319158E-3</v>
      </c>
      <c r="AO682" s="13">
        <f t="shared" si="980"/>
        <v>8.5305701584259767E-3</v>
      </c>
      <c r="AP682" s="13">
        <f t="shared" si="981"/>
        <v>8.0447414193689521E-3</v>
      </c>
      <c r="AQ682" s="13">
        <f t="shared" si="982"/>
        <v>5.6899360156412908E-3</v>
      </c>
      <c r="AR682" s="13">
        <f t="shared" si="983"/>
        <v>1.2073242696456295E-2</v>
      </c>
      <c r="AS682" s="13">
        <f t="shared" si="984"/>
        <v>2.4146485392912587E-2</v>
      </c>
      <c r="AT682" s="13">
        <f t="shared" si="985"/>
        <v>2.4146485392912597E-2</v>
      </c>
      <c r="AU682" s="13">
        <f t="shared" si="986"/>
        <v>1.6097656928608397E-2</v>
      </c>
      <c r="AV682" s="13">
        <f t="shared" si="987"/>
        <v>8.0488284643041984E-3</v>
      </c>
      <c r="AW682" s="13">
        <f t="shared" si="988"/>
        <v>5.0602904238647287E-4</v>
      </c>
      <c r="AX682" s="13">
        <f t="shared" si="989"/>
        <v>7.1051987450381892E-4</v>
      </c>
      <c r="AY682" s="13">
        <f t="shared" si="990"/>
        <v>2.010164112439719E-3</v>
      </c>
      <c r="AZ682" s="13">
        <f t="shared" si="991"/>
        <v>2.8435233861419922E-3</v>
      </c>
      <c r="BA682" s="13">
        <f t="shared" si="992"/>
        <v>2.6815804731229842E-3</v>
      </c>
      <c r="BB682" s="13">
        <f t="shared" si="993"/>
        <v>1.896645338547097E-3</v>
      </c>
      <c r="BC682" s="13">
        <f t="shared" si="994"/>
        <v>1.0731771285738927E-3</v>
      </c>
      <c r="BD682" s="13">
        <f t="shared" si="995"/>
        <v>5.6928267268478204E-3</v>
      </c>
      <c r="BE682" s="13">
        <f t="shared" si="996"/>
        <v>1.1385653453695639E-2</v>
      </c>
      <c r="BF682" s="13">
        <f t="shared" si="997"/>
        <v>1.1385653453695643E-2</v>
      </c>
      <c r="BG682" s="13">
        <f t="shared" si="998"/>
        <v>7.5904356357970959E-3</v>
      </c>
      <c r="BH682" s="13">
        <f t="shared" si="999"/>
        <v>3.795217817898548E-3</v>
      </c>
      <c r="BI682" s="13">
        <f t="shared" si="1000"/>
        <v>1.5180871271594186E-3</v>
      </c>
      <c r="BJ682" s="14">
        <f t="shared" si="1001"/>
        <v>0.26415151619300881</v>
      </c>
      <c r="BK682" s="14">
        <f t="shared" si="1002"/>
        <v>0.17687955994036586</v>
      </c>
      <c r="BL682" s="14">
        <f t="shared" si="1003"/>
        <v>0.50027093529954236</v>
      </c>
      <c r="BM682" s="14">
        <f t="shared" si="1004"/>
        <v>0.83016623685571955</v>
      </c>
      <c r="BN682" s="14">
        <f t="shared" si="1005"/>
        <v>0.13979941982977775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2</v>
      </c>
      <c r="F683" s="10">
        <f>VLOOKUP(B683,home!$B$2:$E$405,3,FALSE)</f>
        <v>0.83330000000000004</v>
      </c>
      <c r="G683" s="10">
        <f>VLOOKUP(C683,away!$B$2:$E$405,4,FALSE)</f>
        <v>0.75</v>
      </c>
      <c r="H683" s="10">
        <f>VLOOKUP(A683,away!$A$2:$E$405,3,FALSE)</f>
        <v>1.4137999999999999</v>
      </c>
      <c r="I683" s="10">
        <f>VLOOKUP(C683,away!$B$2:$E$405,3,FALSE)</f>
        <v>1.4146000000000001</v>
      </c>
      <c r="J683" s="10">
        <f>VLOOKUP(B683,home!$B$2:$E$405,4,FALSE)</f>
        <v>0.94310000000000005</v>
      </c>
      <c r="K683" s="12">
        <f t="shared" si="950"/>
        <v>1.2499500000000001</v>
      </c>
      <c r="L683" s="12">
        <f t="shared" si="951"/>
        <v>1.8861636717880002</v>
      </c>
      <c r="M683" s="13">
        <f t="shared" si="952"/>
        <v>4.3451336346274745E-2</v>
      </c>
      <c r="N683" s="13">
        <f t="shared" si="953"/>
        <v>5.4311997866026133E-2</v>
      </c>
      <c r="O683" s="13">
        <f t="shared" si="954"/>
        <v>8.1956332106984969E-2</v>
      </c>
      <c r="P683" s="13">
        <f t="shared" si="955"/>
        <v>0.10244131731712589</v>
      </c>
      <c r="Q683" s="13">
        <f t="shared" si="956"/>
        <v>3.3943640866319687E-2</v>
      </c>
      <c r="R683" s="13">
        <f t="shared" si="957"/>
        <v>7.7291528146593777E-2</v>
      </c>
      <c r="S683" s="13">
        <f t="shared" si="958"/>
        <v>6.0379175740631653E-2</v>
      </c>
      <c r="T683" s="13">
        <f t="shared" si="959"/>
        <v>6.4023262290270749E-2</v>
      </c>
      <c r="U683" s="13">
        <f t="shared" si="960"/>
        <v>9.6610545606834908E-2</v>
      </c>
      <c r="V683" s="13">
        <f t="shared" si="961"/>
        <v>1.5816729501968073E-2</v>
      </c>
      <c r="W683" s="13">
        <f t="shared" si="962"/>
        <v>1.4142617966952093E-2</v>
      </c>
      <c r="X683" s="13">
        <f t="shared" si="963"/>
        <v>2.6675292233241304E-2</v>
      </c>
      <c r="Y683" s="13">
        <f t="shared" si="964"/>
        <v>2.515698357233417E-2</v>
      </c>
      <c r="Z683" s="13">
        <f t="shared" si="965"/>
        <v>4.8594824175694953E-2</v>
      </c>
      <c r="AA683" s="13">
        <f t="shared" si="966"/>
        <v>6.0741100478409922E-2</v>
      </c>
      <c r="AB683" s="13">
        <f t="shared" si="967"/>
        <v>3.796166927149424E-2</v>
      </c>
      <c r="AC683" s="13">
        <f t="shared" si="968"/>
        <v>2.3306052558973427E-3</v>
      </c>
      <c r="AD683" s="13">
        <f t="shared" si="969"/>
        <v>4.4193913319479456E-3</v>
      </c>
      <c r="AE683" s="13">
        <f t="shared" si="970"/>
        <v>8.3356953817349984E-3</v>
      </c>
      <c r="AF683" s="13">
        <f t="shared" si="971"/>
        <v>7.8612429040597794E-3</v>
      </c>
      <c r="AG683" s="13">
        <f t="shared" si="972"/>
        <v>4.9425302602462513E-3</v>
      </c>
      <c r="AH683" s="13">
        <f t="shared" si="973"/>
        <v>2.2914447999280271E-2</v>
      </c>
      <c r="AI683" s="13">
        <f t="shared" si="974"/>
        <v>2.8641914276700379E-2</v>
      </c>
      <c r="AJ683" s="13">
        <f t="shared" si="975"/>
        <v>1.790048037508082E-2</v>
      </c>
      <c r="AK683" s="13">
        <f t="shared" si="976"/>
        <v>7.4582351482774221E-3</v>
      </c>
      <c r="AL683" s="13">
        <f t="shared" si="977"/>
        <v>2.1978635654165343E-4</v>
      </c>
      <c r="AM683" s="13">
        <f t="shared" si="978"/>
        <v>1.1048036390736674E-3</v>
      </c>
      <c r="AN683" s="13">
        <f t="shared" si="979"/>
        <v>2.0838404884799331E-3</v>
      </c>
      <c r="AO683" s="13">
        <f t="shared" si="980"/>
        <v>1.9652321135859054E-3</v>
      </c>
      <c r="AP683" s="13">
        <f t="shared" si="981"/>
        <v>1.2355831397589609E-3</v>
      </c>
      <c r="AQ683" s="13">
        <f t="shared" si="982"/>
        <v>5.8262800792177692E-4</v>
      </c>
      <c r="AR683" s="13">
        <f t="shared" si="983"/>
        <v>8.6440798750635362E-3</v>
      </c>
      <c r="AS683" s="13">
        <f t="shared" si="984"/>
        <v>1.0804667639835669E-2</v>
      </c>
      <c r="AT683" s="13">
        <f t="shared" si="985"/>
        <v>6.7526471582062984E-3</v>
      </c>
      <c r="AU683" s="13">
        <f t="shared" si="986"/>
        <v>2.8134904384666537E-3</v>
      </c>
      <c r="AV683" s="13">
        <f t="shared" si="987"/>
        <v>8.7918059339034903E-4</v>
      </c>
      <c r="AW683" s="13">
        <f t="shared" si="988"/>
        <v>1.4393627053536822E-5</v>
      </c>
      <c r="AX683" s="13">
        <f t="shared" si="989"/>
        <v>2.3015821811002158E-4</v>
      </c>
      <c r="AY683" s="13">
        <f t="shared" si="990"/>
        <v>4.3411606976258174E-4</v>
      </c>
      <c r="AZ683" s="13">
        <f t="shared" si="991"/>
        <v>4.0940698006278339E-4</v>
      </c>
      <c r="BA683" s="13">
        <f t="shared" si="992"/>
        <v>2.5740285759028535E-4</v>
      </c>
      <c r="BB683" s="13">
        <f t="shared" si="993"/>
        <v>1.2137597975030409E-4</v>
      </c>
      <c r="BC683" s="13">
        <f t="shared" si="994"/>
        <v>4.5786992726539921E-5</v>
      </c>
      <c r="BD683" s="13">
        <f t="shared" si="995"/>
        <v>2.7173582393964311E-3</v>
      </c>
      <c r="BE683" s="13">
        <f t="shared" si="996"/>
        <v>3.3965619313335695E-3</v>
      </c>
      <c r="BF683" s="13">
        <f t="shared" si="997"/>
        <v>2.122766293035198E-3</v>
      </c>
      <c r="BG683" s="13">
        <f t="shared" si="998"/>
        <v>8.8445057599311492E-4</v>
      </c>
      <c r="BH683" s="13">
        <f t="shared" si="999"/>
        <v>2.7637974936564873E-4</v>
      </c>
      <c r="BI683" s="13">
        <f t="shared" si="1000"/>
        <v>6.9092173543918543E-5</v>
      </c>
      <c r="BJ683" s="14">
        <f t="shared" si="1001"/>
        <v>0.25228298915995595</v>
      </c>
      <c r="BK683" s="14">
        <f t="shared" si="1002"/>
        <v>0.22507306658820192</v>
      </c>
      <c r="BL683" s="14">
        <f t="shared" si="1003"/>
        <v>0.47083692807728711</v>
      </c>
      <c r="BM683" s="14">
        <f t="shared" si="1004"/>
        <v>0.60297193290910533</v>
      </c>
      <c r="BN683" s="14">
        <f t="shared" si="1005"/>
        <v>0.3933961526493252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1.6108</v>
      </c>
      <c r="F684" s="10">
        <f>VLOOKUP(B684,home!$B$2:$E$405,3,FALSE)</f>
        <v>1.1382000000000001</v>
      </c>
      <c r="G684" s="10">
        <f>VLOOKUP(C684,away!$B$2:$E$405,4,FALSE)</f>
        <v>1.552</v>
      </c>
      <c r="H684" s="10">
        <f>VLOOKUP(A684,away!$A$2:$E$405,3,FALSE)</f>
        <v>1.1347</v>
      </c>
      <c r="I684" s="10">
        <f>VLOOKUP(C684,away!$B$2:$E$405,3,FALSE)</f>
        <v>0.88129999999999997</v>
      </c>
      <c r="J684" s="10">
        <f>VLOOKUP(B684,home!$B$2:$E$405,4,FALSE)</f>
        <v>1.0282</v>
      </c>
      <c r="K684" s="12">
        <f t="shared" si="950"/>
        <v>2.8454562931200003</v>
      </c>
      <c r="L684" s="12">
        <f t="shared" si="951"/>
        <v>1.0282114233019999</v>
      </c>
      <c r="M684" s="13">
        <f t="shared" si="952"/>
        <v>2.0782006964666217E-2</v>
      </c>
      <c r="N684" s="13">
        <f t="shared" si="953"/>
        <v>5.913429250127316E-2</v>
      </c>
      <c r="O684" s="13">
        <f t="shared" si="954"/>
        <v>2.1368296960211523E-2</v>
      </c>
      <c r="P684" s="13">
        <f t="shared" si="955"/>
        <v>6.0802555058690852E-2</v>
      </c>
      <c r="Q684" s="13">
        <f t="shared" si="956"/>
        <v>8.4132022368473294E-2</v>
      </c>
      <c r="R684" s="13">
        <f t="shared" si="957"/>
        <v>1.0985563515499442E-2</v>
      </c>
      <c r="S684" s="13">
        <f t="shared" si="958"/>
        <v>4.4472974962797465E-2</v>
      </c>
      <c r="T684" s="13">
        <f t="shared" si="959"/>
        <v>8.6505506464763612E-2</v>
      </c>
      <c r="U684" s="13">
        <f t="shared" si="960"/>
        <v>3.1258940838647366E-2</v>
      </c>
      <c r="V684" s="13">
        <f t="shared" si="961"/>
        <v>1.4457327401838855E-2</v>
      </c>
      <c r="W684" s="13">
        <f t="shared" si="962"/>
        <v>7.9797997500428319E-2</v>
      </c>
      <c r="X684" s="13">
        <f t="shared" si="963"/>
        <v>8.2049212586564821E-2</v>
      </c>
      <c r="Y684" s="13">
        <f t="shared" si="964"/>
        <v>4.2181968827220084E-2</v>
      </c>
      <c r="Z684" s="13">
        <f t="shared" si="965"/>
        <v>3.7651606326820687E-3</v>
      </c>
      <c r="AA684" s="13">
        <f t="shared" si="966"/>
        <v>1.0713600016872873E-2</v>
      </c>
      <c r="AB684" s="13">
        <f t="shared" si="967"/>
        <v>1.5242540294990732E-2</v>
      </c>
      <c r="AC684" s="13">
        <f t="shared" si="968"/>
        <v>2.6436403821776693E-3</v>
      </c>
      <c r="AD684" s="13">
        <f t="shared" si="969"/>
        <v>5.6765428541491955E-2</v>
      </c>
      <c r="AE684" s="13">
        <f t="shared" si="970"/>
        <v>5.8366862074995411E-2</v>
      </c>
      <c r="AF684" s="13">
        <f t="shared" si="971"/>
        <v>3.000673716390127E-2</v>
      </c>
      <c r="AG684" s="13">
        <f t="shared" si="972"/>
        <v>1.0284423309314649E-2</v>
      </c>
      <c r="AH684" s="13">
        <f t="shared" si="973"/>
        <v>9.6784529327267183E-4</v>
      </c>
      <c r="AI684" s="13">
        <f t="shared" si="974"/>
        <v>2.7539614805092965E-3</v>
      </c>
      <c r="AJ684" s="13">
        <f t="shared" si="975"/>
        <v>3.9181385128626255E-3</v>
      </c>
      <c r="AK684" s="13">
        <f t="shared" si="976"/>
        <v>3.7162972962469327E-3</v>
      </c>
      <c r="AL684" s="13">
        <f t="shared" si="977"/>
        <v>3.0938318934456768E-4</v>
      </c>
      <c r="AM684" s="13">
        <f t="shared" si="978"/>
        <v>3.2304709175008391E-2</v>
      </c>
      <c r="AN684" s="13">
        <f t="shared" si="979"/>
        <v>3.3216071000192547E-2</v>
      </c>
      <c r="AO684" s="13">
        <f t="shared" si="980"/>
        <v>1.707657181980413E-2</v>
      </c>
      <c r="AP684" s="13">
        <f t="shared" si="981"/>
        <v>5.8527754053198768E-3</v>
      </c>
      <c r="AQ684" s="13">
        <f t="shared" si="982"/>
        <v>1.5044726324427221E-3</v>
      </c>
      <c r="AR684" s="13">
        <f t="shared" si="983"/>
        <v>1.9902991730640717E-4</v>
      </c>
      <c r="AS684" s="13">
        <f t="shared" si="984"/>
        <v>5.6633093071866954E-4</v>
      </c>
      <c r="AT684" s="13">
        <f t="shared" si="985"/>
        <v>8.0573495540097264E-4</v>
      </c>
      <c r="AU684" s="13">
        <f t="shared" si="986"/>
        <v>7.6422786647748679E-4</v>
      </c>
      <c r="AV684" s="13">
        <f t="shared" si="987"/>
        <v>5.4364424801150904E-4</v>
      </c>
      <c r="AW684" s="13">
        <f t="shared" si="988"/>
        <v>2.5143663453598202E-5</v>
      </c>
      <c r="AX684" s="13">
        <f t="shared" si="989"/>
        <v>1.5320273003239836E-2</v>
      </c>
      <c r="AY684" s="13">
        <f t="shared" si="990"/>
        <v>1.5752479710036436E-2</v>
      </c>
      <c r="AZ684" s="13">
        <f t="shared" si="991"/>
        <v>8.0984397915962181E-3</v>
      </c>
      <c r="BA684" s="13">
        <f t="shared" si="992"/>
        <v>2.775636101547567E-3</v>
      </c>
      <c r="BB684" s="13">
        <f t="shared" si="993"/>
        <v>7.134851866351594E-4</v>
      </c>
      <c r="BC684" s="13">
        <f t="shared" si="994"/>
        <v>1.4672272385100611E-4</v>
      </c>
      <c r="BD684" s="13">
        <f t="shared" si="995"/>
        <v>3.4107472425550025E-5</v>
      </c>
      <c r="BE684" s="13">
        <f t="shared" si="996"/>
        <v>9.7051322055698207E-5</v>
      </c>
      <c r="BF684" s="13">
        <f t="shared" si="997"/>
        <v>1.3807764754950118E-4</v>
      </c>
      <c r="BG684" s="13">
        <f t="shared" si="998"/>
        <v>1.3096463705297785E-4</v>
      </c>
      <c r="BH684" s="13">
        <f t="shared" si="999"/>
        <v>9.3163537669643145E-5</v>
      </c>
      <c r="BI684" s="13">
        <f t="shared" si="1000"/>
        <v>5.3018554910281651E-5</v>
      </c>
      <c r="BJ684" s="14">
        <f t="shared" si="1001"/>
        <v>0.72198608788810037</v>
      </c>
      <c r="BK684" s="14">
        <f t="shared" si="1002"/>
        <v>0.15922036766955205</v>
      </c>
      <c r="BL684" s="14">
        <f t="shared" si="1003"/>
        <v>0.10435053529869218</v>
      </c>
      <c r="BM684" s="14">
        <f t="shared" si="1004"/>
        <v>0.71639007807362909</v>
      </c>
      <c r="BN684" s="14">
        <f t="shared" si="1005"/>
        <v>0.2572047373688145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1.6108</v>
      </c>
      <c r="F685" s="10">
        <f>VLOOKUP(B685,home!$B$2:$E$405,3,FALSE)</f>
        <v>1.0984</v>
      </c>
      <c r="G685" s="10">
        <f>VLOOKUP(C685,away!$B$2:$E$405,4,FALSE)</f>
        <v>0.50790000000000002</v>
      </c>
      <c r="H685" s="10">
        <f>VLOOKUP(A685,away!$A$2:$E$405,3,FALSE)</f>
        <v>1.1347</v>
      </c>
      <c r="I685" s="10">
        <f>VLOOKUP(C685,away!$B$2:$E$405,3,FALSE)</f>
        <v>0.64090000000000003</v>
      </c>
      <c r="J685" s="10">
        <f>VLOOKUP(B685,home!$B$2:$E$405,4,FALSE)</f>
        <v>0.88129999999999997</v>
      </c>
      <c r="K685" s="12">
        <f t="shared" si="950"/>
        <v>0.89862885148799998</v>
      </c>
      <c r="L685" s="12">
        <f t="shared" si="951"/>
        <v>0.640907120399</v>
      </c>
      <c r="M685" s="13">
        <f t="shared" si="952"/>
        <v>0.21448060336899974</v>
      </c>
      <c r="N685" s="13">
        <f t="shared" si="953"/>
        <v>0.1927384582719375</v>
      </c>
      <c r="O685" s="13">
        <f t="shared" si="954"/>
        <v>0.13746214588666569</v>
      </c>
      <c r="P685" s="13">
        <f t="shared" si="955"/>
        <v>0.12352745028121029</v>
      </c>
      <c r="Q685" s="13">
        <f t="shared" si="956"/>
        <v>8.6600169697239479E-2</v>
      </c>
      <c r="R685" s="13">
        <f t="shared" si="957"/>
        <v>4.4050234042045076E-2</v>
      </c>
      <c r="S685" s="13">
        <f t="shared" si="958"/>
        <v>1.7786026723736782E-2</v>
      </c>
      <c r="T685" s="13">
        <f t="shared" si="959"/>
        <v>5.5502665386722501E-2</v>
      </c>
      <c r="U685" s="13">
        <f t="shared" si="960"/>
        <v>3.9584811224980566E-2</v>
      </c>
      <c r="V685" s="13">
        <f t="shared" si="961"/>
        <v>1.1381824521947679E-3</v>
      </c>
      <c r="W685" s="13">
        <f t="shared" si="962"/>
        <v>2.5940470344565411E-2</v>
      </c>
      <c r="X685" s="13">
        <f t="shared" si="963"/>
        <v>1.6625432150331076E-2</v>
      </c>
      <c r="Y685" s="13">
        <f t="shared" si="964"/>
        <v>5.3276789224288214E-3</v>
      </c>
      <c r="Z685" s="13">
        <f t="shared" si="965"/>
        <v>9.4107028842630377E-3</v>
      </c>
      <c r="AA685" s="13">
        <f t="shared" si="966"/>
        <v>8.4567291245801028E-3</v>
      </c>
      <c r="AB685" s="13">
        <f t="shared" si="967"/>
        <v>3.7997303902832678E-3</v>
      </c>
      <c r="AC685" s="13">
        <f t="shared" si="968"/>
        <v>4.0970131467013026E-5</v>
      </c>
      <c r="AD685" s="13">
        <f t="shared" si="969"/>
        <v>5.8277137681988335E-3</v>
      </c>
      <c r="AE685" s="13">
        <f t="shared" si="970"/>
        <v>3.7350232496859205E-3</v>
      </c>
      <c r="AF685" s="13">
        <f t="shared" si="971"/>
        <v>1.1969014977897591E-3</v>
      </c>
      <c r="AG685" s="13">
        <f t="shared" si="972"/>
        <v>2.5570089744989487E-4</v>
      </c>
      <c r="AH685" s="13">
        <f t="shared" si="973"/>
        <v>1.5078466216208967E-3</v>
      </c>
      <c r="AI685" s="13">
        <f t="shared" si="974"/>
        <v>1.3549944778072471E-3</v>
      </c>
      <c r="AJ685" s="13">
        <f t="shared" si="975"/>
        <v>6.0881856568225431E-4</v>
      </c>
      <c r="AK685" s="13">
        <f t="shared" si="976"/>
        <v>1.8236730948120527E-4</v>
      </c>
      <c r="AL685" s="13">
        <f t="shared" si="977"/>
        <v>9.438496159205778E-7</v>
      </c>
      <c r="AM685" s="13">
        <f t="shared" si="978"/>
        <v>1.0473903460634648E-3</v>
      </c>
      <c r="AN685" s="13">
        <f t="shared" si="979"/>
        <v>6.7127993062924749E-4</v>
      </c>
      <c r="AO685" s="13">
        <f t="shared" si="980"/>
        <v>2.1511404366061571E-4</v>
      </c>
      <c r="AP685" s="13">
        <f t="shared" si="981"/>
        <v>4.5956040759969996E-5</v>
      </c>
      <c r="AQ685" s="13">
        <f t="shared" si="982"/>
        <v>7.3633884371028594E-6</v>
      </c>
      <c r="AR685" s="13">
        <f t="shared" si="983"/>
        <v>1.9327792725328197E-4</v>
      </c>
      <c r="AS685" s="13">
        <f t="shared" si="984"/>
        <v>1.7368512178559797E-4</v>
      </c>
      <c r="AT685" s="13">
        <f t="shared" si="985"/>
        <v>7.8039230755372644E-5</v>
      </c>
      <c r="AU685" s="13">
        <f t="shared" si="986"/>
        <v>2.3376101434902515E-5</v>
      </c>
      <c r="AV685" s="13">
        <f t="shared" si="987"/>
        <v>5.2516097961783574E-6</v>
      </c>
      <c r="AW685" s="13">
        <f t="shared" si="988"/>
        <v>1.5099958622544314E-8</v>
      </c>
      <c r="AX685" s="13">
        <f t="shared" si="989"/>
        <v>1.5686919729043832E-4</v>
      </c>
      <c r="AY685" s="13">
        <f t="shared" si="990"/>
        <v>1.0053858551471745E-4</v>
      </c>
      <c r="AZ685" s="13">
        <f t="shared" si="991"/>
        <v>3.2217947665613083E-5</v>
      </c>
      <c r="BA685" s="13">
        <f t="shared" si="992"/>
        <v>6.8829040211779225E-6</v>
      </c>
      <c r="BB685" s="13">
        <f t="shared" si="993"/>
        <v>1.1028255490489597E-6</v>
      </c>
      <c r="BC685" s="13">
        <f t="shared" si="994"/>
        <v>1.4136174938868305E-7</v>
      </c>
      <c r="BD685" s="13">
        <f t="shared" si="995"/>
        <v>2.064553329876471E-5</v>
      </c>
      <c r="BE685" s="13">
        <f t="shared" si="996"/>
        <v>1.8552671876626191E-5</v>
      </c>
      <c r="BF685" s="13">
        <f t="shared" si="997"/>
        <v>8.3359831102631539E-6</v>
      </c>
      <c r="BG685" s="13">
        <f t="shared" si="998"/>
        <v>2.4969849761330487E-6</v>
      </c>
      <c r="BH685" s="13">
        <f t="shared" si="999"/>
        <v>5.6096568532130802E-7</v>
      </c>
      <c r="BI685" s="13">
        <f t="shared" si="1000"/>
        <v>1.0081998990489321E-7</v>
      </c>
      <c r="BJ685" s="14">
        <f t="shared" si="1001"/>
        <v>0.39603507075769007</v>
      </c>
      <c r="BK685" s="14">
        <f t="shared" si="1002"/>
        <v>0.35707471539273927</v>
      </c>
      <c r="BL685" s="14">
        <f t="shared" si="1003"/>
        <v>0.23753200059310861</v>
      </c>
      <c r="BM685" s="14">
        <f t="shared" si="1004"/>
        <v>0.20109290459414694</v>
      </c>
      <c r="BN685" s="14">
        <f t="shared" si="1005"/>
        <v>0.79885906154809783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1.6108</v>
      </c>
      <c r="F686" s="10">
        <f>VLOOKUP(B686,home!$B$2:$E$405,3,FALSE)</f>
        <v>0.95509999999999995</v>
      </c>
      <c r="G686" s="10">
        <f>VLOOKUP(C686,away!$B$2:$E$405,4,FALSE)</f>
        <v>0.55869999999999997</v>
      </c>
      <c r="H686" s="10">
        <f>VLOOKUP(A686,away!$A$2:$E$405,3,FALSE)</f>
        <v>1.1347</v>
      </c>
      <c r="I686" s="10">
        <f>VLOOKUP(C686,away!$B$2:$E$405,3,FALSE)</f>
        <v>0.70499999999999996</v>
      </c>
      <c r="J686" s="10">
        <f>VLOOKUP(B686,home!$B$2:$E$405,4,FALSE)</f>
        <v>0.74570000000000003</v>
      </c>
      <c r="K686" s="12">
        <f t="shared" si="950"/>
        <v>0.85954602719599993</v>
      </c>
      <c r="L686" s="12">
        <f t="shared" si="951"/>
        <v>0.59653278194999992</v>
      </c>
      <c r="M686" s="13">
        <f t="shared" si="952"/>
        <v>0.2331487052241436</v>
      </c>
      <c r="N686" s="13">
        <f t="shared" si="953"/>
        <v>0.20040204332130393</v>
      </c>
      <c r="O686" s="13">
        <f t="shared" si="954"/>
        <v>0.13908084573539886</v>
      </c>
      <c r="P686" s="13">
        <f t="shared" si="955"/>
        <v>0.11954638841092181</v>
      </c>
      <c r="Q686" s="13">
        <f t="shared" si="956"/>
        <v>8.6127390089393713E-2</v>
      </c>
      <c r="R686" s="13">
        <f t="shared" si="957"/>
        <v>4.1483141911248127E-2</v>
      </c>
      <c r="S686" s="13">
        <f t="shared" si="958"/>
        <v>1.5324274445740143E-2</v>
      </c>
      <c r="T686" s="13">
        <f t="shared" si="959"/>
        <v>5.1377811612118879E-2</v>
      </c>
      <c r="U686" s="13">
        <f t="shared" si="960"/>
        <v>3.5656669825421212E-2</v>
      </c>
      <c r="V686" s="13">
        <f t="shared" si="961"/>
        <v>8.7305351284747699E-4</v>
      </c>
      <c r="W686" s="13">
        <f t="shared" si="962"/>
        <v>2.467681866136617E-2</v>
      </c>
      <c r="X686" s="13">
        <f t="shared" si="963"/>
        <v>1.4720531285740432E-2</v>
      </c>
      <c r="Y686" s="13">
        <f t="shared" si="964"/>
        <v>4.3906397398323742E-3</v>
      </c>
      <c r="Z686" s="13">
        <f t="shared" si="965"/>
        <v>8.2486846827811624E-3</v>
      </c>
      <c r="AA686" s="13">
        <f t="shared" si="966"/>
        <v>7.0901241486770461E-3</v>
      </c>
      <c r="AB686" s="13">
        <f t="shared" si="967"/>
        <v>3.0471440221608876E-3</v>
      </c>
      <c r="AC686" s="13">
        <f t="shared" si="968"/>
        <v>2.7978493985749606E-5</v>
      </c>
      <c r="AD686" s="13">
        <f t="shared" si="969"/>
        <v>5.3027153610533499E-3</v>
      </c>
      <c r="AE686" s="13">
        <f t="shared" si="970"/>
        <v>3.1632435462181528E-3</v>
      </c>
      <c r="AF686" s="13">
        <f t="shared" si="971"/>
        <v>9.4348923630544889E-4</v>
      </c>
      <c r="AG686" s="13">
        <f t="shared" si="972"/>
        <v>1.8760741962439015E-4</v>
      </c>
      <c r="AH686" s="13">
        <f t="shared" si="973"/>
        <v>1.2301527053119495E-3</v>
      </c>
      <c r="AI686" s="13">
        <f t="shared" si="974"/>
        <v>1.0573728706952978E-3</v>
      </c>
      <c r="AJ686" s="13">
        <f t="shared" si="975"/>
        <v>4.5443032513548643E-4</v>
      </c>
      <c r="AK686" s="13">
        <f t="shared" si="976"/>
        <v>1.302012602025313E-4</v>
      </c>
      <c r="AL686" s="13">
        <f t="shared" si="977"/>
        <v>5.7383598265450754E-7</v>
      </c>
      <c r="AM686" s="13">
        <f t="shared" si="978"/>
        <v>9.1158558438892204E-4</v>
      </c>
      <c r="AN686" s="13">
        <f t="shared" si="979"/>
        <v>5.4379068464103998E-4</v>
      </c>
      <c r="AO686" s="13">
        <f t="shared" si="980"/>
        <v>1.6219448495370734E-4</v>
      </c>
      <c r="AP686" s="13">
        <f t="shared" si="981"/>
        <v>3.2251442442127491E-5</v>
      </c>
      <c r="AQ686" s="13">
        <f t="shared" si="982"/>
        <v>4.8097606704756504E-6</v>
      </c>
      <c r="AR686" s="13">
        <f t="shared" si="983"/>
        <v>1.4676528310461119E-4</v>
      </c>
      <c r="AS686" s="13">
        <f t="shared" si="984"/>
        <v>1.2615151602286476E-4</v>
      </c>
      <c r="AT686" s="13">
        <f t="shared" si="985"/>
        <v>5.4216517211102957E-5</v>
      </c>
      <c r="AU686" s="13">
        <f t="shared" si="986"/>
        <v>1.5533863992402367E-5</v>
      </c>
      <c r="AV686" s="13">
        <f t="shared" si="987"/>
        <v>3.3380177704181119E-6</v>
      </c>
      <c r="AW686" s="13">
        <f t="shared" si="988"/>
        <v>8.1731360631247848E-9</v>
      </c>
      <c r="AX686" s="13">
        <f t="shared" si="989"/>
        <v>1.3059162791844028E-4</v>
      </c>
      <c r="AY686" s="13">
        <f t="shared" si="990"/>
        <v>7.7902187101566445E-5</v>
      </c>
      <c r="AZ686" s="13">
        <f t="shared" si="991"/>
        <v>2.3235604195843415E-5</v>
      </c>
      <c r="BA686" s="13">
        <f t="shared" si="992"/>
        <v>4.6202665370785222E-6</v>
      </c>
      <c r="BB686" s="13">
        <f t="shared" si="993"/>
        <v>6.8903511267848566E-7</v>
      </c>
      <c r="BC686" s="13">
        <f t="shared" si="994"/>
        <v>8.2206406525465762E-8</v>
      </c>
      <c r="BD686" s="13">
        <f t="shared" si="995"/>
        <v>1.4591717104012169E-5</v>
      </c>
      <c r="BE686" s="13">
        <f t="shared" si="996"/>
        <v>1.2542252466721582E-5</v>
      </c>
      <c r="BF686" s="13">
        <f t="shared" si="997"/>
        <v>5.3903216399298822E-6</v>
      </c>
      <c r="BG686" s="13">
        <f t="shared" si="998"/>
        <v>1.5444098503034524E-6</v>
      </c>
      <c r="BH686" s="13">
        <f t="shared" si="999"/>
        <v>3.3187283779767532E-7</v>
      </c>
      <c r="BI686" s="13">
        <f t="shared" si="1000"/>
        <v>5.7051995852650869E-8</v>
      </c>
      <c r="BJ686" s="14">
        <f t="shared" si="1001"/>
        <v>0.3931840431573253</v>
      </c>
      <c r="BK686" s="14">
        <f t="shared" si="1002"/>
        <v>0.36899887611072302</v>
      </c>
      <c r="BL686" s="14">
        <f t="shared" si="1003"/>
        <v>0.2296105456282474</v>
      </c>
      <c r="BM686" s="14">
        <f t="shared" si="1004"/>
        <v>0.18017574087270125</v>
      </c>
      <c r="BN686" s="14">
        <f t="shared" si="1005"/>
        <v>0.8197885146924101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1.6108</v>
      </c>
      <c r="F687" s="10">
        <f>VLOOKUP(B687,home!$B$2:$E$405,3,FALSE)</f>
        <v>0.79010000000000002</v>
      </c>
      <c r="G687" s="10">
        <f>VLOOKUP(C687,away!$B$2:$E$405,4,FALSE)</f>
        <v>1.2934000000000001</v>
      </c>
      <c r="H687" s="10">
        <f>VLOOKUP(A687,away!$A$2:$E$405,3,FALSE)</f>
        <v>1.1347</v>
      </c>
      <c r="I687" s="10">
        <f>VLOOKUP(C687,away!$B$2:$E$405,3,FALSE)</f>
        <v>0.44059999999999999</v>
      </c>
      <c r="J687" s="10">
        <f>VLOOKUP(B687,home!$B$2:$E$405,4,FALSE)</f>
        <v>0.72109999999999996</v>
      </c>
      <c r="K687" s="12">
        <f t="shared" si="950"/>
        <v>1.6461012296720001</v>
      </c>
      <c r="L687" s="12">
        <f t="shared" si="951"/>
        <v>0.360513094102</v>
      </c>
      <c r="M687" s="13">
        <f t="shared" si="952"/>
        <v>0.13444308574951211</v>
      </c>
      <c r="N687" s="13">
        <f t="shared" si="953"/>
        <v>0.22130692877317001</v>
      </c>
      <c r="O687" s="13">
        <f t="shared" si="954"/>
        <v>4.8468492824177103E-2</v>
      </c>
      <c r="P687" s="13">
        <f t="shared" si="955"/>
        <v>7.9784045638226442E-2</v>
      </c>
      <c r="Q687" s="13">
        <f t="shared" si="956"/>
        <v>0.18214680379422452</v>
      </c>
      <c r="R687" s="13">
        <f t="shared" si="957"/>
        <v>8.736763157252336E-3</v>
      </c>
      <c r="S687" s="13">
        <f t="shared" si="958"/>
        <v>1.1836781904616659E-2</v>
      </c>
      <c r="T687" s="13">
        <f t="shared" si="959"/>
        <v>6.5666307816645772E-2</v>
      </c>
      <c r="U687" s="13">
        <f t="shared" si="960"/>
        <v>1.4381596576506095E-2</v>
      </c>
      <c r="V687" s="13">
        <f t="shared" si="961"/>
        <v>7.8049247251915134E-4</v>
      </c>
      <c r="W687" s="13">
        <f t="shared" si="962"/>
        <v>9.9944025902165848E-2</v>
      </c>
      <c r="X687" s="13">
        <f t="shared" si="963"/>
        <v>3.6031130015000232E-2</v>
      </c>
      <c r="Y687" s="13">
        <f t="shared" si="964"/>
        <v>6.4948470828495881E-3</v>
      </c>
      <c r="Z687" s="13">
        <f t="shared" si="965"/>
        <v>1.049905839419133E-3</v>
      </c>
      <c r="AA687" s="13">
        <f t="shared" si="966"/>
        <v>1.728251293307648E-3</v>
      </c>
      <c r="AB687" s="13">
        <f t="shared" si="967"/>
        <v>1.4224382895479724E-3</v>
      </c>
      <c r="AC687" s="13">
        <f t="shared" si="968"/>
        <v>2.8948516904292604E-5</v>
      </c>
      <c r="AD687" s="13">
        <f t="shared" si="969"/>
        <v>4.1129495983981364E-2</v>
      </c>
      <c r="AE687" s="13">
        <f t="shared" si="970"/>
        <v>1.4827721856040902E-2</v>
      </c>
      <c r="AF687" s="13">
        <f t="shared" si="971"/>
        <v>2.672793942402578E-3</v>
      </c>
      <c r="AG687" s="13">
        <f t="shared" si="972"/>
        <v>3.2119240469087877E-4</v>
      </c>
      <c r="AH687" s="13">
        <f t="shared" si="973"/>
        <v>9.4626200671187266E-5</v>
      </c>
      <c r="AI687" s="13">
        <f t="shared" si="974"/>
        <v>1.557643052840308E-4</v>
      </c>
      <c r="AJ687" s="13">
        <f t="shared" si="975"/>
        <v>1.28201907233524E-4</v>
      </c>
      <c r="AK687" s="13">
        <f t="shared" si="976"/>
        <v>7.0344439047799855E-5</v>
      </c>
      <c r="AL687" s="13">
        <f t="shared" si="977"/>
        <v>6.8716952782659029E-7</v>
      </c>
      <c r="AM687" s="13">
        <f t="shared" si="978"/>
        <v>1.3540662783004254E-2</v>
      </c>
      <c r="AN687" s="13">
        <f t="shared" si="979"/>
        <v>4.8815862360926613E-3</v>
      </c>
      <c r="AO687" s="13">
        <f t="shared" si="980"/>
        <v>8.7993787904975076E-4</v>
      </c>
      <c r="AP687" s="13">
        <f t="shared" si="981"/>
        <v>1.0574304246459238E-4</v>
      </c>
      <c r="AQ687" s="13">
        <f t="shared" si="982"/>
        <v>9.5304378546673423E-6</v>
      </c>
      <c r="AR687" s="13">
        <f t="shared" si="983"/>
        <v>6.8227968774172973E-6</v>
      </c>
      <c r="AS687" s="13">
        <f t="shared" si="984"/>
        <v>1.1231014329718894E-5</v>
      </c>
      <c r="AT687" s="13">
        <f t="shared" si="985"/>
        <v>9.2436932493070652E-6</v>
      </c>
      <c r="AU687" s="13">
        <f t="shared" si="986"/>
        <v>5.0720182747983759E-6</v>
      </c>
      <c r="AV687" s="13">
        <f t="shared" si="987"/>
        <v>2.0872638797661162E-6</v>
      </c>
      <c r="AW687" s="13">
        <f t="shared" si="988"/>
        <v>1.1327627900367287E-8</v>
      </c>
      <c r="AX687" s="13">
        <f t="shared" si="989"/>
        <v>3.7148836096128663E-3</v>
      </c>
      <c r="AY687" s="13">
        <f t="shared" si="990"/>
        <v>1.3392641843303404E-3</v>
      </c>
      <c r="AZ687" s="13">
        <f t="shared" si="991"/>
        <v>2.4141113745646114E-4</v>
      </c>
      <c r="BA687" s="13">
        <f t="shared" si="992"/>
        <v>2.9010625371704019E-5</v>
      </c>
      <c r="BB687" s="13">
        <f t="shared" si="993"/>
        <v>2.6146775786467494E-6</v>
      </c>
      <c r="BC687" s="13">
        <f t="shared" si="994"/>
        <v>1.8852510079141308E-7</v>
      </c>
      <c r="BD687" s="13">
        <f t="shared" si="995"/>
        <v>4.0995126878452889E-7</v>
      </c>
      <c r="BE687" s="13">
        <f t="shared" si="996"/>
        <v>6.7482128765180955E-7</v>
      </c>
      <c r="BF687" s="13">
        <f t="shared" si="997"/>
        <v>5.5541207570624324E-7</v>
      </c>
      <c r="BG687" s="13">
        <f t="shared" si="998"/>
        <v>3.0475483359824172E-7</v>
      </c>
      <c r="BH687" s="13">
        <f t="shared" si="999"/>
        <v>1.2541432658363789E-7</v>
      </c>
      <c r="BI687" s="13">
        <f t="shared" si="1000"/>
        <v>4.1288935441562401E-8</v>
      </c>
      <c r="BJ687" s="14">
        <f t="shared" si="1001"/>
        <v>0.69528608070908871</v>
      </c>
      <c r="BK687" s="14">
        <f t="shared" si="1002"/>
        <v>0.22821330563563683</v>
      </c>
      <c r="BL687" s="14">
        <f t="shared" si="1003"/>
        <v>7.5223047422366462E-2</v>
      </c>
      <c r="BM687" s="14">
        <f t="shared" si="1004"/>
        <v>0.32354696681324585</v>
      </c>
      <c r="BN687" s="14">
        <f t="shared" si="1005"/>
        <v>0.67488611993656256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1.2436</v>
      </c>
      <c r="F688" s="10">
        <f>VLOOKUP(B688,home!$B$2:$E$405,3,FALSE)</f>
        <v>0.80410000000000004</v>
      </c>
      <c r="G688" s="10">
        <f>VLOOKUP(C688,away!$B$2:$E$405,4,FALSE)</f>
        <v>1.0722</v>
      </c>
      <c r="H688" s="10">
        <f>VLOOKUP(A688,away!$A$2:$E$405,3,FALSE)</f>
        <v>0.89739999999999998</v>
      </c>
      <c r="I688" s="10">
        <f>VLOOKUP(C688,away!$B$2:$E$405,3,FALSE)</f>
        <v>0.7429</v>
      </c>
      <c r="J688" s="10">
        <f>VLOOKUP(B688,home!$B$2:$E$405,4,FALSE)</f>
        <v>0.1857</v>
      </c>
      <c r="K688" s="12">
        <f t="shared" si="950"/>
        <v>1.0721772264720002</v>
      </c>
      <c r="L688" s="12">
        <f t="shared" si="951"/>
        <v>0.12380219002199999</v>
      </c>
      <c r="M688" s="13">
        <f t="shared" si="952"/>
        <v>0.30240762607462379</v>
      </c>
      <c r="N688" s="13">
        <f t="shared" si="953"/>
        <v>0.32423456978867182</v>
      </c>
      <c r="O688" s="13">
        <f t="shared" si="954"/>
        <v>3.7438726387392492E-2</v>
      </c>
      <c r="P688" s="13">
        <f t="shared" si="955"/>
        <v>4.0140949820678569E-2</v>
      </c>
      <c r="Q688" s="13">
        <f t="shared" si="956"/>
        <v>0.17381846088118016</v>
      </c>
      <c r="R688" s="13">
        <f t="shared" si="957"/>
        <v>2.3174981591968153E-3</v>
      </c>
      <c r="S688" s="13">
        <f t="shared" si="958"/>
        <v>1.3320562326928742E-3</v>
      </c>
      <c r="T688" s="13">
        <f t="shared" si="959"/>
        <v>2.1519106123343439E-2</v>
      </c>
      <c r="U688" s="13">
        <f t="shared" si="960"/>
        <v>2.4847687486816076E-3</v>
      </c>
      <c r="V688" s="13">
        <f t="shared" si="961"/>
        <v>1.964603688843198E-5</v>
      </c>
      <c r="W688" s="13">
        <f t="shared" si="962"/>
        <v>6.212139843240521E-2</v>
      </c>
      <c r="X688" s="13">
        <f t="shared" si="963"/>
        <v>7.6907651731610025E-3</v>
      </c>
      <c r="Y688" s="13">
        <f t="shared" si="964"/>
        <v>4.7606678569112911E-4</v>
      </c>
      <c r="Z688" s="13">
        <f t="shared" si="965"/>
        <v>9.5637115826839825E-5</v>
      </c>
      <c r="AA688" s="13">
        <f t="shared" si="966"/>
        <v>1.0253993759500256E-4</v>
      </c>
      <c r="AB688" s="13">
        <f t="shared" si="967"/>
        <v>5.4970492946610909E-5</v>
      </c>
      <c r="AC688" s="13">
        <f t="shared" si="968"/>
        <v>1.629858411538425E-7</v>
      </c>
      <c r="AD688" s="13">
        <f t="shared" si="969"/>
        <v>1.665128716895457E-2</v>
      </c>
      <c r="AE688" s="13">
        <f t="shared" si="970"/>
        <v>2.0614658182018038E-3</v>
      </c>
      <c r="AF688" s="13">
        <f t="shared" si="971"/>
        <v>1.2760699147443871E-4</v>
      </c>
      <c r="AG688" s="13">
        <f t="shared" si="972"/>
        <v>5.266008335551401E-6</v>
      </c>
      <c r="AH688" s="13">
        <f t="shared" si="973"/>
        <v>2.9600210966876098E-6</v>
      </c>
      <c r="AI688" s="13">
        <f t="shared" si="974"/>
        <v>3.17366720974513E-6</v>
      </c>
      <c r="AJ688" s="13">
        <f t="shared" si="975"/>
        <v>1.7013668533448325E-6</v>
      </c>
      <c r="AK688" s="13">
        <f t="shared" si="976"/>
        <v>6.0805559801021895E-7</v>
      </c>
      <c r="AL688" s="13">
        <f t="shared" si="977"/>
        <v>8.6537585789890647E-10</v>
      </c>
      <c r="AM688" s="13">
        <f t="shared" si="978"/>
        <v>3.5706261787997037E-3</v>
      </c>
      <c r="AN688" s="13">
        <f t="shared" si="979"/>
        <v>4.4205134068528863E-4</v>
      </c>
      <c r="AO688" s="13">
        <f t="shared" si="980"/>
        <v>2.7363462039499981E-5</v>
      </c>
      <c r="AP688" s="13">
        <f t="shared" si="981"/>
        <v>1.1292188423579873E-6</v>
      </c>
      <c r="AQ688" s="13">
        <f t="shared" si="982"/>
        <v>3.4949941424506579E-8</v>
      </c>
      <c r="AR688" s="13">
        <f t="shared" si="983"/>
        <v>7.3291418856249657E-8</v>
      </c>
      <c r="AS688" s="13">
        <f t="shared" si="984"/>
        <v>7.8581390193491408E-8</v>
      </c>
      <c r="AT688" s="13">
        <f t="shared" si="985"/>
        <v>4.212658849498583E-8</v>
      </c>
      <c r="AU688" s="13">
        <f t="shared" si="986"/>
        <v>1.5055722937760393E-8</v>
      </c>
      <c r="AV688" s="13">
        <f t="shared" si="987"/>
        <v>4.0356008154847035E-9</v>
      </c>
      <c r="AW688" s="13">
        <f t="shared" si="988"/>
        <v>3.1907823426250713E-12</v>
      </c>
      <c r="AX688" s="13">
        <f t="shared" si="989"/>
        <v>6.3805734552563006E-4</v>
      </c>
      <c r="AY688" s="13">
        <f t="shared" si="990"/>
        <v>7.8992896735696961E-5</v>
      </c>
      <c r="AZ688" s="13">
        <f t="shared" si="991"/>
        <v>4.8897468060304895E-6</v>
      </c>
      <c r="BA688" s="13">
        <f t="shared" si="992"/>
        <v>2.0178712107988484E-7</v>
      </c>
      <c r="BB688" s="13">
        <f t="shared" si="993"/>
        <v>6.245421876981052E-9</v>
      </c>
      <c r="BC688" s="13">
        <f t="shared" si="994"/>
        <v>1.546393811963128E-10</v>
      </c>
      <c r="BD688" s="13">
        <f t="shared" si="995"/>
        <v>1.5122730273705703E-9</v>
      </c>
      <c r="BE688" s="13">
        <f t="shared" si="996"/>
        <v>1.6214247001545933E-9</v>
      </c>
      <c r="BF688" s="13">
        <f t="shared" si="997"/>
        <v>8.692273189724731E-10</v>
      </c>
      <c r="BG688" s="13">
        <f t="shared" si="998"/>
        <v>3.1065524534319967E-10</v>
      </c>
      <c r="BH688" s="13">
        <f t="shared" si="999"/>
        <v>8.3269369835262637E-11</v>
      </c>
      <c r="BI688" s="13">
        <f t="shared" si="1000"/>
        <v>1.7855904400008628E-11</v>
      </c>
      <c r="BJ688" s="14">
        <f t="shared" si="1001"/>
        <v>0.6134693464979768</v>
      </c>
      <c r="BK688" s="14">
        <f t="shared" si="1002"/>
        <v>0.34397943491283639</v>
      </c>
      <c r="BL688" s="14">
        <f t="shared" si="1003"/>
        <v>4.2407164341997199E-2</v>
      </c>
      <c r="BM688" s="14">
        <f t="shared" si="1004"/>
        <v>0.11951475886334895</v>
      </c>
      <c r="BN688" s="14">
        <f t="shared" si="1005"/>
        <v>0.8803578311117437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1.2436</v>
      </c>
      <c r="F689" s="10">
        <f>VLOOKUP(B689,home!$B$2:$E$405,3,FALSE)</f>
        <v>0.53610000000000002</v>
      </c>
      <c r="G689" s="10">
        <f>VLOOKUP(C689,away!$B$2:$E$405,4,FALSE)</f>
        <v>0.40210000000000001</v>
      </c>
      <c r="H689" s="10">
        <f>VLOOKUP(A689,away!$A$2:$E$405,3,FALSE)</f>
        <v>0.89739999999999998</v>
      </c>
      <c r="I689" s="10">
        <f>VLOOKUP(C689,away!$B$2:$E$405,3,FALSE)</f>
        <v>0.1857</v>
      </c>
      <c r="J689" s="10">
        <f>VLOOKUP(B689,home!$B$2:$E$405,4,FALSE)</f>
        <v>1.1143000000000001</v>
      </c>
      <c r="K689" s="12">
        <f t="shared" si="950"/>
        <v>0.26807764131600004</v>
      </c>
      <c r="L689" s="12">
        <f t="shared" si="951"/>
        <v>0.18569495267400002</v>
      </c>
      <c r="M689" s="13">
        <f t="shared" si="952"/>
        <v>0.63522717129873374</v>
      </c>
      <c r="N689" s="13">
        <f t="shared" si="953"/>
        <v>0.17029020178159929</v>
      </c>
      <c r="O689" s="13">
        <f t="shared" si="954"/>
        <v>0.11795847951155725</v>
      </c>
      <c r="P689" s="13">
        <f t="shared" si="955"/>
        <v>3.1622030960679989E-2</v>
      </c>
      <c r="Q689" s="13">
        <f t="shared" si="956"/>
        <v>2.2825497816418423E-2</v>
      </c>
      <c r="R689" s="13">
        <f t="shared" si="957"/>
        <v>1.095214713519781E-2</v>
      </c>
      <c r="S689" s="13">
        <f t="shared" si="958"/>
        <v>3.9354143181319747E-4</v>
      </c>
      <c r="T689" s="13">
        <f t="shared" si="959"/>
        <v>4.2385797367803088E-3</v>
      </c>
      <c r="U689" s="13">
        <f t="shared" si="960"/>
        <v>2.9360257713496167E-3</v>
      </c>
      <c r="V689" s="13">
        <f t="shared" si="961"/>
        <v>2.1767504609001355E-6</v>
      </c>
      <c r="W689" s="13">
        <f t="shared" si="962"/>
        <v>2.0396685388296538E-3</v>
      </c>
      <c r="X689" s="13">
        <f t="shared" si="963"/>
        <v>3.7875615278861927E-4</v>
      </c>
      <c r="Y689" s="13">
        <f t="shared" si="964"/>
        <v>3.5166552933534485E-5</v>
      </c>
      <c r="Z689" s="13">
        <f t="shared" si="965"/>
        <v>6.7791948131641448E-4</v>
      </c>
      <c r="AA689" s="13">
        <f t="shared" si="966"/>
        <v>1.8173505555347058E-4</v>
      </c>
      <c r="AB689" s="13">
        <f t="shared" si="967"/>
        <v>2.4359552518603317E-5</v>
      </c>
      <c r="AC689" s="13">
        <f t="shared" si="968"/>
        <v>6.7725053313926606E-9</v>
      </c>
      <c r="AD689" s="13">
        <f t="shared" si="969"/>
        <v>1.3669738273897641E-4</v>
      </c>
      <c r="AE689" s="13">
        <f t="shared" si="970"/>
        <v>2.5384014018373887E-5</v>
      </c>
      <c r="AF689" s="13">
        <f t="shared" si="971"/>
        <v>2.3568416409090458E-6</v>
      </c>
      <c r="AG689" s="13">
        <f t="shared" si="972"/>
        <v>1.4588453232290601E-7</v>
      </c>
      <c r="AH689" s="13">
        <f t="shared" si="973"/>
        <v>3.1471556499958539E-5</v>
      </c>
      <c r="AI689" s="13">
        <f t="shared" si="974"/>
        <v>8.4368206350521152E-6</v>
      </c>
      <c r="AJ689" s="13">
        <f t="shared" si="975"/>
        <v>1.1308614880254645E-6</v>
      </c>
      <c r="AK689" s="13">
        <f t="shared" si="976"/>
        <v>1.0105289345498953E-7</v>
      </c>
      <c r="AL689" s="13">
        <f t="shared" si="977"/>
        <v>1.3485592742061975E-11</v>
      </c>
      <c r="AM689" s="13">
        <f t="shared" si="978"/>
        <v>7.3291023877470612E-6</v>
      </c>
      <c r="AN689" s="13">
        <f t="shared" si="979"/>
        <v>1.360977321035591E-6</v>
      </c>
      <c r="AO689" s="13">
        <f t="shared" si="980"/>
        <v>1.2636330961004569E-7</v>
      </c>
      <c r="AP689" s="13">
        <f t="shared" si="981"/>
        <v>7.8216762659224863E-9</v>
      </c>
      <c r="AQ689" s="13">
        <f t="shared" si="982"/>
        <v>3.6311145100795607E-10</v>
      </c>
      <c r="AR689" s="13">
        <f t="shared" si="983"/>
        <v>1.1688218389673836E-6</v>
      </c>
      <c r="AS689" s="13">
        <f t="shared" si="984"/>
        <v>3.1333500170900585E-7</v>
      </c>
      <c r="AT689" s="13">
        <f t="shared" si="985"/>
        <v>4.1999054099947567E-8</v>
      </c>
      <c r="AU689" s="13">
        <f t="shared" si="986"/>
        <v>3.7530024535390092E-9</v>
      </c>
      <c r="AV689" s="13">
        <f t="shared" si="987"/>
        <v>2.5152401139947457E-10</v>
      </c>
      <c r="AW689" s="13">
        <f t="shared" si="988"/>
        <v>1.864782704170827E-14</v>
      </c>
      <c r="AX689" s="13">
        <f t="shared" si="989"/>
        <v>3.274614135117828E-7</v>
      </c>
      <c r="AY689" s="13">
        <f t="shared" si="990"/>
        <v>6.080793168463165E-8</v>
      </c>
      <c r="AZ689" s="13">
        <f t="shared" si="991"/>
        <v>5.6458629981907499E-9</v>
      </c>
      <c r="BA689" s="13">
        <f t="shared" si="992"/>
        <v>3.4946942075097322E-10</v>
      </c>
      <c r="BB689" s="13">
        <f t="shared" si="993"/>
        <v>1.6223676886840532E-11</v>
      </c>
      <c r="BC689" s="13">
        <f t="shared" si="994"/>
        <v>6.0253098234002414E-13</v>
      </c>
      <c r="BD689" s="13">
        <f t="shared" si="995"/>
        <v>3.6174052678564361E-8</v>
      </c>
      <c r="BE689" s="13">
        <f t="shared" si="996"/>
        <v>9.6974547189102687E-9</v>
      </c>
      <c r="BF689" s="13">
        <f t="shared" si="997"/>
        <v>1.2998353939070897E-9</v>
      </c>
      <c r="BG689" s="13">
        <f t="shared" si="998"/>
        <v>1.1615226883255549E-10</v>
      </c>
      <c r="BH689" s="13">
        <f t="shared" si="999"/>
        <v>7.7844565655333535E-12</v>
      </c>
      <c r="BI689" s="13">
        <f t="shared" si="1000"/>
        <v>4.1736775100300651E-13</v>
      </c>
      <c r="BJ689" s="14">
        <f t="shared" si="1001"/>
        <v>0.19998167361159036</v>
      </c>
      <c r="BK689" s="14">
        <f t="shared" si="1002"/>
        <v>0.66724498803561039</v>
      </c>
      <c r="BL689" s="14">
        <f t="shared" si="1003"/>
        <v>0.13209546277381143</v>
      </c>
      <c r="BM689" s="14">
        <f t="shared" si="1004"/>
        <v>1.1124454590229017E-2</v>
      </c>
      <c r="BN689" s="14">
        <f t="shared" si="1005"/>
        <v>0.98887552850418636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1.2436</v>
      </c>
      <c r="F690" s="10">
        <f>VLOOKUP(B690,home!$B$2:$E$405,3,FALSE)</f>
        <v>0.93810000000000004</v>
      </c>
      <c r="G690" s="10">
        <f>VLOOKUP(C690,away!$B$2:$E$405,4,FALSE)</f>
        <v>1.2866</v>
      </c>
      <c r="H690" s="10">
        <f>VLOOKUP(A690,away!$A$2:$E$405,3,FALSE)</f>
        <v>0.89739999999999998</v>
      </c>
      <c r="I690" s="10">
        <f>VLOOKUP(C690,away!$B$2:$E$405,3,FALSE)</f>
        <v>2.2286999999999999</v>
      </c>
      <c r="J690" s="10">
        <f>VLOOKUP(B690,home!$B$2:$E$405,4,FALSE)</f>
        <v>2.0428999999999999</v>
      </c>
      <c r="K690" s="12">
        <f t="shared" si="950"/>
        <v>1.500974784456</v>
      </c>
      <c r="L690" s="12">
        <f t="shared" si="951"/>
        <v>4.0858722778019994</v>
      </c>
      <c r="M690" s="13">
        <f t="shared" si="952"/>
        <v>3.7468227595235087E-3</v>
      </c>
      <c r="N690" s="13">
        <f t="shared" si="953"/>
        <v>5.6238864838706335E-3</v>
      </c>
      <c r="O690" s="13">
        <f t="shared" si="954"/>
        <v>1.5309039242974692E-2</v>
      </c>
      <c r="P690" s="13">
        <f t="shared" si="955"/>
        <v>2.2978481877952386E-2</v>
      </c>
      <c r="Q690" s="13">
        <f t="shared" si="956"/>
        <v>4.2206559014663688E-3</v>
      </c>
      <c r="R690" s="13">
        <f t="shared" si="957"/>
        <v>3.1275389521326601E-2</v>
      </c>
      <c r="S690" s="13">
        <f t="shared" si="958"/>
        <v>3.5230558215845156E-2</v>
      </c>
      <c r="T690" s="13">
        <f t="shared" si="959"/>
        <v>1.7245060941942846E-2</v>
      </c>
      <c r="U690" s="13">
        <f t="shared" si="960"/>
        <v>4.6943571045550643E-2</v>
      </c>
      <c r="V690" s="13">
        <f t="shared" si="961"/>
        <v>2.4006851062611186E-2</v>
      </c>
      <c r="W690" s="13">
        <f t="shared" si="962"/>
        <v>2.1116993606554758E-3</v>
      </c>
      <c r="X690" s="13">
        <f t="shared" si="963"/>
        <v>8.628133876754417E-3</v>
      </c>
      <c r="Y690" s="13">
        <f t="shared" si="964"/>
        <v>1.762672650809758E-2</v>
      </c>
      <c r="Z690" s="13">
        <f t="shared" si="965"/>
        <v>4.2595749007549172E-2</v>
      </c>
      <c r="AA690" s="13">
        <f t="shared" si="966"/>
        <v>6.3935145185348E-2</v>
      </c>
      <c r="AB690" s="13">
        <f t="shared" si="967"/>
        <v>4.7982520381870404E-2</v>
      </c>
      <c r="AC690" s="13">
        <f t="shared" si="968"/>
        <v>9.2018129007900122E-3</v>
      </c>
      <c r="AD690" s="13">
        <f t="shared" si="969"/>
        <v>7.9240187317393125E-4</v>
      </c>
      <c r="AE690" s="13">
        <f t="shared" si="970"/>
        <v>3.2376528464797419E-3</v>
      </c>
      <c r="AF690" s="13">
        <f t="shared" si="971"/>
        <v>6.6143180052891546E-3</v>
      </c>
      <c r="AG690" s="13">
        <f t="shared" si="972"/>
        <v>9.0084195247925273E-3</v>
      </c>
      <c r="AH690" s="13">
        <f t="shared" si="973"/>
        <v>4.3510197505539298E-2</v>
      </c>
      <c r="AI690" s="13">
        <f t="shared" si="974"/>
        <v>6.530770932251484E-2</v>
      </c>
      <c r="AJ690" s="13">
        <f t="shared" si="975"/>
        <v>4.9012612461838426E-2</v>
      </c>
      <c r="AK690" s="13">
        <f t="shared" si="976"/>
        <v>2.4522231808511128E-2</v>
      </c>
      <c r="AL690" s="13">
        <f t="shared" si="977"/>
        <v>2.2573119099127213E-3</v>
      </c>
      <c r="AM690" s="13">
        <f t="shared" si="978"/>
        <v>2.3787504615795438E-4</v>
      </c>
      <c r="AN690" s="13">
        <f t="shared" si="979"/>
        <v>9.7192705667765685E-4</v>
      </c>
      <c r="AO690" s="13">
        <f t="shared" si="980"/>
        <v>1.9855849084624653E-3</v>
      </c>
      <c r="AP690" s="13">
        <f t="shared" si="981"/>
        <v>2.7042821109029363E-3</v>
      </c>
      <c r="AQ690" s="13">
        <f t="shared" si="982"/>
        <v>2.7623378270735452E-3</v>
      </c>
      <c r="AR690" s="13">
        <f t="shared" si="983"/>
        <v>3.5555421957914536E-2</v>
      </c>
      <c r="AS690" s="13">
        <f t="shared" si="984"/>
        <v>5.3367791809522905E-2</v>
      </c>
      <c r="AT690" s="13">
        <f t="shared" si="985"/>
        <v>4.0051854904095671E-2</v>
      </c>
      <c r="AU690" s="13">
        <f t="shared" si="986"/>
        <v>2.0038941427245997E-2</v>
      </c>
      <c r="AV690" s="13">
        <f t="shared" si="987"/>
        <v>7.5194864473717392E-3</v>
      </c>
      <c r="AW690" s="13">
        <f t="shared" si="988"/>
        <v>3.845450765435248E-4</v>
      </c>
      <c r="AX690" s="13">
        <f t="shared" si="989"/>
        <v>5.9507407689066146E-5</v>
      </c>
      <c r="AY690" s="13">
        <f t="shared" si="990"/>
        <v>2.4313966740061691E-4</v>
      </c>
      <c r="AZ690" s="13">
        <f t="shared" si="991"/>
        <v>4.9671881333308962E-4</v>
      </c>
      <c r="BA690" s="13">
        <f t="shared" si="992"/>
        <v>6.7650987642012576E-4</v>
      </c>
      <c r="BB690" s="13">
        <f t="shared" si="993"/>
        <v>6.9103323743106208E-4</v>
      </c>
      <c r="BC690" s="13">
        <f t="shared" si="994"/>
        <v>5.6469470957186852E-4</v>
      </c>
      <c r="BD690" s="13">
        <f t="shared" si="995"/>
        <v>2.4212485483899246E-2</v>
      </c>
      <c r="BE690" s="13">
        <f t="shared" si="996"/>
        <v>3.6342330180339701E-2</v>
      </c>
      <c r="BF690" s="13">
        <f t="shared" si="997"/>
        <v>2.7274460604532091E-2</v>
      </c>
      <c r="BG690" s="13">
        <f t="shared" si="998"/>
        <v>1.3646092542347072E-2</v>
      </c>
      <c r="BH690" s="13">
        <f t="shared" si="999"/>
        <v>5.1206102031040052E-3</v>
      </c>
      <c r="BI690" s="13">
        <f t="shared" si="1000"/>
        <v>1.5371813591774453E-3</v>
      </c>
      <c r="BJ690" s="14">
        <f t="shared" si="1001"/>
        <v>8.6502565983643073E-2</v>
      </c>
      <c r="BK690" s="14">
        <f t="shared" si="1002"/>
        <v>9.7664978394035595E-2</v>
      </c>
      <c r="BL690" s="14">
        <f t="shared" si="1003"/>
        <v>0.65246507339502458</v>
      </c>
      <c r="BM690" s="14">
        <f t="shared" si="1004"/>
        <v>0.79621549640228118</v>
      </c>
      <c r="BN690" s="14">
        <f t="shared" si="1005"/>
        <v>8.3154275787114193E-2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1.2436</v>
      </c>
      <c r="F691" s="10">
        <f>VLOOKUP(B691,home!$B$2:$E$405,3,FALSE)</f>
        <v>1.3402000000000001</v>
      </c>
      <c r="G691" s="10">
        <f>VLOOKUP(C691,away!$B$2:$E$405,4,FALSE)</f>
        <v>1.0722</v>
      </c>
      <c r="H691" s="10">
        <f>VLOOKUP(A691,away!$A$2:$E$405,3,FALSE)</f>
        <v>0.89739999999999998</v>
      </c>
      <c r="I691" s="10">
        <f>VLOOKUP(C691,away!$B$2:$E$405,3,FALSE)</f>
        <v>1.4858</v>
      </c>
      <c r="J691" s="10">
        <f>VLOOKUP(B691,home!$B$2:$E$405,4,FALSE)</f>
        <v>1.8572</v>
      </c>
      <c r="K691" s="12">
        <f t="shared" si="950"/>
        <v>1.7870064903840004</v>
      </c>
      <c r="L691" s="12">
        <f t="shared" si="951"/>
        <v>2.4763104718239997</v>
      </c>
      <c r="M691" s="13">
        <f t="shared" si="952"/>
        <v>1.4075536869422263E-2</v>
      </c>
      <c r="N691" s="13">
        <f t="shared" si="953"/>
        <v>2.5153075741296878E-2</v>
      </c>
      <c r="O691" s="13">
        <f t="shared" si="954"/>
        <v>3.4855399346295134E-2</v>
      </c>
      <c r="P691" s="13">
        <f t="shared" si="955"/>
        <v>6.2286824856755657E-2</v>
      </c>
      <c r="Q691" s="13">
        <f t="shared" si="956"/>
        <v>2.2474354801408938E-2</v>
      </c>
      <c r="R691" s="13">
        <f t="shared" si="957"/>
        <v>4.3156395200419036E-2</v>
      </c>
      <c r="S691" s="13">
        <f t="shared" si="958"/>
        <v>6.8907647834810418E-2</v>
      </c>
      <c r="T691" s="13">
        <f t="shared" si="959"/>
        <v>5.5653480142216924E-2</v>
      </c>
      <c r="U691" s="13">
        <f t="shared" si="960"/>
        <v>7.7120758324725744E-2</v>
      </c>
      <c r="V691" s="13">
        <f t="shared" si="961"/>
        <v>3.3880993763188552E-2</v>
      </c>
      <c r="W691" s="13">
        <f t="shared" si="962"/>
        <v>1.3387272632436865E-2</v>
      </c>
      <c r="X691" s="13">
        <f t="shared" si="963"/>
        <v>3.3151043408866245E-2</v>
      </c>
      <c r="Y691" s="13">
        <f t="shared" si="964"/>
        <v>4.1046137972633748E-2</v>
      </c>
      <c r="Z691" s="13">
        <f t="shared" si="965"/>
        <v>3.5622877786990886E-2</v>
      </c>
      <c r="AA691" s="13">
        <f t="shared" si="966"/>
        <v>6.3658313811508757E-2</v>
      </c>
      <c r="AB691" s="13">
        <f t="shared" si="967"/>
        <v>5.6878909974033796E-2</v>
      </c>
      <c r="AC691" s="13">
        <f t="shared" si="968"/>
        <v>9.3705996087308403E-3</v>
      </c>
      <c r="AD691" s="13">
        <f t="shared" si="969"/>
        <v>5.9807857706761945E-3</v>
      </c>
      <c r="AE691" s="13">
        <f t="shared" si="970"/>
        <v>1.4810282433661425E-2</v>
      </c>
      <c r="AF691" s="13">
        <f t="shared" si="971"/>
        <v>1.8337428740573418E-2</v>
      </c>
      <c r="AG691" s="13">
        <f t="shared" si="972"/>
        <v>1.5136388938869443E-2</v>
      </c>
      <c r="AH691" s="13">
        <f t="shared" si="973"/>
        <v>2.2053326325108018E-2</v>
      </c>
      <c r="AI691" s="13">
        <f t="shared" si="974"/>
        <v>3.940943727752437E-2</v>
      </c>
      <c r="AJ691" s="13">
        <f t="shared" si="975"/>
        <v>3.521246009865861E-2</v>
      </c>
      <c r="AK691" s="13">
        <f t="shared" si="976"/>
        <v>2.0974964912896861E-2</v>
      </c>
      <c r="AL691" s="13">
        <f t="shared" si="977"/>
        <v>1.6586646805629311E-3</v>
      </c>
      <c r="AM691" s="13">
        <f t="shared" si="978"/>
        <v>2.1375405979589261E-3</v>
      </c>
      <c r="AN691" s="13">
        <f t="shared" si="979"/>
        <v>5.2932141666746221E-3</v>
      </c>
      <c r="AO691" s="13">
        <f t="shared" si="980"/>
        <v>6.5538208352717581E-3</v>
      </c>
      <c r="AP691" s="13">
        <f t="shared" si="981"/>
        <v>5.4097650549472555E-3</v>
      </c>
      <c r="AQ691" s="13">
        <f t="shared" si="982"/>
        <v>3.3490644639183561E-3</v>
      </c>
      <c r="AR691" s="13">
        <f t="shared" si="983"/>
        <v>1.0922176583483375E-2</v>
      </c>
      <c r="AS691" s="13">
        <f t="shared" si="984"/>
        <v>1.9518000443804941E-2</v>
      </c>
      <c r="AT691" s="13">
        <f t="shared" si="985"/>
        <v>1.7439396736198615E-2</v>
      </c>
      <c r="AU691" s="13">
        <f t="shared" si="986"/>
        <v>1.0388105051989494E-2</v>
      </c>
      <c r="AV691" s="13">
        <f t="shared" si="987"/>
        <v>4.6409027876740108E-3</v>
      </c>
      <c r="AW691" s="13">
        <f t="shared" si="988"/>
        <v>2.0388595991584731E-4</v>
      </c>
      <c r="AX691" s="13">
        <f t="shared" si="989"/>
        <v>6.3663315366865056E-4</v>
      </c>
      <c r="AY691" s="13">
        <f t="shared" si="990"/>
        <v>1.5765013451400165E-3</v>
      </c>
      <c r="AZ691" s="13">
        <f t="shared" si="991"/>
        <v>1.9519533949074229E-3</v>
      </c>
      <c r="BA691" s="13">
        <f t="shared" si="992"/>
        <v>1.6112142107738861E-3</v>
      </c>
      <c r="BB691" s="13">
        <f t="shared" si="993"/>
        <v>9.9746665562275381E-4</v>
      </c>
      <c r="BC691" s="13">
        <f t="shared" si="994"/>
        <v>4.9400742492277771E-4</v>
      </c>
      <c r="BD691" s="13">
        <f t="shared" si="995"/>
        <v>4.5077833747984635E-3</v>
      </c>
      <c r="BE691" s="13">
        <f t="shared" si="996"/>
        <v>8.0554381480099479E-3</v>
      </c>
      <c r="BF691" s="13">
        <f t="shared" si="997"/>
        <v>7.1975601266903244E-3</v>
      </c>
      <c r="BG691" s="13">
        <f t="shared" si="998"/>
        <v>4.2873622204415663E-3</v>
      </c>
      <c r="BH691" s="13">
        <f t="shared" si="999"/>
        <v>1.9153860286390593E-3</v>
      </c>
      <c r="BI691" s="13">
        <f t="shared" si="1000"/>
        <v>6.8456145295376649E-4</v>
      </c>
      <c r="BJ691" s="14">
        <f t="shared" si="1001"/>
        <v>0.27514143188644657</v>
      </c>
      <c r="BK691" s="14">
        <f t="shared" si="1002"/>
        <v>0.19175676895861068</v>
      </c>
      <c r="BL691" s="14">
        <f t="shared" si="1003"/>
        <v>0.4828766382258538</v>
      </c>
      <c r="BM691" s="14">
        <f t="shared" si="1004"/>
        <v>0.78202351465707998</v>
      </c>
      <c r="BN691" s="14">
        <f t="shared" si="1005"/>
        <v>0.20200158681559791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1.2436</v>
      </c>
      <c r="F692" s="10">
        <f>VLOOKUP(B692,home!$B$2:$E$405,3,FALSE)</f>
        <v>1.7231000000000001</v>
      </c>
      <c r="G692" s="10">
        <f>VLOOKUP(C692,away!$B$2:$E$405,4,FALSE)</f>
        <v>1.4474</v>
      </c>
      <c r="H692" s="10">
        <f>VLOOKUP(A692,away!$A$2:$E$405,3,FALSE)</f>
        <v>0.89739999999999998</v>
      </c>
      <c r="I692" s="10">
        <f>VLOOKUP(C692,away!$B$2:$E$405,3,FALSE)</f>
        <v>1.5601</v>
      </c>
      <c r="J692" s="10">
        <f>VLOOKUP(B692,home!$B$2:$E$405,4,FALSE)</f>
        <v>0.63680000000000003</v>
      </c>
      <c r="K692" s="12">
        <f t="shared" si="950"/>
        <v>3.1015569793840001</v>
      </c>
      <c r="L692" s="12">
        <f t="shared" si="951"/>
        <v>0.89154148563200009</v>
      </c>
      <c r="M692" s="13">
        <f t="shared" si="952"/>
        <v>1.8442482114284366E-2</v>
      </c>
      <c r="N692" s="13">
        <f t="shared" si="953"/>
        <v>5.7200409118723254E-2</v>
      </c>
      <c r="O692" s="13">
        <f t="shared" si="954"/>
        <v>1.6442237902910672E-2</v>
      </c>
      <c r="P692" s="13">
        <f t="shared" si="955"/>
        <v>5.0996537724464733E-2</v>
      </c>
      <c r="Q692" s="13">
        <f t="shared" si="956"/>
        <v>8.870516406289819E-2</v>
      </c>
      <c r="R692" s="13">
        <f t="shared" si="957"/>
        <v>7.3294686035378807E-3</v>
      </c>
      <c r="S692" s="13">
        <f t="shared" si="958"/>
        <v>3.5253482201678017E-2</v>
      </c>
      <c r="T692" s="13">
        <f t="shared" si="959"/>
        <v>7.9084333751866548E-2</v>
      </c>
      <c r="U692" s="13">
        <f t="shared" si="960"/>
        <v>2.2732764502478811E-2</v>
      </c>
      <c r="V692" s="13">
        <f t="shared" si="961"/>
        <v>1.0831306183167385E-2</v>
      </c>
      <c r="W692" s="13">
        <f t="shared" si="962"/>
        <v>9.1708040235561547E-2</v>
      </c>
      <c r="X692" s="13">
        <f t="shared" si="963"/>
        <v>8.1761522436011785E-2</v>
      </c>
      <c r="Y692" s="13">
        <f t="shared" si="964"/>
        <v>3.6446894590068023E-2</v>
      </c>
      <c r="Z692" s="13">
        <f t="shared" si="965"/>
        <v>2.1781751092304212E-3</v>
      </c>
      <c r="AA692" s="13">
        <f t="shared" si="966"/>
        <v>6.7557342123541189E-3</v>
      </c>
      <c r="AB692" s="13">
        <f t="shared" si="967"/>
        <v>1.0476647298595097E-2</v>
      </c>
      <c r="AC692" s="13">
        <f t="shared" si="968"/>
        <v>1.8718979600748189E-3</v>
      </c>
      <c r="AD692" s="13">
        <f t="shared" si="969"/>
        <v>7.1109428064558652E-2</v>
      </c>
      <c r="AE692" s="13">
        <f t="shared" si="970"/>
        <v>6.3397005139118459E-2</v>
      </c>
      <c r="AF692" s="13">
        <f t="shared" si="971"/>
        <v>2.8260530073174608E-2</v>
      </c>
      <c r="AG692" s="13">
        <f t="shared" si="972"/>
        <v>8.39847832206197E-3</v>
      </c>
      <c r="AH692" s="13">
        <f t="shared" si="973"/>
        <v>4.8548336821248344E-4</v>
      </c>
      <c r="AI692" s="13">
        <f t="shared" si="974"/>
        <v>1.5057543290542803E-3</v>
      </c>
      <c r="AJ692" s="13">
        <f t="shared" si="975"/>
        <v>2.3350914242579886E-3</v>
      </c>
      <c r="AK692" s="13">
        <f t="shared" si="976"/>
        <v>2.4141397014690296E-3</v>
      </c>
      <c r="AL692" s="13">
        <f t="shared" si="977"/>
        <v>2.0704439748566518E-4</v>
      </c>
      <c r="AM692" s="13">
        <f t="shared" si="978"/>
        <v>4.4109988582727258E-2</v>
      </c>
      <c r="AN692" s="13">
        <f t="shared" si="979"/>
        <v>3.9325884752255222E-2</v>
      </c>
      <c r="AO692" s="13">
        <f t="shared" si="980"/>
        <v>1.7530328857909221E-2</v>
      </c>
      <c r="AP692" s="13">
        <f t="shared" si="981"/>
        <v>5.209671811199303E-3</v>
      </c>
      <c r="AQ692" s="13">
        <f t="shared" si="982"/>
        <v>1.1611596365529448E-3</v>
      </c>
      <c r="AR692" s="13">
        <f t="shared" si="983"/>
        <v>8.6565712669156973E-5</v>
      </c>
      <c r="AS692" s="13">
        <f t="shared" si="984"/>
        <v>2.6848849030437376E-4</v>
      </c>
      <c r="AT692" s="13">
        <f t="shared" si="985"/>
        <v>4.1636617549390206E-4</v>
      </c>
      <c r="AU692" s="13">
        <f t="shared" si="986"/>
        <v>4.3046113919417847E-4</v>
      </c>
      <c r="AV692" s="13">
        <f t="shared" si="987"/>
        <v>3.3377493765532297E-4</v>
      </c>
      <c r="AW692" s="13">
        <f t="shared" si="988"/>
        <v>1.5903118802898776E-5</v>
      </c>
      <c r="AX692" s="13">
        <f t="shared" si="989"/>
        <v>2.2801607158217736E-2</v>
      </c>
      <c r="AY692" s="13">
        <f t="shared" si="990"/>
        <v>2.0328578720634687E-2</v>
      </c>
      <c r="AZ692" s="13">
        <f t="shared" si="991"/>
        <v>9.061885636690855E-3</v>
      </c>
      <c r="BA692" s="13">
        <f t="shared" si="992"/>
        <v>2.6930156610542161E-3</v>
      </c>
      <c r="BB692" s="13">
        <f t="shared" si="993"/>
        <v>6.0023379582162966E-4</v>
      </c>
      <c r="BC692" s="13">
        <f t="shared" si="994"/>
        <v>1.0702666601067009E-4</v>
      </c>
      <c r="BD692" s="13">
        <f t="shared" si="995"/>
        <v>1.2862820679642172E-5</v>
      </c>
      <c r="BE692" s="13">
        <f t="shared" si="996"/>
        <v>3.9894771253509023E-5</v>
      </c>
      <c r="BF692" s="13">
        <f t="shared" si="997"/>
        <v>6.1867953111124566E-5</v>
      </c>
      <c r="BG692" s="13">
        <f t="shared" si="998"/>
        <v>6.3962327257336812E-5</v>
      </c>
      <c r="BH692" s="13">
        <f t="shared" si="999"/>
        <v>4.9595700630659116E-5</v>
      </c>
      <c r="BI692" s="13">
        <f t="shared" si="1000"/>
        <v>3.076477828769203E-5</v>
      </c>
      <c r="BJ692" s="14">
        <f t="shared" si="1001"/>
        <v>0.76900118707311682</v>
      </c>
      <c r="BK692" s="14">
        <f t="shared" si="1002"/>
        <v>0.13793132930178967</v>
      </c>
      <c r="BL692" s="14">
        <f t="shared" si="1003"/>
        <v>7.2271926149407251E-2</v>
      </c>
      <c r="BM692" s="14">
        <f t="shared" si="1004"/>
        <v>0.72195364250489347</v>
      </c>
      <c r="BN692" s="14">
        <f t="shared" si="1005"/>
        <v>0.23911629952681912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1.6042000000000001</v>
      </c>
      <c r="F693" s="10">
        <f>VLOOKUP(B693,home!$B$2:$E$405,3,FALSE)</f>
        <v>0.93500000000000005</v>
      </c>
      <c r="G693" s="10">
        <f>VLOOKUP(C693,away!$B$2:$E$405,4,FALSE)</f>
        <v>0.62339999999999995</v>
      </c>
      <c r="H693" s="10">
        <f>VLOOKUP(A693,away!$A$2:$E$405,3,FALSE)</f>
        <v>1.25</v>
      </c>
      <c r="I693" s="10">
        <f>VLOOKUP(C693,away!$B$2:$E$405,3,FALSE)</f>
        <v>2.1333000000000002</v>
      </c>
      <c r="J693" s="10">
        <f>VLOOKUP(B693,home!$B$2:$E$405,4,FALSE)</f>
        <v>0.6</v>
      </c>
      <c r="K693" s="12">
        <f t="shared" si="950"/>
        <v>0.93505449180000011</v>
      </c>
      <c r="L693" s="12">
        <f t="shared" si="951"/>
        <v>1.5999750000000001</v>
      </c>
      <c r="M693" s="13">
        <f t="shared" si="952"/>
        <v>7.9259381728428585E-2</v>
      </c>
      <c r="N693" s="13">
        <f t="shared" si="953"/>
        <v>7.4111840902457995E-2</v>
      </c>
      <c r="O693" s="13">
        <f t="shared" si="954"/>
        <v>0.12681302928094251</v>
      </c>
      <c r="P693" s="13">
        <f t="shared" si="955"/>
        <v>0.11857709264791023</v>
      </c>
      <c r="Q693" s="13">
        <f t="shared" si="956"/>
        <v>3.4649304865705159E-2</v>
      </c>
      <c r="R693" s="13">
        <f t="shared" si="957"/>
        <v>0.10144883826188805</v>
      </c>
      <c r="S693" s="13">
        <f t="shared" si="958"/>
        <v>4.4349724266735904E-2</v>
      </c>
      <c r="T693" s="13">
        <f t="shared" si="959"/>
        <v>5.5438021552506607E-2</v>
      </c>
      <c r="U693" s="13">
        <f t="shared" si="960"/>
        <v>9.4860191904670141E-2</v>
      </c>
      <c r="V693" s="13">
        <f t="shared" si="961"/>
        <v>7.372224164655829E-3</v>
      </c>
      <c r="W693" s="13">
        <f t="shared" si="962"/>
        <v>1.079966271747507E-2</v>
      </c>
      <c r="X693" s="13">
        <f t="shared" si="963"/>
        <v>1.7279190356392176E-2</v>
      </c>
      <c r="Y693" s="13">
        <f t="shared" si="964"/>
        <v>1.3823136295234293E-2</v>
      </c>
      <c r="Z693" s="13">
        <f t="shared" si="965"/>
        <v>5.4105201666021445E-2</v>
      </c>
      <c r="AA693" s="13">
        <f t="shared" si="966"/>
        <v>5.0591311847558197E-2</v>
      </c>
      <c r="AB693" s="13">
        <f t="shared" si="967"/>
        <v>2.3652816694556926E-2</v>
      </c>
      <c r="AC693" s="13">
        <f t="shared" si="968"/>
        <v>6.8933236098535648E-4</v>
      </c>
      <c r="AD693" s="13">
        <f t="shared" si="969"/>
        <v>2.5245682834750152E-3</v>
      </c>
      <c r="AE693" s="13">
        <f t="shared" si="970"/>
        <v>4.039246139352937E-3</v>
      </c>
      <c r="AF693" s="13">
        <f t="shared" si="971"/>
        <v>3.2313464209056094E-3</v>
      </c>
      <c r="AG693" s="13">
        <f t="shared" si="972"/>
        <v>1.7233578299294841E-3</v>
      </c>
      <c r="AH693" s="13">
        <f t="shared" si="973"/>
        <v>2.1641742508898162E-2</v>
      </c>
      <c r="AI693" s="13">
        <f t="shared" si="974"/>
        <v>2.0236208543324228E-2</v>
      </c>
      <c r="AJ693" s="13">
        <f t="shared" si="975"/>
        <v>9.4609788477184268E-3</v>
      </c>
      <c r="AK693" s="13">
        <f t="shared" si="976"/>
        <v>2.9488435894613019E-3</v>
      </c>
      <c r="AL693" s="13">
        <f t="shared" si="977"/>
        <v>4.1251407947556739E-5</v>
      </c>
      <c r="AM693" s="13">
        <f t="shared" si="978"/>
        <v>4.7212178266382583E-4</v>
      </c>
      <c r="AN693" s="13">
        <f t="shared" si="979"/>
        <v>7.5538304921755472E-4</v>
      </c>
      <c r="AO693" s="13">
        <f t="shared" si="980"/>
        <v>6.0429699708592884E-4</v>
      </c>
      <c r="AP693" s="13">
        <f t="shared" si="981"/>
        <v>3.2228669597085297E-4</v>
      </c>
      <c r="AQ693" s="13">
        <f t="shared" si="982"/>
        <v>1.2891266409649136E-4</v>
      </c>
      <c r="AR693" s="13">
        <f t="shared" si="983"/>
        <v>6.925249394134865E-3</v>
      </c>
      <c r="AS693" s="13">
        <f t="shared" si="984"/>
        <v>6.4754855528210342E-3</v>
      </c>
      <c r="AT693" s="13">
        <f t="shared" si="985"/>
        <v>3.0274659263756572E-3</v>
      </c>
      <c r="AU693" s="13">
        <f t="shared" si="986"/>
        <v>9.4361520440966896E-4</v>
      </c>
      <c r="AV693" s="13">
        <f t="shared" si="987"/>
        <v>2.2058290885350906E-4</v>
      </c>
      <c r="AW693" s="13">
        <f t="shared" si="988"/>
        <v>1.7142982934233902E-6</v>
      </c>
      <c r="AX693" s="13">
        <f t="shared" si="989"/>
        <v>7.3576598926072272E-5</v>
      </c>
      <c r="AY693" s="13">
        <f t="shared" si="990"/>
        <v>1.1772071886674248E-4</v>
      </c>
      <c r="AZ693" s="13">
        <f t="shared" si="991"/>
        <v>9.4175103584408194E-5</v>
      </c>
      <c r="BA693" s="13">
        <f t="shared" si="992"/>
        <v>5.0225937119154501E-5</v>
      </c>
      <c r="BB693" s="13">
        <f t="shared" si="993"/>
        <v>2.0090060935554802E-5</v>
      </c>
      <c r="BC693" s="13">
        <f t="shared" si="994"/>
        <v>6.4287190490728566E-6</v>
      </c>
      <c r="BD693" s="13">
        <f t="shared" si="995"/>
        <v>1.8467043165634879E-3</v>
      </c>
      <c r="BE693" s="13">
        <f t="shared" si="996"/>
        <v>1.7267691662291387E-3</v>
      </c>
      <c r="BF693" s="13">
        <f t="shared" si="997"/>
        <v>8.0731163259214849E-4</v>
      </c>
      <c r="BG693" s="13">
        <f t="shared" si="998"/>
        <v>2.5162678944589328E-4</v>
      </c>
      <c r="BH693" s="13">
        <f t="shared" si="999"/>
        <v>5.8821189932148844E-5</v>
      </c>
      <c r="BI693" s="13">
        <f t="shared" si="1000"/>
        <v>1.1000203571815346E-5</v>
      </c>
      <c r="BJ693" s="14">
        <f t="shared" si="1001"/>
        <v>0.22026489369094995</v>
      </c>
      <c r="BK693" s="14">
        <f t="shared" si="1002"/>
        <v>0.25040672729553015</v>
      </c>
      <c r="BL693" s="14">
        <f t="shared" si="1003"/>
        <v>0.47394859376394732</v>
      </c>
      <c r="BM693" s="14">
        <f t="shared" si="1004"/>
        <v>0.46374992230854301</v>
      </c>
      <c r="BN693" s="14">
        <f t="shared" si="1005"/>
        <v>0.53485948768733249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1.6042000000000001</v>
      </c>
      <c r="F694" s="10">
        <f>VLOOKUP(B694,home!$B$2:$E$405,3,FALSE)</f>
        <v>0.46750000000000003</v>
      </c>
      <c r="G694" s="10">
        <f>VLOOKUP(C694,away!$B$2:$E$405,4,FALSE)</f>
        <v>0.93500000000000005</v>
      </c>
      <c r="H694" s="10">
        <f>VLOOKUP(A694,away!$A$2:$E$405,3,FALSE)</f>
        <v>1.25</v>
      </c>
      <c r="I694" s="10">
        <f>VLOOKUP(C694,away!$B$2:$E$405,3,FALSE)</f>
        <v>0.6</v>
      </c>
      <c r="J694" s="10">
        <f>VLOOKUP(B694,home!$B$2:$E$405,4,FALSE)</f>
        <v>0.6</v>
      </c>
      <c r="K694" s="12">
        <f t="shared" si="950"/>
        <v>0.70121587250000017</v>
      </c>
      <c r="L694" s="12">
        <f t="shared" si="951"/>
        <v>0.44999999999999996</v>
      </c>
      <c r="M694" s="13">
        <f t="shared" si="952"/>
        <v>0.31625201339318776</v>
      </c>
      <c r="N694" s="13">
        <f t="shared" si="953"/>
        <v>0.2217609315013859</v>
      </c>
      <c r="O694" s="13">
        <f t="shared" si="954"/>
        <v>0.14231340602693449</v>
      </c>
      <c r="P694" s="13">
        <f t="shared" si="955"/>
        <v>9.9792419175623648E-2</v>
      </c>
      <c r="Q694" s="13">
        <f t="shared" si="956"/>
        <v>7.775114253457853E-2</v>
      </c>
      <c r="R694" s="13">
        <f t="shared" si="957"/>
        <v>3.202051635606025E-2</v>
      </c>
      <c r="S694" s="13">
        <f t="shared" si="958"/>
        <v>7.8723031816260742E-3</v>
      </c>
      <c r="T694" s="13">
        <f t="shared" si="959"/>
        <v>3.4988014140560339E-2</v>
      </c>
      <c r="U694" s="13">
        <f t="shared" si="960"/>
        <v>2.2453294314515315E-2</v>
      </c>
      <c r="V694" s="13">
        <f t="shared" si="961"/>
        <v>2.7600919720442273E-4</v>
      </c>
      <c r="W694" s="13">
        <f t="shared" si="962"/>
        <v>1.8173445083418789E-2</v>
      </c>
      <c r="X694" s="13">
        <f t="shared" si="963"/>
        <v>8.1780502875384541E-3</v>
      </c>
      <c r="Y694" s="13">
        <f t="shared" si="964"/>
        <v>1.840061314696152E-3</v>
      </c>
      <c r="Z694" s="13">
        <f t="shared" si="965"/>
        <v>4.8030774534090371E-3</v>
      </c>
      <c r="AA694" s="13">
        <f t="shared" si="966"/>
        <v>3.3679941471772968E-3</v>
      </c>
      <c r="AB694" s="13">
        <f t="shared" si="967"/>
        <v>1.1808454772439109E-3</v>
      </c>
      <c r="AC694" s="13">
        <f t="shared" si="968"/>
        <v>5.4433695947547325E-6</v>
      </c>
      <c r="AD694" s="13">
        <f t="shared" si="969"/>
        <v>3.1858770376250859E-3</v>
      </c>
      <c r="AE694" s="13">
        <f t="shared" si="970"/>
        <v>1.4336446669312884E-3</v>
      </c>
      <c r="AF694" s="13">
        <f t="shared" si="971"/>
        <v>3.2257005005953984E-4</v>
      </c>
      <c r="AG694" s="13">
        <f t="shared" si="972"/>
        <v>4.838550750893097E-5</v>
      </c>
      <c r="AH694" s="13">
        <f t="shared" si="973"/>
        <v>5.4034621350851646E-4</v>
      </c>
      <c r="AI694" s="13">
        <f t="shared" si="974"/>
        <v>3.7889934155744577E-4</v>
      </c>
      <c r="AJ694" s="13">
        <f t="shared" si="975"/>
        <v>1.3284511618993995E-4</v>
      </c>
      <c r="AK694" s="13">
        <f t="shared" si="976"/>
        <v>3.1051034685497548E-5</v>
      </c>
      <c r="AL694" s="13">
        <f t="shared" si="977"/>
        <v>6.8705588875066463E-8</v>
      </c>
      <c r="AM694" s="13">
        <f t="shared" si="978"/>
        <v>4.4679750932319823E-4</v>
      </c>
      <c r="AN694" s="13">
        <f t="shared" si="979"/>
        <v>2.0105887919543919E-4</v>
      </c>
      <c r="AO694" s="13">
        <f t="shared" si="980"/>
        <v>4.5238247818973807E-5</v>
      </c>
      <c r="AP694" s="13">
        <f t="shared" si="981"/>
        <v>6.7857371728460697E-6</v>
      </c>
      <c r="AQ694" s="13">
        <f t="shared" si="982"/>
        <v>7.6339543194518259E-7</v>
      </c>
      <c r="AR694" s="13">
        <f t="shared" si="983"/>
        <v>4.8631159215766496E-5</v>
      </c>
      <c r="AS694" s="13">
        <f t="shared" si="984"/>
        <v>3.4100940740170132E-5</v>
      </c>
      <c r="AT694" s="13">
        <f t="shared" si="985"/>
        <v>1.1956060457094597E-5</v>
      </c>
      <c r="AU694" s="13">
        <f t="shared" si="986"/>
        <v>2.7945931216947803E-6</v>
      </c>
      <c r="AV694" s="13">
        <f t="shared" si="987"/>
        <v>4.8990326352792603E-7</v>
      </c>
      <c r="AW694" s="13">
        <f t="shared" si="988"/>
        <v>6.022181181081997E-10</v>
      </c>
      <c r="AX694" s="13">
        <f t="shared" si="989"/>
        <v>5.2216917555148875E-5</v>
      </c>
      <c r="AY694" s="13">
        <f t="shared" si="990"/>
        <v>2.3497612899816987E-5</v>
      </c>
      <c r="AZ694" s="13">
        <f t="shared" si="991"/>
        <v>5.2869629024588215E-6</v>
      </c>
      <c r="BA694" s="13">
        <f t="shared" si="992"/>
        <v>7.9304443536882314E-7</v>
      </c>
      <c r="BB694" s="13">
        <f t="shared" si="993"/>
        <v>8.9217498978992571E-8</v>
      </c>
      <c r="BC694" s="13">
        <f t="shared" si="994"/>
        <v>8.0295749081093345E-9</v>
      </c>
      <c r="BD694" s="13">
        <f t="shared" si="995"/>
        <v>3.6473369411824855E-6</v>
      </c>
      <c r="BE694" s="13">
        <f t="shared" si="996"/>
        <v>2.5575705555127585E-6</v>
      </c>
      <c r="BF694" s="13">
        <f t="shared" si="997"/>
        <v>8.9670453428209444E-7</v>
      </c>
      <c r="BG694" s="13">
        <f t="shared" si="998"/>
        <v>2.0959448412710841E-7</v>
      </c>
      <c r="BH694" s="13">
        <f t="shared" si="999"/>
        <v>3.6742744764594438E-8</v>
      </c>
      <c r="BI694" s="13">
        <f t="shared" si="1000"/>
        <v>5.1529191656299819E-9</v>
      </c>
      <c r="BJ694" s="14">
        <f t="shared" si="1001"/>
        <v>0.36846465767811198</v>
      </c>
      <c r="BK694" s="14">
        <f t="shared" si="1002"/>
        <v>0.42422175463572537</v>
      </c>
      <c r="BL694" s="14">
        <f t="shared" si="1003"/>
        <v>0.20252452378684996</v>
      </c>
      <c r="BM694" s="14">
        <f t="shared" si="1004"/>
        <v>0.11010008755564414</v>
      </c>
      <c r="BN694" s="14">
        <f t="shared" si="1005"/>
        <v>0.88989042898777049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1.6042000000000001</v>
      </c>
      <c r="F695" s="10">
        <f>VLOOKUP(B695,home!$B$2:$E$405,3,FALSE)</f>
        <v>1.2466999999999999</v>
      </c>
      <c r="G695" s="10">
        <f>VLOOKUP(C695,away!$B$2:$E$405,4,FALSE)</f>
        <v>0.46750000000000003</v>
      </c>
      <c r="H695" s="10">
        <f>VLOOKUP(A695,away!$A$2:$E$405,3,FALSE)</f>
        <v>1.25</v>
      </c>
      <c r="I695" s="10">
        <f>VLOOKUP(C695,away!$B$2:$E$405,3,FALSE)</f>
        <v>0.6</v>
      </c>
      <c r="J695" s="10">
        <f>VLOOKUP(B695,home!$B$2:$E$405,4,FALSE)</f>
        <v>1</v>
      </c>
      <c r="K695" s="12">
        <f t="shared" si="950"/>
        <v>0.93497949545000003</v>
      </c>
      <c r="L695" s="12">
        <f t="shared" si="951"/>
        <v>0.75</v>
      </c>
      <c r="M695" s="13">
        <f t="shared" si="952"/>
        <v>0.18544823444958219</v>
      </c>
      <c r="N695" s="13">
        <f t="shared" si="953"/>
        <v>0.17339029667776368</v>
      </c>
      <c r="O695" s="13">
        <f t="shared" si="954"/>
        <v>0.13908617583718666</v>
      </c>
      <c r="P695" s="13">
        <f t="shared" si="955"/>
        <v>0.13004272250832277</v>
      </c>
      <c r="Q695" s="13">
        <f t="shared" si="956"/>
        <v>8.1058186051850639E-2</v>
      </c>
      <c r="R695" s="13">
        <f t="shared" si="957"/>
        <v>5.2157315938944994E-2</v>
      </c>
      <c r="S695" s="13">
        <f t="shared" si="958"/>
        <v>2.2797614827082993E-2</v>
      </c>
      <c r="T695" s="13">
        <f t="shared" si="959"/>
        <v>6.0793639538887986E-2</v>
      </c>
      <c r="U695" s="13">
        <f t="shared" si="960"/>
        <v>4.8766020940621033E-2</v>
      </c>
      <c r="V695" s="13">
        <f t="shared" si="961"/>
        <v>1.7762752007074584E-3</v>
      </c>
      <c r="W695" s="13">
        <f t="shared" si="962"/>
        <v>2.5262580632283854E-2</v>
      </c>
      <c r="X695" s="13">
        <f t="shared" si="963"/>
        <v>1.8946935474212889E-2</v>
      </c>
      <c r="Y695" s="13">
        <f t="shared" si="964"/>
        <v>7.1051008028298335E-3</v>
      </c>
      <c r="Z695" s="13">
        <f t="shared" si="965"/>
        <v>1.3039328984736248E-2</v>
      </c>
      <c r="AA695" s="13">
        <f t="shared" si="966"/>
        <v>1.2191505235155258E-2</v>
      </c>
      <c r="AB695" s="13">
        <f t="shared" si="967"/>
        <v>5.6994037067707483E-3</v>
      </c>
      <c r="AC695" s="13">
        <f t="shared" si="968"/>
        <v>7.7849104262709678E-5</v>
      </c>
      <c r="AD695" s="13">
        <f t="shared" si="969"/>
        <v>5.9049987233344235E-3</v>
      </c>
      <c r="AE695" s="13">
        <f t="shared" si="970"/>
        <v>4.428749042500818E-3</v>
      </c>
      <c r="AF695" s="13">
        <f t="shared" si="971"/>
        <v>1.6607808909378068E-3</v>
      </c>
      <c r="AG695" s="13">
        <f t="shared" si="972"/>
        <v>4.1519522273445169E-4</v>
      </c>
      <c r="AH695" s="13">
        <f t="shared" si="973"/>
        <v>2.4448741846380463E-3</v>
      </c>
      <c r="AI695" s="13">
        <f t="shared" si="974"/>
        <v>2.2859072315916107E-3</v>
      </c>
      <c r="AJ695" s="13">
        <f t="shared" si="975"/>
        <v>1.0686381950195153E-3</v>
      </c>
      <c r="AK695" s="13">
        <f t="shared" si="976"/>
        <v>3.3305160013264844E-4</v>
      </c>
      <c r="AL695" s="13">
        <f t="shared" si="977"/>
        <v>2.1836194867434843E-6</v>
      </c>
      <c r="AM695" s="13">
        <f t="shared" si="978"/>
        <v>1.1042105453952231E-3</v>
      </c>
      <c r="AN695" s="13">
        <f t="shared" si="979"/>
        <v>8.281579090464174E-4</v>
      </c>
      <c r="AO695" s="13">
        <f t="shared" si="980"/>
        <v>3.1055921589240651E-4</v>
      </c>
      <c r="AP695" s="13">
        <f t="shared" si="981"/>
        <v>7.7639803973101628E-5</v>
      </c>
      <c r="AQ695" s="13">
        <f t="shared" si="982"/>
        <v>1.4557463244956554E-5</v>
      </c>
      <c r="AR695" s="13">
        <f t="shared" si="983"/>
        <v>3.6673112769570717E-4</v>
      </c>
      <c r="AS695" s="13">
        <f t="shared" si="984"/>
        <v>3.4288608473874178E-4</v>
      </c>
      <c r="AT695" s="13">
        <f t="shared" si="985"/>
        <v>1.6029572925292738E-4</v>
      </c>
      <c r="AU695" s="13">
        <f t="shared" si="986"/>
        <v>4.9957740019897292E-5</v>
      </c>
      <c r="AV695" s="13">
        <f t="shared" si="987"/>
        <v>1.1677365639406458E-5</v>
      </c>
      <c r="AW695" s="13">
        <f t="shared" si="988"/>
        <v>4.2534155124379359E-8</v>
      </c>
      <c r="AX695" s="13">
        <f t="shared" si="989"/>
        <v>1.7206903643403245E-4</v>
      </c>
      <c r="AY695" s="13">
        <f t="shared" si="990"/>
        <v>1.2905177732552435E-4</v>
      </c>
      <c r="AZ695" s="13">
        <f t="shared" si="991"/>
        <v>4.8394416497071631E-5</v>
      </c>
      <c r="BA695" s="13">
        <f t="shared" si="992"/>
        <v>1.2098604124267908E-5</v>
      </c>
      <c r="BB695" s="13">
        <f t="shared" si="993"/>
        <v>2.2684882733002326E-6</v>
      </c>
      <c r="BC695" s="13">
        <f t="shared" si="994"/>
        <v>3.4027324099503503E-7</v>
      </c>
      <c r="BD695" s="13">
        <f t="shared" si="995"/>
        <v>4.5841390961963376E-5</v>
      </c>
      <c r="BE695" s="13">
        <f t="shared" si="996"/>
        <v>4.2860760592342702E-5</v>
      </c>
      <c r="BF695" s="13">
        <f t="shared" si="997"/>
        <v>2.0036966156615913E-5</v>
      </c>
      <c r="BG695" s="13">
        <f t="shared" si="998"/>
        <v>6.2447175024871582E-6</v>
      </c>
      <c r="BH695" s="13">
        <f t="shared" si="999"/>
        <v>1.4596707049258066E-6</v>
      </c>
      <c r="BI695" s="13">
        <f t="shared" si="1000"/>
        <v>2.7295243584293538E-7</v>
      </c>
      <c r="BJ695" s="14">
        <f t="shared" si="1001"/>
        <v>0.38166581059078364</v>
      </c>
      <c r="BK695" s="14">
        <f t="shared" si="1002"/>
        <v>0.34027393148677038</v>
      </c>
      <c r="BL695" s="14">
        <f t="shared" si="1003"/>
        <v>0.26508115737576138</v>
      </c>
      <c r="BM695" s="14">
        <f t="shared" si="1004"/>
        <v>0.2387482877312303</v>
      </c>
      <c r="BN695" s="14">
        <f t="shared" si="1005"/>
        <v>0.7611829314636509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1.1635</v>
      </c>
      <c r="F696" s="10">
        <f>VLOOKUP(B696,home!$B$2:$E$405,3,FALSE)</f>
        <v>0.77349999999999997</v>
      </c>
      <c r="G696" s="10">
        <f>VLOOKUP(C696,away!$B$2:$E$405,4,FALSE)</f>
        <v>0.39069999999999999</v>
      </c>
      <c r="H696" s="10">
        <f>VLOOKUP(A696,away!$A$2:$E$405,3,FALSE)</f>
        <v>1.0528999999999999</v>
      </c>
      <c r="I696" s="10">
        <f>VLOOKUP(C696,away!$B$2:$E$405,3,FALSE)</f>
        <v>0.77710000000000001</v>
      </c>
      <c r="J696" s="10">
        <f>VLOOKUP(B696,home!$B$2:$E$405,4,FALSE)</f>
        <v>0.66479999999999995</v>
      </c>
      <c r="K696" s="12">
        <f t="shared" si="950"/>
        <v>0.35161720457500001</v>
      </c>
      <c r="L696" s="12">
        <f t="shared" si="951"/>
        <v>0.54394507063199993</v>
      </c>
      <c r="M696" s="13">
        <f t="shared" si="952"/>
        <v>0.40837791329797907</v>
      </c>
      <c r="N696" s="13">
        <f t="shared" si="953"/>
        <v>0.14359270028400714</v>
      </c>
      <c r="O696" s="13">
        <f t="shared" si="954"/>
        <v>0.22213515289341795</v>
      </c>
      <c r="P696" s="13">
        <f t="shared" si="955"/>
        <v>7.8106541498223853E-2</v>
      </c>
      <c r="Q696" s="13">
        <f t="shared" si="956"/>
        <v>2.5244831935619196E-2</v>
      </c>
      <c r="R696" s="13">
        <f t="shared" si="957"/>
        <v>6.0414660715230162E-2</v>
      </c>
      <c r="S696" s="13">
        <f t="shared" si="958"/>
        <v>3.7346729745655624E-3</v>
      </c>
      <c r="T696" s="13">
        <f t="shared" si="959"/>
        <v>1.3731801890313351E-2</v>
      </c>
      <c r="U696" s="13">
        <f t="shared" si="960"/>
        <v>2.1242834116036301E-2</v>
      </c>
      <c r="V696" s="13">
        <f t="shared" si="961"/>
        <v>7.9366135078840107E-5</v>
      </c>
      <c r="W696" s="13">
        <f t="shared" si="962"/>
        <v>2.9588390783893705E-3</v>
      </c>
      <c r="X696" s="13">
        <f t="shared" si="963"/>
        <v>1.6094459314832275E-3</v>
      </c>
      <c r="Y696" s="13">
        <f t="shared" si="964"/>
        <v>4.3772509043951452E-4</v>
      </c>
      <c r="Z696" s="13">
        <f t="shared" si="965"/>
        <v>1.095408562998473E-2</v>
      </c>
      <c r="AA696" s="13">
        <f t="shared" si="966"/>
        <v>3.8516449678904084E-3</v>
      </c>
      <c r="AB696" s="13">
        <f t="shared" si="967"/>
        <v>6.7715231831249559E-4</v>
      </c>
      <c r="AC696" s="13">
        <f t="shared" si="968"/>
        <v>9.4872514545213948E-7</v>
      </c>
      <c r="AD696" s="13">
        <f t="shared" si="969"/>
        <v>2.6009468138263488E-4</v>
      </c>
      <c r="AE696" s="13">
        <f t="shared" si="970"/>
        <v>1.4147721983568483E-4</v>
      </c>
      <c r="AF696" s="13">
        <f t="shared" si="971"/>
        <v>3.8477918168170276E-5</v>
      </c>
      <c r="AG696" s="13">
        <f t="shared" si="972"/>
        <v>6.9766246385859004E-6</v>
      </c>
      <c r="AH696" s="13">
        <f t="shared" si="973"/>
        <v>1.4896052204277546E-3</v>
      </c>
      <c r="AI696" s="13">
        <f t="shared" si="974"/>
        <v>5.2377082352713376E-4</v>
      </c>
      <c r="AJ696" s="13">
        <f t="shared" si="975"/>
        <v>9.2083416403278211E-5</v>
      </c>
      <c r="AK696" s="13">
        <f t="shared" si="976"/>
        <v>1.0792704487812131E-5</v>
      </c>
      <c r="AL696" s="13">
        <f t="shared" si="977"/>
        <v>7.258143746828601E-9</v>
      </c>
      <c r="AM696" s="13">
        <f t="shared" si="978"/>
        <v>1.8290752958517472E-5</v>
      </c>
      <c r="AN696" s="13">
        <f t="shared" si="979"/>
        <v>9.9491649099332474E-6</v>
      </c>
      <c r="AO696" s="13">
        <f t="shared" si="980"/>
        <v>2.7058996048315276E-6</v>
      </c>
      <c r="AP696" s="13">
        <f t="shared" si="981"/>
        <v>4.9062025055772873E-7</v>
      </c>
      <c r="AQ696" s="13">
        <f t="shared" si="982"/>
        <v>6.67176167107783E-8</v>
      </c>
      <c r="AR696" s="13">
        <f t="shared" si="983"/>
        <v>1.6205268336787418E-4</v>
      </c>
      <c r="AS696" s="13">
        <f t="shared" si="984"/>
        <v>5.6980511519689514E-5</v>
      </c>
      <c r="AT696" s="13">
        <f t="shared" si="985"/>
        <v>1.0017664087903406E-5</v>
      </c>
      <c r="AU696" s="13">
        <f t="shared" si="986"/>
        <v>1.1741276809866546E-6</v>
      </c>
      <c r="AV696" s="13">
        <f t="shared" si="987"/>
        <v>1.0321087325066369E-7</v>
      </c>
      <c r="AW696" s="13">
        <f t="shared" si="988"/>
        <v>3.8560994560671439E-11</v>
      </c>
      <c r="AX696" s="13">
        <f t="shared" si="989"/>
        <v>1.0718905708076376E-6</v>
      </c>
      <c r="AY696" s="13">
        <f t="shared" si="990"/>
        <v>5.8304959224773519E-7</v>
      </c>
      <c r="AZ696" s="13">
        <f t="shared" si="991"/>
        <v>1.5857347581857651E-7</v>
      </c>
      <c r="BA696" s="13">
        <f t="shared" si="992"/>
        <v>2.875175350149912E-8</v>
      </c>
      <c r="BB696" s="13">
        <f t="shared" si="993"/>
        <v>3.9098436472916971E-9</v>
      </c>
      <c r="BC696" s="13">
        <f t="shared" si="994"/>
        <v>4.2534803577723169E-10</v>
      </c>
      <c r="BD696" s="13">
        <f t="shared" si="995"/>
        <v>1.4691293050107235E-5</v>
      </c>
      <c r="BE696" s="13">
        <f t="shared" si="996"/>
        <v>5.1657113938708317E-6</v>
      </c>
      <c r="BF696" s="13">
        <f t="shared" si="997"/>
        <v>9.0817649997704427E-7</v>
      </c>
      <c r="BG696" s="13">
        <f t="shared" si="998"/>
        <v>1.0644349406087865E-7</v>
      </c>
      <c r="BH696" s="13">
        <f t="shared" si="999"/>
        <v>9.3568409567204392E-9</v>
      </c>
      <c r="BI696" s="13">
        <f t="shared" si="1000"/>
        <v>6.5800525217098186E-10</v>
      </c>
      <c r="BJ696" s="14">
        <f t="shared" si="1001"/>
        <v>0.18805572041020144</v>
      </c>
      <c r="BK696" s="14">
        <f t="shared" si="1002"/>
        <v>0.49030003293872887</v>
      </c>
      <c r="BL696" s="14">
        <f t="shared" si="1003"/>
        <v>0.31068890701254726</v>
      </c>
      <c r="BM696" s="14">
        <f t="shared" si="1004"/>
        <v>6.2126362355953584E-2</v>
      </c>
      <c r="BN696" s="14">
        <f t="shared" si="1005"/>
        <v>0.93787180062447728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1.1635</v>
      </c>
      <c r="F697" s="10">
        <f>VLOOKUP(B697,home!$B$2:$E$405,3,FALSE)</f>
        <v>1.5627</v>
      </c>
      <c r="G697" s="10">
        <f>VLOOKUP(C697,away!$B$2:$E$405,4,FALSE)</f>
        <v>1.0157</v>
      </c>
      <c r="H697" s="10">
        <f>VLOOKUP(A697,away!$A$2:$E$405,3,FALSE)</f>
        <v>1.0528999999999999</v>
      </c>
      <c r="I697" s="10">
        <f>VLOOKUP(C697,away!$B$2:$E$405,3,FALSE)</f>
        <v>1.1224000000000001</v>
      </c>
      <c r="J697" s="10">
        <f>VLOOKUP(B697,home!$B$2:$E$405,4,FALSE)</f>
        <v>1.3815</v>
      </c>
      <c r="K697" s="12">
        <f t="shared" si="950"/>
        <v>1.846747212765</v>
      </c>
      <c r="L697" s="12">
        <f t="shared" si="951"/>
        <v>1.63262210724</v>
      </c>
      <c r="M697" s="13">
        <f t="shared" si="952"/>
        <v>3.0826846778811062E-2</v>
      </c>
      <c r="N697" s="13">
        <f t="shared" si="953"/>
        <v>5.6929393367103037E-2</v>
      </c>
      <c r="O697" s="13">
        <f t="shared" si="954"/>
        <v>5.0328591547587127E-2</v>
      </c>
      <c r="P697" s="13">
        <f t="shared" si="955"/>
        <v>9.2944186162894654E-2</v>
      </c>
      <c r="Q697" s="13">
        <f t="shared" si="956"/>
        <v>5.2567099262549925E-2</v>
      </c>
      <c r="R697" s="13">
        <f t="shared" si="957"/>
        <v>4.1083785593421476E-2</v>
      </c>
      <c r="S697" s="13">
        <f t="shared" si="958"/>
        <v>7.0057617338116857E-2</v>
      </c>
      <c r="T697" s="13">
        <f t="shared" si="959"/>
        <v>8.5822208369518524E-2</v>
      </c>
      <c r="U697" s="13">
        <f t="shared" si="960"/>
        <v>7.5871366534485965E-2</v>
      </c>
      <c r="V697" s="13">
        <f t="shared" si="961"/>
        <v>2.3469615713442329E-2</v>
      </c>
      <c r="W697" s="13">
        <f t="shared" si="962"/>
        <v>3.2359381348751715E-2</v>
      </c>
      <c r="X697" s="13">
        <f t="shared" si="963"/>
        <v>5.2830641366581783E-2</v>
      </c>
      <c r="Y697" s="13">
        <f t="shared" si="964"/>
        <v>4.3126236517374739E-2</v>
      </c>
      <c r="Z697" s="13">
        <f t="shared" si="965"/>
        <v>2.2358098869642712E-2</v>
      </c>
      <c r="AA697" s="13">
        <f t="shared" si="966"/>
        <v>4.1289756770236968E-2</v>
      </c>
      <c r="AB697" s="13">
        <f t="shared" si="967"/>
        <v>3.8125871615589974E-2</v>
      </c>
      <c r="AC697" s="13">
        <f t="shared" si="968"/>
        <v>4.42261486329902E-3</v>
      </c>
      <c r="AD697" s="13">
        <f t="shared" si="969"/>
        <v>1.493989932815174E-2</v>
      </c>
      <c r="AE697" s="13">
        <f t="shared" si="970"/>
        <v>2.4391209923080557E-2</v>
      </c>
      <c r="AF697" s="13">
        <f t="shared" si="971"/>
        <v>1.991081427137649E-2</v>
      </c>
      <c r="AG697" s="13">
        <f t="shared" si="972"/>
        <v>1.0835611850866319E-2</v>
      </c>
      <c r="AH697" s="13">
        <f t="shared" si="973"/>
        <v>9.1255816226090847E-3</v>
      </c>
      <c r="AI697" s="13">
        <f t="shared" si="974"/>
        <v>1.685264242641283E-2</v>
      </c>
      <c r="AJ697" s="13">
        <f t="shared" si="975"/>
        <v>1.5561285214351546E-2</v>
      </c>
      <c r="AK697" s="13">
        <f t="shared" si="976"/>
        <v>9.5792533655483063E-3</v>
      </c>
      <c r="AL697" s="13">
        <f t="shared" si="977"/>
        <v>5.3337448637632331E-4</v>
      </c>
      <c r="AM697" s="13">
        <f t="shared" si="978"/>
        <v>5.5180434886507824E-3</v>
      </c>
      <c r="AN697" s="13">
        <f t="shared" si="979"/>
        <v>9.008879788283004E-3</v>
      </c>
      <c r="AO697" s="13">
        <f t="shared" si="980"/>
        <v>7.3540481519092215E-3</v>
      </c>
      <c r="AP697" s="13">
        <f t="shared" si="981"/>
        <v>4.0021271968381537E-3</v>
      </c>
      <c r="AQ697" s="13">
        <f t="shared" si="982"/>
        <v>1.633490334386105E-3</v>
      </c>
      <c r="AR697" s="13">
        <f t="shared" si="983"/>
        <v>2.9797252596989346E-3</v>
      </c>
      <c r="AS697" s="13">
        <f t="shared" si="984"/>
        <v>5.5027993181544724E-3</v>
      </c>
      <c r="AT697" s="13">
        <f t="shared" si="985"/>
        <v>5.0811396516034597E-3</v>
      </c>
      <c r="AU697" s="13">
        <f t="shared" si="986"/>
        <v>3.1278601630894695E-3</v>
      </c>
      <c r="AV697" s="13">
        <f t="shared" si="987"/>
        <v>1.4440917595260393E-3</v>
      </c>
      <c r="AW697" s="13">
        <f t="shared" si="988"/>
        <v>4.467071070298935E-5</v>
      </c>
      <c r="AX697" s="13">
        <f t="shared" si="989"/>
        <v>1.6984052387636482E-3</v>
      </c>
      <c r="AY697" s="13">
        <f t="shared" si="990"/>
        <v>2.7728539398577633E-3</v>
      </c>
      <c r="AZ697" s="13">
        <f t="shared" si="991"/>
        <v>2.263511321179659E-3</v>
      </c>
      <c r="BA697" s="13">
        <f t="shared" si="992"/>
        <v>1.2318195409819772E-3</v>
      </c>
      <c r="BB697" s="13">
        <f t="shared" si="993"/>
        <v>5.027739536843512E-4</v>
      </c>
      <c r="BC697" s="13">
        <f t="shared" si="994"/>
        <v>1.6416797434590642E-4</v>
      </c>
      <c r="BD697" s="13">
        <f t="shared" si="995"/>
        <v>8.1079422208098868E-4</v>
      </c>
      <c r="BE697" s="13">
        <f t="shared" si="996"/>
        <v>1.497331969754032E-3</v>
      </c>
      <c r="BF697" s="13">
        <f t="shared" si="997"/>
        <v>1.3825968208635935E-3</v>
      </c>
      <c r="BG697" s="13">
        <f t="shared" si="998"/>
        <v>8.5110227510253023E-4</v>
      </c>
      <c r="BH697" s="13">
        <f t="shared" si="999"/>
        <v>3.9294268858088699E-4</v>
      </c>
      <c r="BI697" s="13">
        <f t="shared" si="1000"/>
        <v>1.4513316298262765E-4</v>
      </c>
      <c r="BJ697" s="14">
        <f t="shared" si="1001"/>
        <v>0.42986261653423546</v>
      </c>
      <c r="BK697" s="14">
        <f t="shared" si="1002"/>
        <v>0.22502710928279801</v>
      </c>
      <c r="BL697" s="14">
        <f t="shared" si="1003"/>
        <v>0.32103365198168032</v>
      </c>
      <c r="BM697" s="14">
        <f t="shared" si="1004"/>
        <v>0.67087339072683438</v>
      </c>
      <c r="BN697" s="14">
        <f t="shared" si="1005"/>
        <v>0.32467990271236724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1.1635</v>
      </c>
      <c r="F698" s="10">
        <f>VLOOKUP(B698,home!$B$2:$E$405,3,FALSE)</f>
        <v>0.70320000000000005</v>
      </c>
      <c r="G698" s="10">
        <f>VLOOKUP(C698,away!$B$2:$E$405,4,FALSE)</f>
        <v>1.1173</v>
      </c>
      <c r="H698" s="10">
        <f>VLOOKUP(A698,away!$A$2:$E$405,3,FALSE)</f>
        <v>1.0528999999999999</v>
      </c>
      <c r="I698" s="10">
        <f>VLOOKUP(C698,away!$B$2:$E$405,3,FALSE)</f>
        <v>0.47489999999999999</v>
      </c>
      <c r="J698" s="10">
        <f>VLOOKUP(B698,home!$B$2:$E$405,4,FALSE)</f>
        <v>0.60440000000000005</v>
      </c>
      <c r="K698" s="12">
        <f t="shared" si="950"/>
        <v>0.91414491636000006</v>
      </c>
      <c r="L698" s="12">
        <f t="shared" si="951"/>
        <v>0.30221342372399995</v>
      </c>
      <c r="M698" s="13">
        <f t="shared" si="952"/>
        <v>0.29630725479242032</v>
      </c>
      <c r="N698" s="13">
        <f t="shared" si="953"/>
        <v>0.2708677706490783</v>
      </c>
      <c r="O698" s="13">
        <f t="shared" si="954"/>
        <v>8.9548029945076935E-2</v>
      </c>
      <c r="P698" s="13">
        <f t="shared" si="955"/>
        <v>8.1859876344345148E-2</v>
      </c>
      <c r="Q698" s="13">
        <f t="shared" si="956"/>
        <v>0.12380619777231069</v>
      </c>
      <c r="R698" s="13">
        <f t="shared" si="957"/>
        <v>1.3531308358720484E-2</v>
      </c>
      <c r="S698" s="13">
        <f t="shared" si="958"/>
        <v>5.6537928507740445E-3</v>
      </c>
      <c r="T698" s="13">
        <f t="shared" si="959"/>
        <v>3.7415894907020672E-2</v>
      </c>
      <c r="U698" s="13">
        <f t="shared" si="960"/>
        <v>1.2369576747823909E-2</v>
      </c>
      <c r="V698" s="13">
        <f t="shared" si="961"/>
        <v>1.7355062510858733E-4</v>
      </c>
      <c r="W698" s="13">
        <f t="shared" si="962"/>
        <v>3.7725602102472867E-2</v>
      </c>
      <c r="X698" s="13">
        <f t="shared" si="963"/>
        <v>1.1401183373437656E-2</v>
      </c>
      <c r="Y698" s="13">
        <f t="shared" si="964"/>
        <v>1.7227953308958685E-3</v>
      </c>
      <c r="Z698" s="13">
        <f t="shared" si="965"/>
        <v>1.3631143421846993E-3</v>
      </c>
      <c r="AA698" s="13">
        <f t="shared" si="966"/>
        <v>1.2460840463255484E-3</v>
      </c>
      <c r="AB698" s="13">
        <f t="shared" si="967"/>
        <v>5.6955069815289947E-4</v>
      </c>
      <c r="AC698" s="13">
        <f t="shared" si="968"/>
        <v>2.9966429443369147E-6</v>
      </c>
      <c r="AD698" s="13">
        <f t="shared" si="969"/>
        <v>8.621666844648922E-3</v>
      </c>
      <c r="AE698" s="13">
        <f t="shared" si="970"/>
        <v>2.6055834553290465E-3</v>
      </c>
      <c r="AF698" s="13">
        <f t="shared" si="971"/>
        <v>3.9372114841680048E-4</v>
      </c>
      <c r="AG698" s="13">
        <f t="shared" si="972"/>
        <v>3.9662605418528814E-5</v>
      </c>
      <c r="AH698" s="13">
        <f t="shared" si="973"/>
        <v>1.0298786306973145E-4</v>
      </c>
      <c r="AI698" s="13">
        <f t="shared" si="974"/>
        <v>9.4145831471974809E-5</v>
      </c>
      <c r="AJ698" s="13">
        <f t="shared" si="975"/>
        <v>4.3031466618295539E-5</v>
      </c>
      <c r="AK698" s="13">
        <f t="shared" si="976"/>
        <v>1.3112332150876638E-5</v>
      </c>
      <c r="AL698" s="13">
        <f t="shared" si="977"/>
        <v>3.31149260646249E-8</v>
      </c>
      <c r="AM698" s="13">
        <f t="shared" si="978"/>
        <v>1.5762905833170756E-3</v>
      </c>
      <c r="AN698" s="13">
        <f t="shared" si="979"/>
        <v>4.7637617396815442E-4</v>
      </c>
      <c r="AO698" s="13">
        <f t="shared" si="980"/>
        <v>7.1983637257727875E-5</v>
      </c>
      <c r="AP698" s="13">
        <f t="shared" si="981"/>
        <v>7.2514738225881442E-6</v>
      </c>
      <c r="AQ698" s="13">
        <f t="shared" si="982"/>
        <v>5.4787318274233088E-7</v>
      </c>
      <c r="AR698" s="13">
        <f t="shared" si="983"/>
        <v>6.2248629400644085E-6</v>
      </c>
      <c r="AS698" s="13">
        <f t="shared" si="984"/>
        <v>5.6904268116976432E-6</v>
      </c>
      <c r="AT698" s="13">
        <f t="shared" si="985"/>
        <v>2.6009373709160219E-6</v>
      </c>
      <c r="AU698" s="13">
        <f t="shared" si="986"/>
        <v>7.9254455846454187E-7</v>
      </c>
      <c r="AV698" s="13">
        <f t="shared" si="987"/>
        <v>1.8112514477728539E-7</v>
      </c>
      <c r="AW698" s="13">
        <f t="shared" si="988"/>
        <v>2.5412657797293895E-10</v>
      </c>
      <c r="AX698" s="13">
        <f t="shared" si="989"/>
        <v>2.4015967057424052E-4</v>
      </c>
      <c r="AY698" s="13">
        <f t="shared" si="990"/>
        <v>7.2579476284669186E-5</v>
      </c>
      <c r="AZ698" s="13">
        <f t="shared" si="991"/>
        <v>1.0967246010042367E-5</v>
      </c>
      <c r="BA698" s="13">
        <f t="shared" si="992"/>
        <v>1.1048163218394277E-6</v>
      </c>
      <c r="BB698" s="13">
        <f t="shared" si="993"/>
        <v>8.3472580802312474E-8</v>
      </c>
      <c r="BC698" s="13">
        <f t="shared" si="994"/>
        <v>5.045306886269017E-9</v>
      </c>
      <c r="BD698" s="13">
        <f t="shared" si="995"/>
        <v>3.1353952355491829E-7</v>
      </c>
      <c r="BE698" s="13">
        <f t="shared" si="996"/>
        <v>2.8662056153566504E-7</v>
      </c>
      <c r="BF698" s="13">
        <f t="shared" si="997"/>
        <v>1.310063646260384E-7</v>
      </c>
      <c r="BG698" s="13">
        <f t="shared" si="998"/>
        <v>3.9919600744565851E-8</v>
      </c>
      <c r="BH698" s="13">
        <f t="shared" si="999"/>
        <v>9.1230750209414346E-9</v>
      </c>
      <c r="BI698" s="13">
        <f t="shared" si="1000"/>
        <v>1.6679625303929031E-9</v>
      </c>
      <c r="BJ698" s="14">
        <f t="shared" si="1001"/>
        <v>0.4970574276576562</v>
      </c>
      <c r="BK698" s="14">
        <f t="shared" si="1002"/>
        <v>0.38407008384680325</v>
      </c>
      <c r="BL698" s="14">
        <f t="shared" si="1003"/>
        <v>0.1175340990633246</v>
      </c>
      <c r="BM698" s="14">
        <f t="shared" si="1004"/>
        <v>0.12403170782585862</v>
      </c>
      <c r="BN698" s="14">
        <f t="shared" si="1005"/>
        <v>0.87592043786195195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1.1635</v>
      </c>
      <c r="F699" s="10">
        <f>VLOOKUP(B699,home!$B$2:$E$405,3,FALSE)</f>
        <v>0.78129999999999999</v>
      </c>
      <c r="G699" s="10">
        <f>VLOOKUP(C699,away!$B$2:$E$405,4,FALSE)</f>
        <v>1.2176</v>
      </c>
      <c r="H699" s="10">
        <f>VLOOKUP(A699,away!$A$2:$E$405,3,FALSE)</f>
        <v>1.0528999999999999</v>
      </c>
      <c r="I699" s="10">
        <f>VLOOKUP(C699,away!$B$2:$E$405,3,FALSE)</f>
        <v>0.79149999999999998</v>
      </c>
      <c r="J699" s="10">
        <f>VLOOKUP(B699,home!$B$2:$E$405,4,FALSE)</f>
        <v>1.1224000000000001</v>
      </c>
      <c r="K699" s="12">
        <f t="shared" si="950"/>
        <v>1.1068502088800001</v>
      </c>
      <c r="L699" s="12">
        <f t="shared" si="951"/>
        <v>0.93537488083999998</v>
      </c>
      <c r="M699" s="13">
        <f t="shared" si="952"/>
        <v>0.12973970697958642</v>
      </c>
      <c r="N699" s="13">
        <f t="shared" si="953"/>
        <v>0.14360242177038524</v>
      </c>
      <c r="O699" s="13">
        <f t="shared" si="954"/>
        <v>0.12135526295624714</v>
      </c>
      <c r="P699" s="13">
        <f t="shared" si="955"/>
        <v>0.13432209815180948</v>
      </c>
      <c r="Q699" s="13">
        <f t="shared" si="956"/>
        <v>7.9473185266112384E-2</v>
      </c>
      <c r="R699" s="13">
        <f t="shared" si="957"/>
        <v>5.6756332313503265E-2</v>
      </c>
      <c r="S699" s="13">
        <f t="shared" si="958"/>
        <v>3.4766584710151968E-2</v>
      </c>
      <c r="T699" s="13">
        <f t="shared" si="959"/>
        <v>7.4337221198265108E-2</v>
      </c>
      <c r="U699" s="13">
        <f t="shared" si="960"/>
        <v>6.2820758276463787E-2</v>
      </c>
      <c r="V699" s="13">
        <f t="shared" si="961"/>
        <v>3.9993929319957627E-3</v>
      </c>
      <c r="W699" s="13">
        <f t="shared" si="962"/>
        <v>2.9321637237385144E-2</v>
      </c>
      <c r="X699" s="13">
        <f t="shared" si="963"/>
        <v>2.7426722936952832E-2</v>
      </c>
      <c r="Y699" s="13">
        <f t="shared" si="964"/>
        <v>1.2827133849491974E-2</v>
      </c>
      <c r="Z699" s="13">
        <f t="shared" si="965"/>
        <v>1.7696149191552855E-2</v>
      </c>
      <c r="AA699" s="13">
        <f t="shared" si="966"/>
        <v>1.9586986429041921E-2</v>
      </c>
      <c r="AB699" s="13">
        <f t="shared" si="967"/>
        <v>1.083993001015739E-2</v>
      </c>
      <c r="AC699" s="13">
        <f t="shared" si="968"/>
        <v>2.5879068871129866E-4</v>
      </c>
      <c r="AD699" s="13">
        <f t="shared" si="969"/>
        <v>8.1136650752258368E-3</v>
      </c>
      <c r="AE699" s="13">
        <f t="shared" si="970"/>
        <v>7.5893185029150354E-3</v>
      </c>
      <c r="AF699" s="13">
        <f t="shared" si="971"/>
        <v>3.5494289451604793E-3</v>
      </c>
      <c r="AG699" s="13">
        <f t="shared" si="972"/>
        <v>1.1066822255431767E-3</v>
      </c>
      <c r="AH699" s="13">
        <f t="shared" si="973"/>
        <v>4.1381333603439019E-3</v>
      </c>
      <c r="AI699" s="13">
        <f t="shared" si="974"/>
        <v>4.5802937742699451E-3</v>
      </c>
      <c r="AJ699" s="13">
        <f t="shared" si="975"/>
        <v>2.5348495603912265E-3</v>
      </c>
      <c r="AK699" s="13">
        <f t="shared" si="976"/>
        <v>9.3523292179946839E-4</v>
      </c>
      <c r="AL699" s="13">
        <f t="shared" si="977"/>
        <v>1.0717245814443806E-5</v>
      </c>
      <c r="AM699" s="13">
        <f t="shared" si="978"/>
        <v>1.796122376659216E-3</v>
      </c>
      <c r="AN699" s="13">
        <f t="shared" si="979"/>
        <v>1.6800477540416716E-3</v>
      </c>
      <c r="AO699" s="13">
        <f t="shared" si="980"/>
        <v>7.8573723387111898E-4</v>
      </c>
      <c r="AP699" s="13">
        <f t="shared" si="981"/>
        <v>2.4498629050124973E-4</v>
      </c>
      <c r="AQ699" s="13">
        <f t="shared" si="982"/>
        <v>5.7288505571260012E-5</v>
      </c>
      <c r="AR699" s="13">
        <f t="shared" si="983"/>
        <v>7.741411997663416E-4</v>
      </c>
      <c r="AS699" s="13">
        <f t="shared" si="984"/>
        <v>8.5685834866398912E-4</v>
      </c>
      <c r="AT699" s="13">
        <f t="shared" si="985"/>
        <v>4.742069210996542E-4</v>
      </c>
      <c r="AU699" s="13">
        <f t="shared" si="986"/>
        <v>1.7495867655716464E-4</v>
      </c>
      <c r="AV699" s="13">
        <f t="shared" si="987"/>
        <v>4.8413261923166531E-5</v>
      </c>
      <c r="AW699" s="13">
        <f t="shared" si="988"/>
        <v>3.082160465148569E-7</v>
      </c>
      <c r="AX699" s="13">
        <f t="shared" si="989"/>
        <v>3.3133973796321543E-4</v>
      </c>
      <c r="AY699" s="13">
        <f t="shared" si="990"/>
        <v>3.0992686791489943E-4</v>
      </c>
      <c r="AZ699" s="13">
        <f t="shared" si="991"/>
        <v>1.4494890357250672E-4</v>
      </c>
      <c r="BA699" s="13">
        <f t="shared" si="992"/>
        <v>4.5193854469007383E-5</v>
      </c>
      <c r="BB699" s="13">
        <f t="shared" si="993"/>
        <v>1.0568299059662017E-5</v>
      </c>
      <c r="BC699" s="13">
        <f t="shared" si="994"/>
        <v>1.9770642947225695E-6</v>
      </c>
      <c r="BD699" s="13">
        <f t="shared" si="995"/>
        <v>1.2068537208079602E-4</v>
      </c>
      <c r="BE699" s="13">
        <f t="shared" si="996"/>
        <v>1.3358062929638961E-4</v>
      </c>
      <c r="BF699" s="13">
        <f t="shared" si="997"/>
        <v>7.3926873719515354E-5</v>
      </c>
      <c r="BG699" s="13">
        <f t="shared" si="998"/>
        <v>2.7275325206096985E-5</v>
      </c>
      <c r="BH699" s="13">
        <f t="shared" si="999"/>
        <v>7.5474248504095973E-6</v>
      </c>
      <c r="BI699" s="13">
        <f t="shared" si="1000"/>
        <v>1.6707737544363933E-6</v>
      </c>
      <c r="BJ699" s="14">
        <f t="shared" si="1001"/>
        <v>0.39275555389535566</v>
      </c>
      <c r="BK699" s="14">
        <f t="shared" si="1002"/>
        <v>0.30340721757598427</v>
      </c>
      <c r="BL699" s="14">
        <f t="shared" si="1003"/>
        <v>0.28624104440913611</v>
      </c>
      <c r="BM699" s="14">
        <f t="shared" si="1004"/>
        <v>0.3345413389825167</v>
      </c>
      <c r="BN699" s="14">
        <f t="shared" si="1005"/>
        <v>0.66524900743764392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1.1635</v>
      </c>
      <c r="F700" s="10">
        <f>VLOOKUP(B700,home!$B$2:$E$405,3,FALSE)</f>
        <v>0.70320000000000005</v>
      </c>
      <c r="G700" s="10">
        <f>VLOOKUP(C700,away!$B$2:$E$405,4,FALSE)</f>
        <v>0.93759999999999999</v>
      </c>
      <c r="H700" s="10">
        <f>VLOOKUP(A700,away!$A$2:$E$405,3,FALSE)</f>
        <v>1.0528999999999999</v>
      </c>
      <c r="I700" s="10">
        <f>VLOOKUP(C700,away!$B$2:$E$405,3,FALSE)</f>
        <v>1.2088000000000001</v>
      </c>
      <c r="J700" s="10">
        <f>VLOOKUP(B700,home!$B$2:$E$405,4,FALSE)</f>
        <v>0.77710000000000001</v>
      </c>
      <c r="K700" s="12">
        <f t="shared" si="950"/>
        <v>0.76711919232000003</v>
      </c>
      <c r="L700" s="12">
        <f t="shared" si="951"/>
        <v>0.98905054359199995</v>
      </c>
      <c r="M700" s="13">
        <f t="shared" si="952"/>
        <v>0.17270510472779516</v>
      </c>
      <c r="N700" s="13">
        <f t="shared" si="953"/>
        <v>0.13248540044832724</v>
      </c>
      <c r="O700" s="13">
        <f t="shared" si="954"/>
        <v>0.17081407771213905</v>
      </c>
      <c r="P700" s="13">
        <f t="shared" si="955"/>
        <v>0.13103475733142184</v>
      </c>
      <c r="Q700" s="13">
        <f t="shared" si="956"/>
        <v>5.0816046693056269E-2</v>
      </c>
      <c r="R700" s="13">
        <f t="shared" si="957"/>
        <v>8.4471878207178622E-2</v>
      </c>
      <c r="S700" s="13">
        <f t="shared" si="958"/>
        <v>2.4854661441488429E-2</v>
      </c>
      <c r="T700" s="13">
        <f t="shared" si="959"/>
        <v>5.0259638604963741E-2</v>
      </c>
      <c r="U700" s="13">
        <f t="shared" si="960"/>
        <v>6.4799998984044288E-2</v>
      </c>
      <c r="V700" s="13">
        <f t="shared" si="961"/>
        <v>2.0953022370275801E-3</v>
      </c>
      <c r="W700" s="13">
        <f t="shared" si="962"/>
        <v>1.2993988232024247E-2</v>
      </c>
      <c r="X700" s="13">
        <f t="shared" si="963"/>
        <v>1.285171112431163E-2</v>
      </c>
      <c r="Y700" s="13">
        <f t="shared" si="964"/>
        <v>6.3554959367938856E-3</v>
      </c>
      <c r="Z700" s="13">
        <f t="shared" si="965"/>
        <v>2.7848985686349081E-2</v>
      </c>
      <c r="AA700" s="13">
        <f t="shared" si="966"/>
        <v>2.1363491406643353E-2</v>
      </c>
      <c r="AB700" s="13">
        <f t="shared" si="967"/>
        <v>8.194172136499752E-3</v>
      </c>
      <c r="AC700" s="13">
        <f t="shared" si="968"/>
        <v>9.9359186790407491E-5</v>
      </c>
      <c r="AD700" s="13">
        <f t="shared" si="969"/>
        <v>2.4919844393915059E-3</v>
      </c>
      <c r="AE700" s="13">
        <f t="shared" si="970"/>
        <v>2.464698564402974E-3</v>
      </c>
      <c r="AF700" s="13">
        <f t="shared" si="971"/>
        <v>1.2188557274565917E-3</v>
      </c>
      <c r="AG700" s="13">
        <f t="shared" si="972"/>
        <v>4.0183663993372155E-4</v>
      </c>
      <c r="AH700" s="13">
        <f t="shared" si="973"/>
        <v>6.8860136078923448E-3</v>
      </c>
      <c r="AI700" s="13">
        <f t="shared" si="974"/>
        <v>5.2823931971909049E-3</v>
      </c>
      <c r="AJ700" s="13">
        <f t="shared" si="975"/>
        <v>2.0261126014728742E-3</v>
      </c>
      <c r="AK700" s="13">
        <f t="shared" si="976"/>
        <v>5.1808995413041531E-4</v>
      </c>
      <c r="AL700" s="13">
        <f t="shared" si="977"/>
        <v>3.0154307135851811E-6</v>
      </c>
      <c r="AM700" s="13">
        <f t="shared" si="978"/>
        <v>3.8232981808400418E-4</v>
      </c>
      <c r="AN700" s="13">
        <f t="shared" si="979"/>
        <v>3.7814351440741472E-4</v>
      </c>
      <c r="AO700" s="13">
        <f t="shared" si="980"/>
        <v>1.8700152424022139E-4</v>
      </c>
      <c r="AP700" s="13">
        <f t="shared" si="981"/>
        <v>6.1651319734107852E-5</v>
      </c>
      <c r="AQ700" s="13">
        <f t="shared" si="982"/>
        <v>1.5244067824045888E-5</v>
      </c>
      <c r="AR700" s="13">
        <f t="shared" si="983"/>
        <v>1.362123100413567E-3</v>
      </c>
      <c r="AS700" s="13">
        <f t="shared" si="984"/>
        <v>1.0449107726296699E-3</v>
      </c>
      <c r="AT700" s="13">
        <f t="shared" si="985"/>
        <v>4.0078555397306964E-4</v>
      </c>
      <c r="AU700" s="13">
        <f t="shared" si="986"/>
        <v>1.0248343015244834E-4</v>
      </c>
      <c r="AV700" s="13">
        <f t="shared" si="987"/>
        <v>1.9654251541182325E-5</v>
      </c>
      <c r="AW700" s="13">
        <f t="shared" si="988"/>
        <v>6.3551848560186275E-8</v>
      </c>
      <c r="AX700" s="13">
        <f t="shared" si="989"/>
        <v>4.8882090208075612E-5</v>
      </c>
      <c r="AY700" s="13">
        <f t="shared" si="990"/>
        <v>4.8346857892210356E-5</v>
      </c>
      <c r="AZ700" s="13">
        <f t="shared" si="991"/>
        <v>2.3908743039627913E-5</v>
      </c>
      <c r="BA700" s="13">
        <f t="shared" si="992"/>
        <v>7.8823184333151456E-6</v>
      </c>
      <c r="BB700" s="13">
        <f t="shared" si="993"/>
        <v>1.9490028328088957E-6</v>
      </c>
      <c r="BC700" s="13">
        <f t="shared" si="994"/>
        <v>3.8553246225039741E-7</v>
      </c>
      <c r="BD700" s="13">
        <f t="shared" si="995"/>
        <v>2.2453476548387637E-4</v>
      </c>
      <c r="BE700" s="13">
        <f t="shared" si="996"/>
        <v>1.7224492794575189E-4</v>
      </c>
      <c r="BF700" s="13">
        <f t="shared" si="997"/>
        <v>6.6066195003480879E-5</v>
      </c>
      <c r="BG700" s="13">
        <f t="shared" si="998"/>
        <v>1.6893548716908627E-5</v>
      </c>
      <c r="BH700" s="13">
        <f t="shared" si="999"/>
        <v>3.2398413617833792E-6</v>
      </c>
      <c r="BI700" s="13">
        <f t="shared" si="1000"/>
        <v>4.9706889773923912E-7</v>
      </c>
      <c r="BJ700" s="14">
        <f t="shared" si="1001"/>
        <v>0.27349538119981992</v>
      </c>
      <c r="BK700" s="14">
        <f t="shared" si="1002"/>
        <v>0.33084054721312917</v>
      </c>
      <c r="BL700" s="14">
        <f t="shared" si="1003"/>
        <v>0.36776966126331129</v>
      </c>
      <c r="BM700" s="14">
        <f t="shared" si="1004"/>
        <v>0.25757902693664758</v>
      </c>
      <c r="BN700" s="14">
        <f t="shared" si="1005"/>
        <v>0.74232726511991809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1.2963</v>
      </c>
      <c r="F701" s="10">
        <f>VLOOKUP(B701,home!$B$2:$E$405,3,FALSE)</f>
        <v>0.92569999999999997</v>
      </c>
      <c r="G701" s="10">
        <f>VLOOKUP(C701,away!$B$2:$E$405,4,FALSE)</f>
        <v>0.77139999999999997</v>
      </c>
      <c r="H701" s="10">
        <f>VLOOKUP(A701,away!$A$2:$E$405,3,FALSE)</f>
        <v>1.1852</v>
      </c>
      <c r="I701" s="10">
        <f>VLOOKUP(C701,away!$B$2:$E$405,3,FALSE)</f>
        <v>1.4764999999999999</v>
      </c>
      <c r="J701" s="10">
        <f>VLOOKUP(B701,home!$B$2:$E$405,4,FALSE)</f>
        <v>0.67500000000000004</v>
      </c>
      <c r="K701" s="12">
        <f t="shared" si="950"/>
        <v>0.92566835957399995</v>
      </c>
      <c r="L701" s="12">
        <f t="shared" si="951"/>
        <v>1.181214765</v>
      </c>
      <c r="M701" s="13">
        <f t="shared" si="952"/>
        <v>0.12161643959209725</v>
      </c>
      <c r="N701" s="13">
        <f t="shared" si="953"/>
        <v>0.11257649013444712</v>
      </c>
      <c r="O701" s="13">
        <f t="shared" si="954"/>
        <v>0.14365513411291583</v>
      </c>
      <c r="P701" s="13">
        <f t="shared" si="955"/>
        <v>0.13297701233868575</v>
      </c>
      <c r="Q701" s="13">
        <f t="shared" si="956"/>
        <v>5.2104247474676117E-2</v>
      </c>
      <c r="R701" s="13">
        <f t="shared" si="957"/>
        <v>8.4843782741115703E-2</v>
      </c>
      <c r="S701" s="13">
        <f t="shared" si="958"/>
        <v>3.6349702946886872E-2</v>
      </c>
      <c r="T701" s="13">
        <f t="shared" si="959"/>
        <v>6.1546306436301379E-2</v>
      </c>
      <c r="U701" s="13">
        <f t="shared" si="960"/>
        <v>7.8537205190021414E-2</v>
      </c>
      <c r="V701" s="13">
        <f t="shared" si="961"/>
        <v>4.4161380680732658E-3</v>
      </c>
      <c r="W701" s="13">
        <f t="shared" si="962"/>
        <v>1.6077084428907061E-2</v>
      </c>
      <c r="X701" s="13">
        <f t="shared" si="963"/>
        <v>1.8990489505576611E-2</v>
      </c>
      <c r="Y701" s="13">
        <f t="shared" si="964"/>
        <v>1.1215923299282326E-2</v>
      </c>
      <c r="Z701" s="13">
        <f t="shared" si="965"/>
        <v>3.3406242964086015E-2</v>
      </c>
      <c r="AA701" s="13">
        <f t="shared" si="966"/>
        <v>3.0923102124095974E-2</v>
      </c>
      <c r="AB701" s="13">
        <f t="shared" si="967"/>
        <v>1.4312268608075595E-2</v>
      </c>
      <c r="AC701" s="13">
        <f t="shared" si="968"/>
        <v>3.0179146027520178E-4</v>
      </c>
      <c r="AD701" s="13">
        <f t="shared" si="969"/>
        <v>3.7205120925097733E-3</v>
      </c>
      <c r="AE701" s="13">
        <f t="shared" si="970"/>
        <v>4.3947238170335898E-3</v>
      </c>
      <c r="AF701" s="13">
        <f t="shared" si="971"/>
        <v>2.5955563303886181E-3</v>
      </c>
      <c r="AG701" s="13">
        <f t="shared" si="972"/>
        <v>1.0219698202814178E-3</v>
      </c>
      <c r="AH701" s="13">
        <f t="shared" si="973"/>
        <v>9.8649868580889394E-3</v>
      </c>
      <c r="AI701" s="13">
        <f t="shared" si="974"/>
        <v>9.1317062021462544E-3</v>
      </c>
      <c r="AJ701" s="13">
        <f t="shared" si="975"/>
        <v>4.226465750126222E-3</v>
      </c>
      <c r="AK701" s="13">
        <f t="shared" si="976"/>
        <v>1.3041018725716788E-3</v>
      </c>
      <c r="AL701" s="13">
        <f t="shared" si="977"/>
        <v>1.3199309853610711E-5</v>
      </c>
      <c r="AM701" s="13">
        <f t="shared" si="978"/>
        <v>6.8879206508975057E-4</v>
      </c>
      <c r="AN701" s="13">
        <f t="shared" si="979"/>
        <v>8.1361135729885424E-4</v>
      </c>
      <c r="AO701" s="13">
        <f t="shared" si="980"/>
        <v>4.8052487410654878E-4</v>
      </c>
      <c r="AP701" s="13">
        <f t="shared" si="981"/>
        <v>1.8920102541480717E-4</v>
      </c>
      <c r="AQ701" s="13">
        <f t="shared" si="982"/>
        <v>5.5871761193277614E-5</v>
      </c>
      <c r="AR701" s="13">
        <f t="shared" si="983"/>
        <v>2.3305336266611233E-3</v>
      </c>
      <c r="AS701" s="13">
        <f t="shared" si="984"/>
        <v>2.1573012391234467E-3</v>
      </c>
      <c r="AT701" s="13">
        <f t="shared" si="985"/>
        <v>9.9847274956317892E-4</v>
      </c>
      <c r="AU701" s="13">
        <f t="shared" si="986"/>
        <v>3.0808487738916319E-4</v>
      </c>
      <c r="AV701" s="13">
        <f t="shared" si="987"/>
        <v>7.1296105765595869E-5</v>
      </c>
      <c r="AW701" s="13">
        <f t="shared" si="988"/>
        <v>4.0089718753683033E-7</v>
      </c>
      <c r="AX701" s="13">
        <f t="shared" si="989"/>
        <v>1.0626550349653616E-4</v>
      </c>
      <c r="AY701" s="13">
        <f t="shared" si="990"/>
        <v>1.2552238174026761E-4</v>
      </c>
      <c r="AZ701" s="13">
        <f t="shared" si="991"/>
        <v>7.4134445324785272E-5</v>
      </c>
      <c r="BA701" s="13">
        <f t="shared" si="992"/>
        <v>2.918956713757386E-5</v>
      </c>
      <c r="BB701" s="13">
        <f t="shared" si="993"/>
        <v>8.6197869217152561E-6</v>
      </c>
      <c r="BC701" s="13">
        <f t="shared" si="994"/>
        <v>2.0363639166167925E-6</v>
      </c>
      <c r="BD701" s="13">
        <f t="shared" si="995"/>
        <v>4.5881012169018574E-4</v>
      </c>
      <c r="BE701" s="13">
        <f t="shared" si="996"/>
        <v>4.2470601270090148E-4</v>
      </c>
      <c r="BF701" s="13">
        <f t="shared" si="997"/>
        <v>1.9656845903902889E-4</v>
      </c>
      <c r="BG701" s="13">
        <f t="shared" si="998"/>
        <v>6.065240100754898E-5</v>
      </c>
      <c r="BH701" s="13">
        <f t="shared" si="999"/>
        <v>1.4036002136220568E-5</v>
      </c>
      <c r="BI701" s="13">
        <f t="shared" si="1000"/>
        <v>2.598536614482491E-6</v>
      </c>
      <c r="BJ701" s="14">
        <f t="shared" si="1001"/>
        <v>0.28681707247104482</v>
      </c>
      <c r="BK701" s="14">
        <f t="shared" si="1002"/>
        <v>0.29579980609761225</v>
      </c>
      <c r="BL701" s="14">
        <f t="shared" si="1003"/>
        <v>0.38382181359084855</v>
      </c>
      <c r="BM701" s="14">
        <f t="shared" si="1004"/>
        <v>0.35194670724510108</v>
      </c>
      <c r="BN701" s="14">
        <f t="shared" si="1005"/>
        <v>0.64777310639393781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1.2963</v>
      </c>
      <c r="F702" s="10">
        <f>VLOOKUP(B702,home!$B$2:$E$405,3,FALSE)</f>
        <v>0.61709999999999998</v>
      </c>
      <c r="G702" s="10">
        <f>VLOOKUP(C702,away!$B$2:$E$405,4,FALSE)</f>
        <v>1.3886000000000001</v>
      </c>
      <c r="H702" s="10">
        <f>VLOOKUP(A702,away!$A$2:$E$405,3,FALSE)</f>
        <v>1.1852</v>
      </c>
      <c r="I702" s="10">
        <f>VLOOKUP(C702,away!$B$2:$E$405,3,FALSE)</f>
        <v>1.1812</v>
      </c>
      <c r="J702" s="10">
        <f>VLOOKUP(B702,home!$B$2:$E$405,4,FALSE)</f>
        <v>1.0125</v>
      </c>
      <c r="K702" s="12">
        <f t="shared" si="950"/>
        <v>1.110806029278</v>
      </c>
      <c r="L702" s="12">
        <f t="shared" si="951"/>
        <v>1.4174577180000001</v>
      </c>
      <c r="M702" s="13">
        <f t="shared" si="952"/>
        <v>7.979744861520785E-2</v>
      </c>
      <c r="N702" s="13">
        <f t="shared" si="953"/>
        <v>8.8639487042774273E-2</v>
      </c>
      <c r="O702" s="13">
        <f t="shared" si="954"/>
        <v>0.11310950941633478</v>
      </c>
      <c r="P702" s="13">
        <f t="shared" si="955"/>
        <v>0.12564272502834137</v>
      </c>
      <c r="Q702" s="13">
        <f t="shared" si="956"/>
        <v>4.9230638319611414E-2</v>
      </c>
      <c r="R702" s="13">
        <f t="shared" si="957"/>
        <v>8.016397355068873E-2</v>
      </c>
      <c r="S702" s="13">
        <f t="shared" si="958"/>
        <v>4.9456764052287272E-2</v>
      </c>
      <c r="T702" s="13">
        <f t="shared" si="959"/>
        <v>6.9782348248199746E-2</v>
      </c>
      <c r="U702" s="13">
        <f t="shared" si="960"/>
        <v>8.9046625150987158E-2</v>
      </c>
      <c r="V702" s="13">
        <f t="shared" si="961"/>
        <v>8.6522991989897401E-3</v>
      </c>
      <c r="W702" s="13">
        <f t="shared" si="962"/>
        <v>1.8228563290209641E-2</v>
      </c>
      <c r="X702" s="13">
        <f t="shared" si="963"/>
        <v>2.5838217723759129E-2</v>
      </c>
      <c r="Y702" s="13">
        <f t="shared" si="964"/>
        <v>1.831229056595339E-2</v>
      </c>
      <c r="Z702" s="13">
        <f t="shared" si="965"/>
        <v>3.78763476716572E-2</v>
      </c>
      <c r="AA702" s="13">
        <f t="shared" si="966"/>
        <v>4.2073275360706548E-2</v>
      </c>
      <c r="AB702" s="13">
        <f t="shared" si="967"/>
        <v>2.3367623971073181E-2</v>
      </c>
      <c r="AC702" s="13">
        <f t="shared" si="968"/>
        <v>8.5145144674652739E-4</v>
      </c>
      <c r="AD702" s="13">
        <f t="shared" si="969"/>
        <v>5.0620995019601224E-3</v>
      </c>
      <c r="AE702" s="13">
        <f t="shared" si="970"/>
        <v>7.1753120083373314E-3</v>
      </c>
      <c r="AF702" s="13">
        <f t="shared" si="971"/>
        <v>5.0853506926379164E-3</v>
      </c>
      <c r="AG702" s="13">
        <f t="shared" si="972"/>
        <v>2.4027565293387536E-3</v>
      </c>
      <c r="AH702" s="13">
        <f t="shared" si="973"/>
        <v>1.3422030334210458E-2</v>
      </c>
      <c r="AI702" s="13">
        <f t="shared" si="974"/>
        <v>1.4909272220393184E-2</v>
      </c>
      <c r="AJ702" s="13">
        <f t="shared" si="975"/>
        <v>8.2806547372798727E-3</v>
      </c>
      <c r="AK702" s="13">
        <f t="shared" si="976"/>
        <v>3.0660670695133061E-3</v>
      </c>
      <c r="AL702" s="13">
        <f t="shared" si="977"/>
        <v>5.3625113010527628E-5</v>
      </c>
      <c r="AM702" s="13">
        <f t="shared" si="978"/>
        <v>1.1246021295164927E-3</v>
      </c>
      <c r="AN702" s="13">
        <f t="shared" si="979"/>
        <v>1.5940759681623881E-3</v>
      </c>
      <c r="AO702" s="13">
        <f t="shared" si="980"/>
        <v>1.1297676420750501E-3</v>
      </c>
      <c r="AP702" s="13">
        <f t="shared" si="981"/>
        <v>5.3379928793531367E-4</v>
      </c>
      <c r="AQ702" s="13">
        <f t="shared" si="982"/>
        <v>1.8915948013670367E-4</v>
      </c>
      <c r="AR702" s="13">
        <f t="shared" si="983"/>
        <v>3.8050320976913436E-3</v>
      </c>
      <c r="AS702" s="13">
        <f t="shared" si="984"/>
        <v>4.2266525957118601E-3</v>
      </c>
      <c r="AT702" s="13">
        <f t="shared" si="985"/>
        <v>2.3474955934901219E-3</v>
      </c>
      <c r="AU702" s="13">
        <f t="shared" si="986"/>
        <v>8.6920408631745508E-4</v>
      </c>
      <c r="AV702" s="13">
        <f t="shared" si="987"/>
        <v>2.4137928493862609E-4</v>
      </c>
      <c r="AW702" s="13">
        <f t="shared" si="988"/>
        <v>2.3453845557717203E-6</v>
      </c>
      <c r="AX702" s="13">
        <f t="shared" si="989"/>
        <v>2.0820247100096636E-4</v>
      </c>
      <c r="AY702" s="13">
        <f t="shared" si="990"/>
        <v>2.9511819942699096E-4</v>
      </c>
      <c r="AZ702" s="13">
        <f t="shared" si="991"/>
        <v>2.0915878475002579E-4</v>
      </c>
      <c r="BA702" s="13">
        <f t="shared" si="992"/>
        <v>9.8824577910474915E-5</v>
      </c>
      <c r="BB702" s="13">
        <f t="shared" si="993"/>
        <v>3.5019915171823745E-5</v>
      </c>
      <c r="BC702" s="13">
        <f t="shared" si="994"/>
        <v>9.9278498088013672E-6</v>
      </c>
      <c r="BD702" s="13">
        <f t="shared" si="995"/>
        <v>8.9891201901838753E-4</v>
      </c>
      <c r="BE702" s="13">
        <f t="shared" si="996"/>
        <v>9.9851689051608499E-4</v>
      </c>
      <c r="BF702" s="13">
        <f t="shared" si="997"/>
        <v>5.5457929116059393E-4</v>
      </c>
      <c r="BG702" s="13">
        <f t="shared" si="998"/>
        <v>2.0534334011130249E-4</v>
      </c>
      <c r="BH702" s="13">
        <f t="shared" si="999"/>
        <v>5.7024155066929452E-5</v>
      </c>
      <c r="BI702" s="13">
        <f t="shared" si="1000"/>
        <v>1.2668555052565766E-5</v>
      </c>
      <c r="BJ702" s="14">
        <f t="shared" si="1001"/>
        <v>0.29518472022867676</v>
      </c>
      <c r="BK702" s="14">
        <f t="shared" si="1002"/>
        <v>0.26474943165401033</v>
      </c>
      <c r="BL702" s="14">
        <f t="shared" si="1003"/>
        <v>0.40165583972026242</v>
      </c>
      <c r="BM702" s="14">
        <f t="shared" si="1004"/>
        <v>0.46258978448677707</v>
      </c>
      <c r="BN702" s="14">
        <f t="shared" si="1005"/>
        <v>0.53658378197295842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1.2963</v>
      </c>
      <c r="F703" s="10">
        <f>VLOOKUP(B703,home!$B$2:$E$405,3,FALSE)</f>
        <v>0.46289999999999998</v>
      </c>
      <c r="G703" s="10">
        <f>VLOOKUP(C703,away!$B$2:$E$405,4,FALSE)</f>
        <v>0.19289999999999999</v>
      </c>
      <c r="H703" s="10">
        <f>VLOOKUP(A703,away!$A$2:$E$405,3,FALSE)</f>
        <v>1.1852</v>
      </c>
      <c r="I703" s="10">
        <f>VLOOKUP(C703,away!$B$2:$E$405,3,FALSE)</f>
        <v>2.3203</v>
      </c>
      <c r="J703" s="10">
        <f>VLOOKUP(B703,home!$B$2:$E$405,4,FALSE)</f>
        <v>1.6875</v>
      </c>
      <c r="K703" s="12">
        <f t="shared" si="950"/>
        <v>0.11575104738299999</v>
      </c>
      <c r="L703" s="12">
        <f t="shared" si="951"/>
        <v>4.6406580074999999</v>
      </c>
      <c r="M703" s="13">
        <f t="shared" si="952"/>
        <v>8.596423323184289E-3</v>
      </c>
      <c r="N703" s="13">
        <f t="shared" si="953"/>
        <v>9.950450034062312E-4</v>
      </c>
      <c r="O703" s="13">
        <f t="shared" si="954"/>
        <v>3.989306073059494E-2</v>
      </c>
      <c r="P703" s="13">
        <f t="shared" si="955"/>
        <v>4.6176635628799919E-3</v>
      </c>
      <c r="Q703" s="13">
        <f t="shared" si="956"/>
        <v>5.7588750668746013E-5</v>
      </c>
      <c r="R703" s="13">
        <f t="shared" si="957"/>
        <v>9.2565025861559583E-2</v>
      </c>
      <c r="S703" s="13">
        <f t="shared" si="958"/>
        <v>6.2010722303665951E-4</v>
      </c>
      <c r="T703" s="13">
        <f t="shared" si="959"/>
        <v>2.6724969693283718E-4</v>
      </c>
      <c r="U703" s="13">
        <f t="shared" si="960"/>
        <v>1.0714498694510004E-2</v>
      </c>
      <c r="V703" s="13">
        <f t="shared" si="961"/>
        <v>3.7010825720357073E-5</v>
      </c>
      <c r="W703" s="13">
        <f t="shared" si="962"/>
        <v>2.2219860691285985E-6</v>
      </c>
      <c r="X703" s="13">
        <f t="shared" si="963"/>
        <v>1.0311477444255079E-5</v>
      </c>
      <c r="Y703" s="13">
        <f t="shared" si="964"/>
        <v>2.3926020185418981E-5</v>
      </c>
      <c r="Z703" s="13">
        <f t="shared" si="965"/>
        <v>0.143187542826297</v>
      </c>
      <c r="AA703" s="13">
        <f t="shared" si="966"/>
        <v>1.6574108054342049E-2</v>
      </c>
      <c r="AB703" s="13">
        <f t="shared" si="967"/>
        <v>9.5923518336455391E-4</v>
      </c>
      <c r="AC703" s="13">
        <f t="shared" si="968"/>
        <v>1.2425483173047737E-6</v>
      </c>
      <c r="AD703" s="13">
        <f t="shared" si="969"/>
        <v>6.4299303693017528E-8</v>
      </c>
      <c r="AE703" s="13">
        <f t="shared" si="970"/>
        <v>2.9839107855967613E-7</v>
      </c>
      <c r="AF703" s="13">
        <f t="shared" si="971"/>
        <v>6.9236547404226127E-7</v>
      </c>
      <c r="AG703" s="13">
        <f t="shared" si="972"/>
        <v>1.0710104604102509E-6</v>
      </c>
      <c r="AH703" s="13">
        <f t="shared" si="973"/>
        <v>0.16612110429777618</v>
      </c>
      <c r="AI703" s="13">
        <f t="shared" si="974"/>
        <v>1.9228691814888177E-2</v>
      </c>
      <c r="AJ703" s="13">
        <f t="shared" si="975"/>
        <v>1.1128706086891125E-3</v>
      </c>
      <c r="AK703" s="13">
        <f t="shared" si="976"/>
        <v>4.2938646185840521E-5</v>
      </c>
      <c r="AL703" s="13">
        <f t="shared" si="977"/>
        <v>2.6697941105165334E-8</v>
      </c>
      <c r="AM703" s="13">
        <f t="shared" si="978"/>
        <v>1.4885423496928753E-9</v>
      </c>
      <c r="AN703" s="13">
        <f t="shared" si="979"/>
        <v>6.9078159746051075E-9</v>
      </c>
      <c r="AO703" s="13">
        <f t="shared" si="980"/>
        <v>1.6028405758443803E-8</v>
      </c>
      <c r="AP703" s="13">
        <f t="shared" si="981"/>
        <v>2.4794116510127112E-8</v>
      </c>
      <c r="AQ703" s="13">
        <f t="shared" si="982"/>
        <v>2.8765253830402346E-8</v>
      </c>
      <c r="AR703" s="13">
        <f t="shared" si="983"/>
        <v>0.1541822465748435</v>
      </c>
      <c r="AS703" s="13">
        <f t="shared" si="984"/>
        <v>1.7846756528902101E-2</v>
      </c>
      <c r="AT703" s="13">
        <f t="shared" si="985"/>
        <v>1.0328903803049057E-3</v>
      </c>
      <c r="AU703" s="13">
        <f t="shared" si="986"/>
        <v>3.9852714450706018E-5</v>
      </c>
      <c r="AV703" s="13">
        <f t="shared" si="987"/>
        <v>1.1532483596812095E-6</v>
      </c>
      <c r="AW703" s="13">
        <f t="shared" si="988"/>
        <v>3.9836370575432593E-10</v>
      </c>
      <c r="AX703" s="13">
        <f t="shared" si="989"/>
        <v>2.8716722675150383E-11</v>
      </c>
      <c r="AY703" s="13">
        <f t="shared" si="990"/>
        <v>1.3326448903159345E-10</v>
      </c>
      <c r="AZ703" s="13">
        <f t="shared" si="991"/>
        <v>3.0921745906993001E-10</v>
      </c>
      <c r="BA703" s="13">
        <f t="shared" si="992"/>
        <v>4.783241591638914E-10</v>
      </c>
      <c r="BB703" s="13">
        <f t="shared" si="993"/>
        <v>5.5493470985115449E-10</v>
      </c>
      <c r="BC703" s="13">
        <f t="shared" si="994"/>
        <v>5.1505244098208973E-10</v>
      </c>
      <c r="BD703" s="13">
        <f t="shared" si="995"/>
        <v>0.11925117953031447</v>
      </c>
      <c r="BE703" s="13">
        <f t="shared" si="996"/>
        <v>1.3803448932292071E-2</v>
      </c>
      <c r="BF703" s="13">
        <f t="shared" si="997"/>
        <v>7.9888183570527992E-4</v>
      </c>
      <c r="BG703" s="13">
        <f t="shared" si="998"/>
        <v>3.0823803072713302E-5</v>
      </c>
      <c r="BH703" s="13">
        <f t="shared" si="999"/>
        <v>8.9197187249847405E-7</v>
      </c>
      <c r="BI703" s="13">
        <f t="shared" si="1000"/>
        <v>2.0649335695574813E-8</v>
      </c>
      <c r="BJ703" s="14">
        <f t="shared" si="1001"/>
        <v>1.3585490046677266E-3</v>
      </c>
      <c r="BK703" s="14">
        <f t="shared" si="1002"/>
        <v>1.3872474314344197E-2</v>
      </c>
      <c r="BL703" s="14">
        <f t="shared" si="1003"/>
        <v>0.65419968006136398</v>
      </c>
      <c r="BM703" s="14">
        <f t="shared" si="1004"/>
        <v>0.66589343923947841</v>
      </c>
      <c r="BN703" s="14">
        <f t="shared" si="1005"/>
        <v>0.14672480723229378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1.2963</v>
      </c>
      <c r="F704" s="10">
        <f>VLOOKUP(B704,home!$B$2:$E$405,3,FALSE)</f>
        <v>0.92569999999999997</v>
      </c>
      <c r="G704" s="10">
        <f>VLOOKUP(C704,away!$B$2:$E$405,4,FALSE)</f>
        <v>1.3886000000000001</v>
      </c>
      <c r="H704" s="10">
        <f>VLOOKUP(A704,away!$A$2:$E$405,3,FALSE)</f>
        <v>1.1852</v>
      </c>
      <c r="I704" s="10">
        <f>VLOOKUP(C704,away!$B$2:$E$405,3,FALSE)</f>
        <v>1.0125</v>
      </c>
      <c r="J704" s="10">
        <f>VLOOKUP(B704,home!$B$2:$E$405,4,FALSE)</f>
        <v>1.35</v>
      </c>
      <c r="K704" s="12">
        <f t="shared" si="950"/>
        <v>1.6662990460260001</v>
      </c>
      <c r="L704" s="12">
        <f t="shared" si="951"/>
        <v>1.6200202500000003</v>
      </c>
      <c r="M704" s="13">
        <f t="shared" si="952"/>
        <v>3.7391222447413629E-2</v>
      </c>
      <c r="N704" s="13">
        <f t="shared" si="953"/>
        <v>6.2304958293871289E-2</v>
      </c>
      <c r="O704" s="13">
        <f t="shared" si="954"/>
        <v>6.0574537537064641E-2</v>
      </c>
      <c r="P704" s="13">
        <f t="shared" si="955"/>
        <v>0.10093529411147695</v>
      </c>
      <c r="Q704" s="13">
        <f t="shared" si="956"/>
        <v>5.1909346283883731E-2</v>
      </c>
      <c r="R704" s="13">
        <f t="shared" si="957"/>
        <v>4.9065988722214932E-2</v>
      </c>
      <c r="S704" s="13">
        <f t="shared" si="958"/>
        <v>6.8117147090460142E-2</v>
      </c>
      <c r="T704" s="13">
        <f t="shared" si="959"/>
        <v>8.4094192144153909E-2</v>
      </c>
      <c r="U704" s="13">
        <f t="shared" si="960"/>
        <v>8.1758610200149226E-2</v>
      </c>
      <c r="V704" s="13">
        <f t="shared" si="961"/>
        <v>2.0430892081631093E-2</v>
      </c>
      <c r="W704" s="13">
        <f t="shared" si="962"/>
        <v>2.8832164730889575E-2</v>
      </c>
      <c r="X704" s="13">
        <f t="shared" si="963"/>
        <v>4.6708690715376922E-2</v>
      </c>
      <c r="Y704" s="13">
        <f t="shared" si="964"/>
        <v>3.7834512404948804E-2</v>
      </c>
      <c r="Z704" s="13">
        <f t="shared" si="965"/>
        <v>2.6495965105419943E-2</v>
      </c>
      <c r="AA704" s="13">
        <f t="shared" si="966"/>
        <v>4.415020137869944E-2</v>
      </c>
      <c r="AB704" s="13">
        <f t="shared" si="967"/>
        <v>3.6783719219591345E-2</v>
      </c>
      <c r="AC704" s="13">
        <f t="shared" si="968"/>
        <v>3.4469956553966632E-3</v>
      </c>
      <c r="AD704" s="13">
        <f t="shared" si="969"/>
        <v>1.2010752146486446E-2</v>
      </c>
      <c r="AE704" s="13">
        <f t="shared" si="970"/>
        <v>1.945766169503901E-2</v>
      </c>
      <c r="AF704" s="13">
        <f t="shared" si="971"/>
        <v>1.5760902981806265E-2</v>
      </c>
      <c r="AG704" s="13">
        <f t="shared" si="972"/>
        <v>8.510993996270512E-3</v>
      </c>
      <c r="AH704" s="13">
        <f t="shared" si="973"/>
        <v>1.0731000003518423E-2</v>
      </c>
      <c r="AI704" s="13">
        <f t="shared" si="974"/>
        <v>1.7881055068767752E-2</v>
      </c>
      <c r="AJ704" s="13">
        <f t="shared" si="975"/>
        <v>1.4897592501513041E-2</v>
      </c>
      <c r="AK704" s="13">
        <f t="shared" si="976"/>
        <v>8.2746147244517551E-3</v>
      </c>
      <c r="AL704" s="13">
        <f t="shared" si="977"/>
        <v>3.7219806949907448E-4</v>
      </c>
      <c r="AM704" s="13">
        <f t="shared" si="978"/>
        <v>4.0027009687490156E-3</v>
      </c>
      <c r="AN704" s="13">
        <f t="shared" si="979"/>
        <v>6.4844566240680225E-3</v>
      </c>
      <c r="AO704" s="13">
        <f t="shared" si="980"/>
        <v>5.2524755206184185E-3</v>
      </c>
      <c r="AP704" s="13">
        <f t="shared" si="981"/>
        <v>2.8363722353437104E-3</v>
      </c>
      <c r="AQ704" s="13">
        <f t="shared" si="982"/>
        <v>1.148745114448644E-3</v>
      </c>
      <c r="AR704" s="13">
        <f t="shared" si="983"/>
        <v>3.4768874616899854E-3</v>
      </c>
      <c r="AS704" s="13">
        <f t="shared" si="984"/>
        <v>5.7935342605537838E-3</v>
      </c>
      <c r="AT704" s="13">
        <f t="shared" si="985"/>
        <v>4.8268803057398601E-3</v>
      </c>
      <c r="AU704" s="13">
        <f t="shared" si="986"/>
        <v>2.6810086829120042E-3</v>
      </c>
      <c r="AV704" s="13">
        <f t="shared" si="987"/>
        <v>1.1168405526809241E-3</v>
      </c>
      <c r="AW704" s="13">
        <f t="shared" si="988"/>
        <v>2.7909046824980816E-5</v>
      </c>
      <c r="AX704" s="13">
        <f t="shared" si="989"/>
        <v>1.1116161342923068E-3</v>
      </c>
      <c r="AY704" s="13">
        <f t="shared" si="990"/>
        <v>1.8008406477802565E-3</v>
      </c>
      <c r="AZ704" s="13">
        <f t="shared" si="991"/>
        <v>1.458699158213567E-3</v>
      </c>
      <c r="BA704" s="13">
        <f t="shared" si="992"/>
        <v>7.8770739165464417E-4</v>
      </c>
      <c r="BB704" s="13">
        <f t="shared" si="993"/>
        <v>3.1902548138880112E-4</v>
      </c>
      <c r="BC704" s="13">
        <f t="shared" si="994"/>
        <v>1.0336554802317126E-4</v>
      </c>
      <c r="BD704" s="13">
        <f t="shared" si="995"/>
        <v>9.3877134915147913E-4</v>
      </c>
      <c r="BE704" s="13">
        <f t="shared" si="996"/>
        <v>1.5642738035276508E-3</v>
      </c>
      <c r="BF704" s="13">
        <f t="shared" si="997"/>
        <v>1.303273973270794E-3</v>
      </c>
      <c r="BG704" s="13">
        <f t="shared" si="998"/>
        <v>7.2388139279054597E-4</v>
      </c>
      <c r="BH704" s="13">
        <f t="shared" si="999"/>
        <v>3.0155071856071477E-4</v>
      </c>
      <c r="BI704" s="13">
        <f t="shared" si="1000"/>
        <v>1.0049473493323465E-4</v>
      </c>
      <c r="BJ704" s="14">
        <f t="shared" si="1001"/>
        <v>0.39273018021730688</v>
      </c>
      <c r="BK704" s="14">
        <f t="shared" si="1002"/>
        <v>0.23249459010365781</v>
      </c>
      <c r="BL704" s="14">
        <f t="shared" si="1003"/>
        <v>0.34694471659178144</v>
      </c>
      <c r="BM704" s="14">
        <f t="shared" si="1004"/>
        <v>0.63471117302128599</v>
      </c>
      <c r="BN704" s="14">
        <f t="shared" si="1005"/>
        <v>0.36218134739592511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1.2963</v>
      </c>
      <c r="F705" s="10">
        <f>VLOOKUP(B705,home!$B$2:$E$405,3,FALSE)</f>
        <v>0.77139999999999997</v>
      </c>
      <c r="G705" s="10">
        <f>VLOOKUP(C705,away!$B$2:$E$405,4,FALSE)</f>
        <v>0.30859999999999999</v>
      </c>
      <c r="H705" s="10">
        <f>VLOOKUP(A705,away!$A$2:$E$405,3,FALSE)</f>
        <v>1.1852</v>
      </c>
      <c r="I705" s="10">
        <f>VLOOKUP(C705,away!$B$2:$E$405,3,FALSE)</f>
        <v>1.0125</v>
      </c>
      <c r="J705" s="10">
        <f>VLOOKUP(B705,home!$B$2:$E$405,4,FALSE)</f>
        <v>0.63280000000000003</v>
      </c>
      <c r="K705" s="12">
        <f t="shared" si="950"/>
        <v>0.308589452052</v>
      </c>
      <c r="L705" s="12">
        <f t="shared" si="951"/>
        <v>0.75936949200000003</v>
      </c>
      <c r="M705" s="13">
        <f t="shared" si="952"/>
        <v>0.34370933195093933</v>
      </c>
      <c r="N705" s="13">
        <f t="shared" si="953"/>
        <v>0.10606507441189936</v>
      </c>
      <c r="O705" s="13">
        <f t="shared" si="954"/>
        <v>0.26100238079924415</v>
      </c>
      <c r="P705" s="13">
        <f t="shared" si="955"/>
        <v>8.0542581675106209E-2</v>
      </c>
      <c r="Q705" s="13">
        <f t="shared" si="956"/>
        <v>1.636528159731131E-2</v>
      </c>
      <c r="R705" s="13">
        <f t="shared" si="957"/>
        <v>9.9098622659156296E-2</v>
      </c>
      <c r="S705" s="13">
        <f t="shared" si="958"/>
        <v>4.7184545630965836E-3</v>
      </c>
      <c r="T705" s="13">
        <f t="shared" si="959"/>
        <v>1.2427295572987237E-2</v>
      </c>
      <c r="U705" s="13">
        <f t="shared" si="960"/>
        <v>3.0580789665496953E-2</v>
      </c>
      <c r="V705" s="13">
        <f t="shared" si="961"/>
        <v>1.2285461926388246E-4</v>
      </c>
      <c r="W705" s="13">
        <f t="shared" si="962"/>
        <v>1.683384426930326E-3</v>
      </c>
      <c r="X705" s="13">
        <f t="shared" si="963"/>
        <v>1.2783107771187927E-3</v>
      </c>
      <c r="Y705" s="13">
        <f t="shared" si="964"/>
        <v>4.853551027194114E-4</v>
      </c>
      <c r="Z705" s="13">
        <f t="shared" si="965"/>
        <v>2.5084156915527744E-2</v>
      </c>
      <c r="AA705" s="13">
        <f t="shared" si="966"/>
        <v>7.740706237749093E-3</v>
      </c>
      <c r="AB705" s="13">
        <f t="shared" si="967"/>
        <v>1.1943501482012454E-3</v>
      </c>
      <c r="AC705" s="13">
        <f t="shared" si="968"/>
        <v>1.7993089084277701E-6</v>
      </c>
      <c r="AD705" s="13">
        <f t="shared" si="969"/>
        <v>1.298686694748248E-4</v>
      </c>
      <c r="AE705" s="13">
        <f t="shared" si="970"/>
        <v>9.8618305565813602E-5</v>
      </c>
      <c r="AF705" s="13">
        <f t="shared" si="971"/>
        <v>3.7443866299706321E-5</v>
      </c>
      <c r="AG705" s="13">
        <f t="shared" si="972"/>
        <v>9.4779099101746396E-6</v>
      </c>
      <c r="AH705" s="13">
        <f t="shared" si="973"/>
        <v>4.7620358735481465E-3</v>
      </c>
      <c r="AI705" s="13">
        <f t="shared" si="974"/>
        <v>1.4695140408701897E-3</v>
      </c>
      <c r="AJ705" s="13">
        <f t="shared" si="975"/>
        <v>2.2673826632742602E-4</v>
      </c>
      <c r="AK705" s="13">
        <f t="shared" si="976"/>
        <v>2.3323012455066953E-5</v>
      </c>
      <c r="AL705" s="13">
        <f t="shared" si="977"/>
        <v>1.6865528077832433E-8</v>
      </c>
      <c r="AM705" s="13">
        <f t="shared" si="978"/>
        <v>8.015220310391697E-6</v>
      </c>
      <c r="AN705" s="13">
        <f t="shared" si="979"/>
        <v>6.0865137753702243E-6</v>
      </c>
      <c r="AO705" s="13">
        <f t="shared" si="980"/>
        <v>2.3109564368269446E-6</v>
      </c>
      <c r="AP705" s="13">
        <f t="shared" si="981"/>
        <v>5.8495660515580254E-7</v>
      </c>
      <c r="AQ705" s="13">
        <f t="shared" si="982"/>
        <v>1.1104955002480156E-7</v>
      </c>
      <c r="AR705" s="13">
        <f t="shared" si="983"/>
        <v>7.2322895243640657E-4</v>
      </c>
      <c r="AS705" s="13">
        <f t="shared" si="984"/>
        <v>2.2318082614049267E-4</v>
      </c>
      <c r="AT705" s="13">
        <f t="shared" si="985"/>
        <v>3.4435624423603649E-5</v>
      </c>
      <c r="AU705" s="13">
        <f t="shared" si="986"/>
        <v>3.5421568239827737E-6</v>
      </c>
      <c r="AV705" s="13">
        <f t="shared" si="987"/>
        <v>2.7326805834877414E-7</v>
      </c>
      <c r="AW705" s="13">
        <f t="shared" si="988"/>
        <v>1.0978213326942709E-10</v>
      </c>
      <c r="AX705" s="13">
        <f t="shared" si="989"/>
        <v>4.1223540727663927E-7</v>
      </c>
      <c r="AY705" s="13">
        <f t="shared" si="990"/>
        <v>3.1303899180807467E-7</v>
      </c>
      <c r="AZ705" s="13">
        <f t="shared" si="991"/>
        <v>1.1885613009274489E-7</v>
      </c>
      <c r="BA705" s="13">
        <f t="shared" si="992"/>
        <v>3.0085239709871209E-8</v>
      </c>
      <c r="BB705" s="13">
        <f t="shared" si="993"/>
        <v>5.7114532987957809E-9</v>
      </c>
      <c r="BC705" s="13">
        <f t="shared" si="994"/>
        <v>8.6742067801765548E-10</v>
      </c>
      <c r="BD705" s="13">
        <f t="shared" si="995"/>
        <v>9.1533000368554355E-5</v>
      </c>
      <c r="BE705" s="13">
        <f t="shared" si="996"/>
        <v>2.8246118428407706E-5</v>
      </c>
      <c r="BF705" s="13">
        <f t="shared" si="997"/>
        <v>4.3582271042091156E-6</v>
      </c>
      <c r="BG705" s="13">
        <f t="shared" si="998"/>
        <v>4.4830097133535536E-7</v>
      </c>
      <c r="BH705" s="13">
        <f t="shared" si="999"/>
        <v>3.4585237774689155E-8</v>
      </c>
      <c r="BI705" s="13">
        <f t="shared" si="1000"/>
        <v>2.1345279147958919E-9</v>
      </c>
      <c r="BJ705" s="14">
        <f t="shared" si="1001"/>
        <v>0.13859810013153762</v>
      </c>
      <c r="BK705" s="14">
        <f t="shared" si="1002"/>
        <v>0.4290953520218343</v>
      </c>
      <c r="BL705" s="14">
        <f t="shared" si="1003"/>
        <v>0.40720774389756953</v>
      </c>
      <c r="BM705" s="14">
        <f t="shared" si="1004"/>
        <v>9.3201766943602896E-2</v>
      </c>
      <c r="BN705" s="14">
        <f t="shared" si="1005"/>
        <v>0.90678327309365669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1.1933</v>
      </c>
      <c r="F706" s="10">
        <f>VLOOKUP(B706,home!$B$2:$E$405,3,FALSE)</f>
        <v>1.5829</v>
      </c>
      <c r="G706" s="10">
        <f>VLOOKUP(C706,away!$B$2:$E$405,4,FALSE)</f>
        <v>0.75419999999999998</v>
      </c>
      <c r="H706" s="10">
        <f>VLOOKUP(A706,away!$A$2:$E$405,3,FALSE)</f>
        <v>1.1513</v>
      </c>
      <c r="I706" s="10">
        <f>VLOOKUP(C706,away!$B$2:$E$405,3,FALSE)</f>
        <v>1.6503000000000001</v>
      </c>
      <c r="J706" s="10">
        <f>VLOOKUP(B706,home!$B$2:$E$405,4,FALSE)</f>
        <v>0.48249999999999998</v>
      </c>
      <c r="K706" s="12">
        <f t="shared" ref="K706:K755" si="1006">E706*F706*G706</f>
        <v>1.424589200694</v>
      </c>
      <c r="L706" s="12">
        <f t="shared" ref="L706:L755" si="1007">H706*I706*J706</f>
        <v>0.91674536317499999</v>
      </c>
      <c r="M706" s="13">
        <f t="shared" ref="M706:M755" si="1008">_xlfn.POISSON.DIST(0,K706,FALSE) * _xlfn.POISSON.DIST(0,L706,FALSE)</f>
        <v>9.6199168589462786E-2</v>
      </c>
      <c r="N706" s="13">
        <f t="shared" ref="N706:N755" si="1009">_xlfn.POISSON.DIST(1,K706,FALSE) * _xlfn.POISSON.DIST(0,L706,FALSE)</f>
        <v>0.13704429668829016</v>
      </c>
      <c r="O706" s="13">
        <f t="shared" ref="O706:O755" si="1010">_xlfn.POISSON.DIST(0,K706,FALSE) * _xlfn.POISSON.DIST(1,L706,FALSE)</f>
        <v>8.8190141745680115E-2</v>
      </c>
      <c r="P706" s="13">
        <f t="shared" ref="P706:P755" si="1011">_xlfn.POISSON.DIST(1,K706,FALSE) * _xlfn.POISSON.DIST(1,L706,FALSE)</f>
        <v>0.125634723538569</v>
      </c>
      <c r="Q706" s="13">
        <f t="shared" ref="Q706:Q755" si="1012">_xlfn.POISSON.DIST(2,K706,FALSE) * _xlfn.POISSON.DIST(0,L706,FALSE)</f>
        <v>9.761591253942134E-2</v>
      </c>
      <c r="R706" s="13">
        <f t="shared" ref="R706:R755" si="1013">_xlfn.POISSON.DIST(0,K706,FALSE) * _xlfn.POISSON.DIST(2,L706,FALSE)</f>
        <v>4.0423951761549115E-2</v>
      </c>
      <c r="S706" s="13">
        <f t="shared" ref="S706:S755" si="1014">_xlfn.POISSON.DIST(2,K706,FALSE) * _xlfn.POISSON.DIST(2,L706,FALSE)</f>
        <v>4.1019283196647029E-2</v>
      </c>
      <c r="T706" s="13">
        <f t="shared" ref="T706:T755" si="1015">_xlfn.POISSON.DIST(2,K706,FALSE) * _xlfn.POISSON.DIST(1,L706,FALSE)</f>
        <v>8.948893519261085E-2</v>
      </c>
      <c r="U706" s="13">
        <f t="shared" ref="U706:U755" si="1016">_xlfn.POISSON.DIST(1,K706,FALSE) * _xlfn.POISSON.DIST(2,L706,FALSE)</f>
        <v>5.7587525128878068E-2</v>
      </c>
      <c r="V706" s="13">
        <f t="shared" ref="V706:V755" si="1017">_xlfn.POISSON.DIST(3,K706,FALSE) * _xlfn.POISSON.DIST(3,L706,FALSE)</f>
        <v>5.9522878763164323E-3</v>
      </c>
      <c r="W706" s="13">
        <f t="shared" ref="W706:W755" si="1018">_xlfn.POISSON.DIST(3,K706,FALSE) * _xlfn.POISSON.DIST(0,L706,FALSE)</f>
        <v>4.6354191606516555E-2</v>
      </c>
      <c r="X706" s="13">
        <f t="shared" ref="X706:X755" si="1019">_xlfn.POISSON.DIST(3,K706,FALSE) * _xlfn.POISSON.DIST(1,L706,FALSE)</f>
        <v>4.2494990218999551E-2</v>
      </c>
      <c r="Y706" s="13">
        <f t="shared" ref="Y706:Y755" si="1020">_xlfn.POISSON.DIST(3,K706,FALSE) * _xlfn.POISSON.DIST(2,L706,FALSE)</f>
        <v>1.9478542620717406E-2</v>
      </c>
      <c r="Z706" s="13">
        <f t="shared" ref="Z706:Z755" si="1021">_xlfn.POISSON.DIST(0,K706,FALSE) * _xlfn.POISSON.DIST(3,L706,FALSE)</f>
        <v>1.2352823446203344E-2</v>
      </c>
      <c r="AA706" s="13">
        <f t="shared" ref="AA706:AA755" si="1022">_xlfn.POISSON.DIST(1,K706,FALSE) * _xlfn.POISSON.DIST(3,L706,FALSE)</f>
        <v>1.7597698879540925E-2</v>
      </c>
      <c r="AB706" s="13">
        <f t="shared" ref="AB706:AB755" si="1023">_xlfn.POISSON.DIST(2,K706,FALSE) * _xlfn.POISSON.DIST(3,L706,FALSE)</f>
        <v>1.2534745890429454E-2</v>
      </c>
      <c r="AC706" s="13">
        <f t="shared" ref="AC706:AC755" si="1024">_xlfn.POISSON.DIST(4,K706,FALSE) * _xlfn.POISSON.DIST(4,L706,FALSE)</f>
        <v>4.8585012007376546E-4</v>
      </c>
      <c r="AD706" s="13">
        <f t="shared" ref="AD706:AD755" si="1025">_xlfn.POISSON.DIST(4,K706,FALSE) * _xlfn.POISSON.DIST(0,L706,FALSE)</f>
        <v>1.6508920192385975E-2</v>
      </c>
      <c r="AE706" s="13">
        <f t="shared" ref="AE706:AE755" si="1026">_xlfn.POISSON.DIST(4,K706,FALSE) * _xlfn.POISSON.DIST(1,L706,FALSE)</f>
        <v>1.5134476037395973E-2</v>
      </c>
      <c r="AF706" s="13">
        <f t="shared" ref="AF706:AF755" si="1027">_xlfn.POISSON.DIST(4,K706,FALSE) * _xlfn.POISSON.DIST(2,L706,FALSE)</f>
        <v>6.9372303656829518E-3</v>
      </c>
      <c r="AG706" s="13">
        <f t="shared" ref="AG706:AG755" si="1028">_xlfn.POISSON.DIST(4,K706,FALSE) * _xlfn.POISSON.DIST(3,L706,FALSE)</f>
        <v>2.1198912570055523E-3</v>
      </c>
      <c r="AH706" s="13">
        <f t="shared" ref="AH706:AH755" si="1029">_xlfn.POISSON.DIST(0,K706,FALSE) * _xlfn.POISSON.DIST(4,L706,FALSE)</f>
        <v>2.8310984041065843E-3</v>
      </c>
      <c r="AI706" s="13">
        <f t="shared" ref="AI706:AI755" si="1030">_xlfn.POISSON.DIST(1,K706,FALSE) * _xlfn.POISSON.DIST(4,L706,FALSE)</f>
        <v>4.033152212592258E-3</v>
      </c>
      <c r="AJ706" s="13">
        <f t="shared" ref="AJ706:AJ755" si="1031">_xlfn.POISSON.DIST(2,K706,FALSE) * _xlfn.POISSON.DIST(4,L706,FALSE)</f>
        <v>2.8727925434070215E-3</v>
      </c>
      <c r="AK706" s="13">
        <f t="shared" ref="AK706:AK755" si="1032">_xlfn.POISSON.DIST(3,K706,FALSE) * _xlfn.POISSON.DIST(4,L706,FALSE)</f>
        <v>1.3641830777239641E-3</v>
      </c>
      <c r="AL706" s="13">
        <f t="shared" ref="AL706:AL755" si="1033">_xlfn.POISSON.DIST(5,K706,FALSE) * _xlfn.POISSON.DIST(5,L706,FALSE)</f>
        <v>2.5380529337894536E-5</v>
      </c>
      <c r="AM706" s="13">
        <f t="shared" ref="AM706:AM755" si="1034">_xlfn.POISSON.DIST(5,K706,FALSE) * _xlfn.POISSON.DIST(0,L706,FALSE)</f>
        <v>4.7036858842384333E-3</v>
      </c>
      <c r="AN706" s="13">
        <f t="shared" ref="AN706:AN755" si="1035">_xlfn.POISSON.DIST(5,K706,FALSE) * _xlfn.POISSON.DIST(1,L706,FALSE)</f>
        <v>4.3120822242072839E-3</v>
      </c>
      <c r="AO706" s="13">
        <f t="shared" ref="AO706:AO755" si="1036">_xlfn.POISSON.DIST(5,K706,FALSE) * _xlfn.POISSON.DIST(2,L706,FALSE)</f>
        <v>1.9765406923356837E-3</v>
      </c>
      <c r="AP706" s="13">
        <f t="shared" ref="AP706:AP755" si="1037">_xlfn.POISSON.DIST(5,K706,FALSE) * _xlfn.POISSON.DIST(3,L706,FALSE)</f>
        <v>6.0399483827514749E-4</v>
      </c>
      <c r="AQ706" s="13">
        <f t="shared" ref="AQ706:AQ755" si="1038">_xlfn.POISSON.DIST(5,K706,FALSE) * _xlfn.POISSON.DIST(4,L706,FALSE)</f>
        <v>1.3842736684259384E-4</v>
      </c>
      <c r="AR706" s="13">
        <f t="shared" ref="AR706:AR755" si="1039">_xlfn.POISSON.DIST(0,K706,FALSE) * _xlfn.POISSON.DIST(5,L706,FALSE)</f>
        <v>5.1907926693137087E-4</v>
      </c>
      <c r="AS706" s="13">
        <f t="shared" ref="AS706:AS755" si="1040">_xlfn.POISSON.DIST(1,K706,FALSE) * _xlfn.POISSON.DIST(5,L706,FALSE)</f>
        <v>7.3947471797458913E-4</v>
      </c>
      <c r="AT706" s="13">
        <f t="shared" ref="AT706:AT755" si="1041">_xlfn.POISSON.DIST(2,K706,FALSE) * _xlfn.POISSON.DIST(5,L706,FALSE)</f>
        <v>5.2672384870642056E-4</v>
      </c>
      <c r="AU706" s="13">
        <f t="shared" ref="AU706:AU755" si="1042">_xlfn.POISSON.DIST(3,K706,FALSE) * _xlfn.POISSON.DIST(5,L706,FALSE)</f>
        <v>2.50121702205049E-4</v>
      </c>
      <c r="AV706" s="13">
        <f t="shared" ref="AV706:AV755" si="1043">_xlfn.POISSON.DIST(4,K706,FALSE) * _xlfn.POISSON.DIST(5,L706,FALSE)</f>
        <v>8.9080168955128324E-5</v>
      </c>
      <c r="AW706" s="13">
        <f t="shared" ref="AW706:AW755" si="1044">_xlfn.POISSON.DIST(6,K706,FALSE) * _xlfn.POISSON.DIST(6,L706,FALSE)</f>
        <v>9.2073901162656053E-7</v>
      </c>
      <c r="AX706" s="13">
        <f t="shared" ref="AX706:AX755" si="1045">_xlfn.POISSON.DIST(6,K706,FALSE) * _xlfn.POISSON.DIST(0,L706,FALSE)</f>
        <v>1.1168033523571465E-3</v>
      </c>
      <c r="AY706" s="13">
        <f t="shared" ref="AY706:AY755" si="1046">_xlfn.POISSON.DIST(6,K706,FALSE) * _xlfn.POISSON.DIST(1,L706,FALSE)</f>
        <v>1.0238242948517097E-3</v>
      </c>
      <c r="AZ706" s="13">
        <f t="shared" ref="AZ706:AZ755" si="1047">_xlfn.POISSON.DIST(6,K706,FALSE) * _xlfn.POISSON.DIST(2,L706,FALSE)</f>
        <v>4.6929308750560933E-4</v>
      </c>
      <c r="BA706" s="13">
        <f t="shared" ref="BA706:BA755" si="1048">_xlfn.POISSON.DIST(6,K706,FALSE) * _xlfn.POISSON.DIST(3,L706,FALSE)</f>
        <v>1.4340742064694899E-4</v>
      </c>
      <c r="BB706" s="13">
        <f t="shared" ref="BB706:BB755" si="1049">_xlfn.POISSON.DIST(6,K706,FALSE) * _xlfn.POISSON.DIST(4,L706,FALSE)</f>
        <v>3.2867021980744308E-5</v>
      </c>
      <c r="BC706" s="13">
        <f t="shared" ref="BC706:BC755" si="1050">_xlfn.POISSON.DIST(6,K706,FALSE) * _xlfn.POISSON.DIST(5,L706,FALSE)</f>
        <v>6.0261380004436314E-6</v>
      </c>
      <c r="BD706" s="13">
        <f t="shared" ref="BD706:BD755" si="1051">_xlfn.POISSON.DIST(0,K706,FALSE) * _xlfn.POISSON.DIST(6,L706,FALSE)</f>
        <v>7.9310585179935363E-5</v>
      </c>
      <c r="BE706" s="13">
        <f t="shared" ref="BE706:BE755" si="1052">_xlfn.POISSON.DIST(1,K706,FALSE) * _xlfn.POISSON.DIST(6,L706,FALSE)</f>
        <v>1.1298500314805753E-4</v>
      </c>
      <c r="BF706" s="13">
        <f t="shared" ref="BF706:BF755" si="1053">_xlfn.POISSON.DIST(2,K706,FALSE) * _xlfn.POISSON.DIST(6,L706,FALSE)</f>
        <v>8.0478607662550172E-5</v>
      </c>
      <c r="BG706" s="13">
        <f t="shared" ref="BG706:BG755" si="1054">_xlfn.POISSON.DIST(3,K706,FALSE) * _xlfn.POISSON.DIST(6,L706,FALSE)</f>
        <v>3.8216318454319462E-5</v>
      </c>
      <c r="BH706" s="13">
        <f t="shared" ref="BH706:BH755" si="1055">_xlfn.POISSON.DIST(4,K706,FALSE) * _xlfn.POISSON.DIST(6,L706,FALSE)</f>
        <v>1.3610638640076574E-5</v>
      </c>
      <c r="BI706" s="13">
        <f t="shared" ref="BI706:BI755" si="1056">_xlfn.POISSON.DIST(5,K706,FALSE) * _xlfn.POISSON.DIST(6,L706,FALSE)</f>
        <v>3.8779137642403102E-6</v>
      </c>
      <c r="BJ706" s="14">
        <f t="shared" ref="BJ706:BJ755" si="1057">SUM(N706,Q706,T706,W706,X706,Y706,AD706,AE706,AF706,AG706,AM706,AN706,AO706,AP706,AQ706,AX706,AY706,AZ706,BA706,BB706,BC706)</f>
        <v>0.487704339040268</v>
      </c>
      <c r="BK706" s="14">
        <f t="shared" ref="BK706:BK755" si="1058">SUM(M706,P706,S706,V706,AC706,AL706,AY706)</f>
        <v>0.27034051814525856</v>
      </c>
      <c r="BL706" s="14">
        <f t="shared" ref="BL706:BL755" si="1059">SUM(O706,R706,U706,AA706,AB706,AH706,AI706,AJ706,AK706,AR706,AS706,AT706,AU706,AV706,BD706,BE706,BF706,BG706,BH706,BI706)</f>
        <v>0.22988824841552927</v>
      </c>
      <c r="BM706" s="14">
        <f t="shared" ref="BM706:BM755" si="1060">SUM(S706:BI706)</f>
        <v>0.4141548306284466</v>
      </c>
      <c r="BN706" s="14">
        <f t="shared" ref="BN706:BN755" si="1061">SUM(M706:R706)</f>
        <v>0.5851081948629725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1.1933</v>
      </c>
      <c r="F707" s="10">
        <f>VLOOKUP(B707,home!$B$2:$E$405,3,FALSE)</f>
        <v>0.41899999999999998</v>
      </c>
      <c r="G707" s="10">
        <f>VLOOKUP(C707,away!$B$2:$E$405,4,FALSE)</f>
        <v>1.2189000000000001</v>
      </c>
      <c r="H707" s="10">
        <f>VLOOKUP(A707,away!$A$2:$E$405,3,FALSE)</f>
        <v>1.1513</v>
      </c>
      <c r="I707" s="10">
        <f>VLOOKUP(C707,away!$B$2:$E$405,3,FALSE)</f>
        <v>0.63170000000000004</v>
      </c>
      <c r="J707" s="10">
        <f>VLOOKUP(B707,home!$B$2:$E$405,4,FALSE)</f>
        <v>1.3028999999999999</v>
      </c>
      <c r="K707" s="12">
        <f t="shared" si="1006"/>
        <v>0.60944110203000001</v>
      </c>
      <c r="L707" s="12">
        <f t="shared" si="1007"/>
        <v>0.94756817400900006</v>
      </c>
      <c r="M707" s="13">
        <f t="shared" si="1008"/>
        <v>0.21076547089521383</v>
      </c>
      <c r="N707" s="13">
        <f t="shared" si="1009"/>
        <v>0.12844914085225098</v>
      </c>
      <c r="O707" s="13">
        <f t="shared" si="1010"/>
        <v>0.19971465240032479</v>
      </c>
      <c r="P707" s="13">
        <f t="shared" si="1011"/>
        <v>0.1217143178503923</v>
      </c>
      <c r="Q707" s="13">
        <f t="shared" si="1012"/>
        <v>3.9141092977901269E-2</v>
      </c>
      <c r="R707" s="13">
        <f t="shared" si="1013"/>
        <v>9.4621624248908964E-2</v>
      </c>
      <c r="S707" s="13">
        <f t="shared" si="1014"/>
        <v>1.7572108831279562E-2</v>
      </c>
      <c r="T707" s="13">
        <f t="shared" si="1015"/>
        <v>3.7088854001786395E-2</v>
      </c>
      <c r="U707" s="13">
        <f t="shared" si="1016"/>
        <v>5.7666306958123636E-2</v>
      </c>
      <c r="V707" s="13">
        <f t="shared" si="1017"/>
        <v>1.1275182528753766E-3</v>
      </c>
      <c r="W707" s="13">
        <f t="shared" si="1018"/>
        <v>7.951396946370282E-3</v>
      </c>
      <c r="X707" s="13">
        <f t="shared" si="1019"/>
        <v>7.5344906852928264E-3</v>
      </c>
      <c r="Y707" s="13">
        <f t="shared" si="1020"/>
        <v>3.5697217903753711E-3</v>
      </c>
      <c r="Z707" s="13">
        <f t="shared" si="1021"/>
        <v>2.9886813237101465E-2</v>
      </c>
      <c r="AA707" s="13">
        <f t="shared" si="1022"/>
        <v>1.8214252395383906E-2</v>
      </c>
      <c r="AB707" s="13">
        <f t="shared" si="1023"/>
        <v>5.5502570262476675E-3</v>
      </c>
      <c r="AC707" s="13">
        <f t="shared" si="1024"/>
        <v>4.0695445282644791E-5</v>
      </c>
      <c r="AD707" s="13">
        <f t="shared" si="1025"/>
        <v>1.2114770294184701E-3</v>
      </c>
      <c r="AE707" s="13">
        <f t="shared" si="1026"/>
        <v>1.1479570766199073E-3</v>
      </c>
      <c r="AF707" s="13">
        <f t="shared" si="1027"/>
        <v>5.4388379546671767E-4</v>
      </c>
      <c r="AG707" s="13">
        <f t="shared" si="1028"/>
        <v>1.7178899164782739E-4</v>
      </c>
      <c r="AH707" s="13">
        <f t="shared" si="1029"/>
        <v>7.0799482615070616E-3</v>
      </c>
      <c r="AI707" s="13">
        <f t="shared" si="1030"/>
        <v>4.3148114708082457E-3</v>
      </c>
      <c r="AJ707" s="13">
        <f t="shared" si="1031"/>
        <v>1.3148117289105313E-3</v>
      </c>
      <c r="AK707" s="13">
        <f t="shared" si="1032"/>
        <v>2.6710010300973463E-4</v>
      </c>
      <c r="AL707" s="13">
        <f t="shared" si="1033"/>
        <v>9.4004361172759094E-7</v>
      </c>
      <c r="AM707" s="13">
        <f t="shared" si="1034"/>
        <v>1.4766477917856473E-4</v>
      </c>
      <c r="AN707" s="13">
        <f t="shared" si="1035"/>
        <v>1.3992244517167478E-4</v>
      </c>
      <c r="AO707" s="13">
        <f t="shared" si="1036"/>
        <v>6.6293027937099137E-5</v>
      </c>
      <c r="AP707" s="13">
        <f t="shared" si="1037"/>
        <v>2.0939054477294889E-5</v>
      </c>
      <c r="AQ707" s="13">
        <f t="shared" si="1038"/>
        <v>4.9602954041313236E-6</v>
      </c>
      <c r="AR707" s="13">
        <f t="shared" si="1039"/>
        <v>1.3417467292468884E-3</v>
      </c>
      <c r="AS707" s="13">
        <f t="shared" si="1040"/>
        <v>8.1771560531737153E-4</v>
      </c>
      <c r="AT707" s="13">
        <f t="shared" si="1041"/>
        <v>2.4917474982587376E-4</v>
      </c>
      <c r="AU707" s="13">
        <f t="shared" si="1042"/>
        <v>5.0619111377310021E-5</v>
      </c>
      <c r="AV707" s="13">
        <f t="shared" si="1043"/>
        <v>7.7123417553917813E-6</v>
      </c>
      <c r="AW707" s="13">
        <f t="shared" si="1044"/>
        <v>1.507952660802764E-8</v>
      </c>
      <c r="AX707" s="13">
        <f t="shared" si="1045"/>
        <v>1.4998830958933502E-5</v>
      </c>
      <c r="AY707" s="13">
        <f t="shared" si="1046"/>
        <v>1.4212414864026276E-5</v>
      </c>
      <c r="AZ707" s="13">
        <f t="shared" si="1047"/>
        <v>6.7336160004818743E-6</v>
      </c>
      <c r="BA707" s="13">
        <f t="shared" si="1048"/>
        <v>2.1268534060181321E-6</v>
      </c>
      <c r="BB707" s="13">
        <f t="shared" si="1049"/>
        <v>5.0383464958135594E-7</v>
      </c>
      <c r="BC707" s="13">
        <f t="shared" si="1050"/>
        <v>9.5483535781254E-8</v>
      </c>
      <c r="BD707" s="13">
        <f t="shared" si="1051"/>
        <v>2.1189941636917033E-4</v>
      </c>
      <c r="BE707" s="13">
        <f t="shared" si="1052"/>
        <v>1.2914021383154096E-4</v>
      </c>
      <c r="BF707" s="13">
        <f t="shared" si="1053"/>
        <v>3.9351677116942089E-5</v>
      </c>
      <c r="BG707" s="13">
        <f t="shared" si="1054"/>
        <v>7.9941764896259736E-6</v>
      </c>
      <c r="BH707" s="13">
        <f t="shared" si="1055"/>
        <v>1.2179949324149924E-6</v>
      </c>
      <c r="BI707" s="13">
        <f t="shared" si="1056"/>
        <v>1.4845923477558976E-7</v>
      </c>
      <c r="BJ707" s="14">
        <f t="shared" si="1057"/>
        <v>0.22722825478271366</v>
      </c>
      <c r="BK707" s="14">
        <f t="shared" si="1058"/>
        <v>0.35123526373351949</v>
      </c>
      <c r="BL707" s="14">
        <f t="shared" si="1059"/>
        <v>0.39160048506872186</v>
      </c>
      <c r="BM707" s="14">
        <f t="shared" si="1060"/>
        <v>0.20553032026172688</v>
      </c>
      <c r="BN707" s="14">
        <f t="shared" si="1061"/>
        <v>0.79440629922499217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1.2907</v>
      </c>
      <c r="F708" s="10">
        <f>VLOOKUP(B708,home!$B$2:$E$405,3,FALSE)</f>
        <v>0.87809999999999999</v>
      </c>
      <c r="G708" s="10">
        <f>VLOOKUP(C708,away!$B$2:$E$405,4,FALSE)</f>
        <v>1.0329999999999999</v>
      </c>
      <c r="H708" s="10">
        <f>VLOOKUP(A708,away!$A$2:$E$405,3,FALSE)</f>
        <v>1.1246</v>
      </c>
      <c r="I708" s="10">
        <f>VLOOKUP(C708,away!$B$2:$E$405,3,FALSE)</f>
        <v>1.0078</v>
      </c>
      <c r="J708" s="10">
        <f>VLOOKUP(B708,home!$B$2:$E$405,4,FALSE)</f>
        <v>0.65210000000000001</v>
      </c>
      <c r="K708" s="12">
        <f t="shared" si="1006"/>
        <v>1.1707646711099999</v>
      </c>
      <c r="L708" s="12">
        <f t="shared" si="1007"/>
        <v>0.73907180294800012</v>
      </c>
      <c r="M708" s="13">
        <f t="shared" si="1008"/>
        <v>0.14810460356016919</v>
      </c>
      <c r="N708" s="13">
        <f t="shared" si="1009"/>
        <v>0.17339563747699843</v>
      </c>
      <c r="O708" s="13">
        <f t="shared" si="1010"/>
        <v>0.10945993637811305</v>
      </c>
      <c r="P708" s="13">
        <f t="shared" si="1011"/>
        <v>0.12815182641344305</v>
      </c>
      <c r="Q708" s="13">
        <f t="shared" si="1012"/>
        <v>0.10150274324133346</v>
      </c>
      <c r="R708" s="13">
        <f t="shared" si="1013"/>
        <v>4.0449376264772699E-2</v>
      </c>
      <c r="S708" s="13">
        <f t="shared" si="1014"/>
        <v>2.77217760594951E-2</v>
      </c>
      <c r="T708" s="13">
        <f t="shared" si="1015"/>
        <v>7.5017815451540251E-2</v>
      </c>
      <c r="U708" s="13">
        <f t="shared" si="1016"/>
        <v>4.7356700699231251E-2</v>
      </c>
      <c r="V708" s="13">
        <f t="shared" si="1017"/>
        <v>2.6652305555598397E-3</v>
      </c>
      <c r="W708" s="13">
        <f t="shared" si="1018"/>
        <v>3.9611941935900834E-2</v>
      </c>
      <c r="X708" s="13">
        <f t="shared" si="1019"/>
        <v>2.9276069344837726E-2</v>
      </c>
      <c r="Y708" s="13">
        <f t="shared" si="1020"/>
        <v>1.0818558676959947E-2</v>
      </c>
      <c r="Z708" s="13">
        <f t="shared" si="1021"/>
        <v>9.9649978147092009E-3</v>
      </c>
      <c r="AA708" s="13">
        <f t="shared" si="1022"/>
        <v>1.1666667389149886E-2</v>
      </c>
      <c r="AB708" s="13">
        <f t="shared" si="1023"/>
        <v>6.8294610044039167E-3</v>
      </c>
      <c r="AC708" s="13">
        <f t="shared" si="1024"/>
        <v>1.441355279045853E-4</v>
      </c>
      <c r="AD708" s="13">
        <f t="shared" si="1025"/>
        <v>1.1594065543153341E-2</v>
      </c>
      <c r="AE708" s="13">
        <f t="shared" si="1026"/>
        <v>8.5688469244756243E-3</v>
      </c>
      <c r="AF708" s="13">
        <f t="shared" si="1027"/>
        <v>3.1664965728288126E-3</v>
      </c>
      <c r="AG708" s="13">
        <f t="shared" si="1028"/>
        <v>7.8008944370308478E-4</v>
      </c>
      <c r="AH708" s="13">
        <f t="shared" si="1029"/>
        <v>1.8412122253225025E-3</v>
      </c>
      <c r="AI708" s="13">
        <f t="shared" si="1030"/>
        <v>2.1556262254234107E-3</v>
      </c>
      <c r="AJ708" s="13">
        <f t="shared" si="1031"/>
        <v>1.2618655144219656E-3</v>
      </c>
      <c r="AK708" s="13">
        <f t="shared" si="1032"/>
        <v>4.9244918799242767E-4</v>
      </c>
      <c r="AL708" s="13">
        <f t="shared" si="1033"/>
        <v>4.9886987191547354E-6</v>
      </c>
      <c r="AM708" s="13">
        <f t="shared" si="1034"/>
        <v>2.7147844664915412E-3</v>
      </c>
      <c r="AN708" s="13">
        <f t="shared" si="1035"/>
        <v>2.0064206502651278E-3</v>
      </c>
      <c r="AO708" s="13">
        <f t="shared" si="1036"/>
        <v>7.4144446373177342E-4</v>
      </c>
      <c r="AP708" s="13">
        <f t="shared" si="1037"/>
        <v>1.8266023219868497E-4</v>
      </c>
      <c r="AQ708" s="13">
        <f t="shared" si="1038"/>
        <v>3.374975678449561E-5</v>
      </c>
      <c r="AR708" s="13">
        <f t="shared" si="1039"/>
        <v>2.7215760779580037E-4</v>
      </c>
      <c r="AS708" s="13">
        <f t="shared" si="1040"/>
        <v>3.1863251218113459E-4</v>
      </c>
      <c r="AT708" s="13">
        <f t="shared" si="1041"/>
        <v>1.865218441643496E-4</v>
      </c>
      <c r="AU708" s="13">
        <f t="shared" si="1042"/>
        <v>7.2791061845968466E-5</v>
      </c>
      <c r="AV708" s="13">
        <f t="shared" si="1043"/>
        <v>2.1305300895460735E-5</v>
      </c>
      <c r="AW708" s="13">
        <f t="shared" si="1044"/>
        <v>1.1990602829918023E-7</v>
      </c>
      <c r="AX708" s="13">
        <f t="shared" si="1045"/>
        <v>5.2972895717441724E-4</v>
      </c>
      <c r="AY708" s="13">
        <f t="shared" si="1046"/>
        <v>3.915077354526605E-4</v>
      </c>
      <c r="AZ708" s="13">
        <f t="shared" si="1047"/>
        <v>1.4467616395454322E-4</v>
      </c>
      <c r="BA708" s="13">
        <f t="shared" si="1048"/>
        <v>3.5642024445828244E-5</v>
      </c>
      <c r="BB708" s="13">
        <f t="shared" si="1049"/>
        <v>6.5855038169737433E-6</v>
      </c>
      <c r="BC708" s="13">
        <f t="shared" si="1050"/>
        <v>9.7343203586634458E-7</v>
      </c>
      <c r="BD708" s="13">
        <f t="shared" si="1051"/>
        <v>3.352400231327613E-5</v>
      </c>
      <c r="BE708" s="13">
        <f t="shared" si="1052"/>
        <v>3.9248717542593608E-5</v>
      </c>
      <c r="BF708" s="13">
        <f t="shared" si="1053"/>
        <v>2.2975505942621955E-5</v>
      </c>
      <c r="BG708" s="13">
        <f t="shared" si="1054"/>
        <v>8.9663035528332113E-6</v>
      </c>
      <c r="BH708" s="13">
        <f t="shared" si="1055"/>
        <v>2.6243578575263003E-6</v>
      </c>
      <c r="BI708" s="13">
        <f t="shared" si="1056"/>
        <v>6.1450109278834462E-7</v>
      </c>
      <c r="BJ708" s="14">
        <f t="shared" si="1057"/>
        <v>0.4605204379980834</v>
      </c>
      <c r="BK708" s="14">
        <f t="shared" si="1058"/>
        <v>0.30718406855074359</v>
      </c>
      <c r="BL708" s="14">
        <f t="shared" si="1059"/>
        <v>0.22249265660401552</v>
      </c>
      <c r="BM708" s="14">
        <f t="shared" si="1060"/>
        <v>0.29870664980329736</v>
      </c>
      <c r="BN708" s="14">
        <f t="shared" si="1061"/>
        <v>0.70106412333482993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1.2907</v>
      </c>
      <c r="F709" s="10">
        <f>VLOOKUP(B709,home!$B$2:$E$405,3,FALSE)</f>
        <v>0.99609999999999999</v>
      </c>
      <c r="G709" s="10">
        <f>VLOOKUP(C709,away!$B$2:$E$405,4,FALSE)</f>
        <v>1.3835</v>
      </c>
      <c r="H709" s="10">
        <f>VLOOKUP(A709,away!$A$2:$E$405,3,FALSE)</f>
        <v>1.1246</v>
      </c>
      <c r="I709" s="10">
        <f>VLOOKUP(C709,away!$B$2:$E$405,3,FALSE)</f>
        <v>0.5716</v>
      </c>
      <c r="J709" s="10">
        <f>VLOOKUP(B709,home!$B$2:$E$405,4,FALSE)</f>
        <v>0.82569999999999999</v>
      </c>
      <c r="K709" s="12">
        <f t="shared" si="1006"/>
        <v>1.7787192845449997</v>
      </c>
      <c r="L709" s="12">
        <f t="shared" si="1007"/>
        <v>0.530777596952</v>
      </c>
      <c r="M709" s="13">
        <f t="shared" si="1008"/>
        <v>9.9311204296955793E-2</v>
      </c>
      <c r="N709" s="13">
        <f t="shared" si="1009"/>
        <v>0.17664675425438348</v>
      </c>
      <c r="O709" s="13">
        <f t="shared" si="1010"/>
        <v>5.2712162367147326E-2</v>
      </c>
      <c r="P709" s="13">
        <f t="shared" si="1011"/>
        <v>9.3760139732512141E-2</v>
      </c>
      <c r="Q709" s="13">
        <f t="shared" si="1012"/>
        <v>0.15710249417227673</v>
      </c>
      <c r="R709" s="13">
        <f t="shared" si="1013"/>
        <v>1.3989217435689053E-2</v>
      </c>
      <c r="S709" s="13">
        <f t="shared" si="1014"/>
        <v>2.2129838885987803E-2</v>
      </c>
      <c r="T709" s="13">
        <f t="shared" si="1015"/>
        <v>8.3386484331926622E-2</v>
      </c>
      <c r="U709" s="13">
        <f t="shared" si="1016"/>
        <v>2.4882890828553262E-2</v>
      </c>
      <c r="V709" s="13">
        <f t="shared" si="1017"/>
        <v>2.3214307890890547E-3</v>
      </c>
      <c r="W709" s="13">
        <f t="shared" si="1018"/>
        <v>9.3147078678115683E-2</v>
      </c>
      <c r="X709" s="13">
        <f t="shared" si="1019"/>
        <v>4.9440382583869111E-2</v>
      </c>
      <c r="Y709" s="13">
        <f t="shared" si="1020"/>
        <v>1.3120923730126778E-2</v>
      </c>
      <c r="Z709" s="13">
        <f t="shared" si="1021"/>
        <v>2.4750544045846852E-3</v>
      </c>
      <c r="AA709" s="13">
        <f t="shared" si="1022"/>
        <v>4.4024269997328209E-3</v>
      </c>
      <c r="AB709" s="13">
        <f t="shared" si="1023"/>
        <v>3.9153409016131771E-3</v>
      </c>
      <c r="AC709" s="13">
        <f t="shared" si="1024"/>
        <v>1.3697955627538997E-4</v>
      </c>
      <c r="AD709" s="13">
        <f t="shared" si="1025"/>
        <v>4.142062628594867E-2</v>
      </c>
      <c r="AE709" s="13">
        <f t="shared" si="1026"/>
        <v>2.1985140484302678E-2</v>
      </c>
      <c r="AF709" s="13">
        <f t="shared" si="1027"/>
        <v>5.8346100174551524E-3</v>
      </c>
      <c r="AG709" s="13">
        <f t="shared" si="1028"/>
        <v>1.0322934280723043E-3</v>
      </c>
      <c r="AH709" s="13">
        <f t="shared" si="1029"/>
        <v>3.2842585729773055E-4</v>
      </c>
      <c r="AI709" s="13">
        <f t="shared" si="1030"/>
        <v>5.8417740591869738E-4</v>
      </c>
      <c r="AJ709" s="13">
        <f t="shared" si="1031"/>
        <v>5.1954380875152985E-4</v>
      </c>
      <c r="AK709" s="13">
        <f t="shared" si="1032"/>
        <v>3.0804086393076838E-4</v>
      </c>
      <c r="AL709" s="13">
        <f t="shared" si="1033"/>
        <v>5.1729197839449681E-6</v>
      </c>
      <c r="AM709" s="13">
        <f t="shared" si="1034"/>
        <v>1.4735133350549687E-2</v>
      </c>
      <c r="AN709" s="13">
        <f t="shared" si="1035"/>
        <v>7.8210786705720341E-3</v>
      </c>
      <c r="AO709" s="13">
        <f t="shared" si="1036"/>
        <v>2.0756266711693836E-3</v>
      </c>
      <c r="AP709" s="13">
        <f t="shared" si="1037"/>
        <v>3.6723204556425484E-4</v>
      </c>
      <c r="AQ709" s="13">
        <f t="shared" si="1038"/>
        <v>4.8729635667090641E-5</v>
      </c>
      <c r="AR709" s="13">
        <f t="shared" si="1039"/>
        <v>3.4864217462677989E-5</v>
      </c>
      <c r="AS709" s="13">
        <f t="shared" si="1040"/>
        <v>6.2013655941435856E-5</v>
      </c>
      <c r="AT709" s="13">
        <f t="shared" si="1041"/>
        <v>5.5152442864085298E-5</v>
      </c>
      <c r="AU709" s="13">
        <f t="shared" si="1042"/>
        <v>3.2700237904038255E-5</v>
      </c>
      <c r="AV709" s="13">
        <f t="shared" si="1043"/>
        <v>1.454113594228055E-5</v>
      </c>
      <c r="AW709" s="13">
        <f t="shared" si="1044"/>
        <v>1.3566044603629448E-7</v>
      </c>
      <c r="AX709" s="13">
        <f t="shared" si="1045"/>
        <v>4.3682776418274881E-3</v>
      </c>
      <c r="AY709" s="13">
        <f t="shared" si="1046"/>
        <v>2.3185839095483433E-3</v>
      </c>
      <c r="AZ709" s="13">
        <f t="shared" si="1047"/>
        <v>6.1532619792082147E-4</v>
      </c>
      <c r="BA709" s="13">
        <f t="shared" si="1048"/>
        <v>1.0886712022467479E-4</v>
      </c>
      <c r="BB709" s="13">
        <f t="shared" si="1049"/>
        <v>1.4446057114984339E-5</v>
      </c>
      <c r="BC709" s="13">
        <f t="shared" si="1050"/>
        <v>1.5335286961845462E-6</v>
      </c>
      <c r="BD709" s="13">
        <f t="shared" si="1051"/>
        <v>3.0841909274086949E-6</v>
      </c>
      <c r="BE709" s="13">
        <f t="shared" si="1052"/>
        <v>5.4859098798005717E-6</v>
      </c>
      <c r="BF709" s="13">
        <f t="shared" si="1053"/>
        <v>4.8789468482386114E-6</v>
      </c>
      <c r="BG709" s="13">
        <f t="shared" si="1054"/>
        <v>2.8927589490773541E-6</v>
      </c>
      <c r="BH709" s="13">
        <f t="shared" si="1055"/>
        <v>1.286351532066004E-6</v>
      </c>
      <c r="BI709" s="13">
        <f t="shared" si="1056"/>
        <v>4.5761165535796142E-7</v>
      </c>
      <c r="BJ709" s="14">
        <f t="shared" si="1057"/>
        <v>0.67559162279533169</v>
      </c>
      <c r="BK709" s="14">
        <f t="shared" si="1058"/>
        <v>0.21998335009015246</v>
      </c>
      <c r="BL709" s="14">
        <f t="shared" si="1059"/>
        <v>0.10185958392854084</v>
      </c>
      <c r="BM709" s="14">
        <f t="shared" si="1060"/>
        <v>0.40406919071054359</v>
      </c>
      <c r="BN709" s="14">
        <f t="shared" si="1061"/>
        <v>0.59352197225896441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1.2907</v>
      </c>
      <c r="F710" s="10">
        <f>VLOOKUP(B710,home!$B$2:$E$405,3,FALSE)</f>
        <v>0.87809999999999999</v>
      </c>
      <c r="G710" s="10">
        <f>VLOOKUP(C710,away!$B$2:$E$405,4,FALSE)</f>
        <v>2.0661</v>
      </c>
      <c r="H710" s="10">
        <f>VLOOKUP(A710,away!$A$2:$E$405,3,FALSE)</f>
        <v>1.1246</v>
      </c>
      <c r="I710" s="10">
        <f>VLOOKUP(C710,away!$B$2:$E$405,3,FALSE)</f>
        <v>0.41499999999999998</v>
      </c>
      <c r="J710" s="10">
        <f>VLOOKUP(B710,home!$B$2:$E$405,4,FALSE)</f>
        <v>1.482</v>
      </c>
      <c r="K710" s="12">
        <f t="shared" si="1006"/>
        <v>2.3416426785870001</v>
      </c>
      <c r="L710" s="12">
        <f t="shared" si="1007"/>
        <v>0.691662738</v>
      </c>
      <c r="M710" s="13">
        <f t="shared" si="1008"/>
        <v>4.8156198466808395E-2</v>
      </c>
      <c r="N710" s="13">
        <f t="shared" si="1009"/>
        <v>0.11276460956838438</v>
      </c>
      <c r="O710" s="13">
        <f t="shared" si="1010"/>
        <v>3.3307848083224095E-2</v>
      </c>
      <c r="P710" s="13">
        <f t="shared" si="1011"/>
        <v>7.7995078603569731E-2</v>
      </c>
      <c r="Q710" s="13">
        <f t="shared" si="1012"/>
        <v>0.13202721119976449</v>
      </c>
      <c r="R710" s="13">
        <f t="shared" si="1013"/>
        <v>1.1518898701065415E-2</v>
      </c>
      <c r="S710" s="13">
        <f t="shared" si="1014"/>
        <v>3.1580733529920794E-2</v>
      </c>
      <c r="T710" s="13">
        <f t="shared" si="1015"/>
        <v>9.1318302388933348E-2</v>
      </c>
      <c r="U710" s="13">
        <f t="shared" si="1016"/>
        <v>2.6973144808735132E-2</v>
      </c>
      <c r="V710" s="13">
        <f t="shared" si="1017"/>
        <v>5.6832231420202344E-3</v>
      </c>
      <c r="W710" s="13">
        <f t="shared" si="1018"/>
        <v>0.10305351749339603</v>
      </c>
      <c r="X710" s="13">
        <f t="shared" si="1019"/>
        <v>7.1278278070013176E-2</v>
      </c>
      <c r="Y710" s="13">
        <f t="shared" si="1020"/>
        <v>2.4650264484915339E-2</v>
      </c>
      <c r="Z710" s="13">
        <f t="shared" si="1021"/>
        <v>2.655731004774516E-3</v>
      </c>
      <c r="AA710" s="13">
        <f t="shared" si="1022"/>
        <v>6.2187730636267423E-3</v>
      </c>
      <c r="AB710" s="13">
        <f t="shared" si="1023"/>
        <v>7.2810722071178068E-3</v>
      </c>
      <c r="AC710" s="13">
        <f t="shared" si="1024"/>
        <v>5.752938481909728E-4</v>
      </c>
      <c r="AD710" s="13">
        <f t="shared" si="1025"/>
        <v>6.0328628685262051E-2</v>
      </c>
      <c r="AE710" s="13">
        <f t="shared" si="1026"/>
        <v>4.172706449623368E-2</v>
      </c>
      <c r="AF710" s="13">
        <f t="shared" si="1027"/>
        <v>1.4430527839083792E-2</v>
      </c>
      <c r="AG710" s="13">
        <f t="shared" si="1028"/>
        <v>3.3270194653219729E-3</v>
      </c>
      <c r="AH710" s="13">
        <f t="shared" si="1029"/>
        <v>4.592175445384581E-4</v>
      </c>
      <c r="AI710" s="13">
        <f t="shared" si="1030"/>
        <v>1.0753234010471798E-3</v>
      </c>
      <c r="AJ710" s="13">
        <f t="shared" si="1031"/>
        <v>1.2590115845877011E-3</v>
      </c>
      <c r="AK710" s="13">
        <f t="shared" si="1032"/>
        <v>9.8271841976866931E-4</v>
      </c>
      <c r="AL710" s="13">
        <f t="shared" si="1033"/>
        <v>3.7270457667651438E-5</v>
      </c>
      <c r="AM710" s="13">
        <f t="shared" si="1034"/>
        <v>2.8253618334007517E-2</v>
      </c>
      <c r="AN710" s="13">
        <f t="shared" si="1035"/>
        <v>1.9541975015306634E-2</v>
      </c>
      <c r="AO710" s="13">
        <f t="shared" si="1036"/>
        <v>6.7582279725072903E-3</v>
      </c>
      <c r="AP710" s="13">
        <f t="shared" si="1037"/>
        <v>1.5581381544975269E-3</v>
      </c>
      <c r="AQ710" s="13">
        <f t="shared" si="1038"/>
        <v>2.6942652553050655E-4</v>
      </c>
      <c r="AR710" s="13">
        <f t="shared" si="1039"/>
        <v>6.3524732838621422E-5</v>
      </c>
      <c r="AS710" s="13">
        <f t="shared" si="1040"/>
        <v>1.4875222556075301E-4</v>
      </c>
      <c r="AT710" s="13">
        <f t="shared" si="1041"/>
        <v>1.741622799539297E-4</v>
      </c>
      <c r="AU710" s="13">
        <f t="shared" si="1042"/>
        <v>1.3594194258004631E-4</v>
      </c>
      <c r="AV710" s="13">
        <f t="shared" si="1043"/>
        <v>7.9581863638864968E-5</v>
      </c>
      <c r="AW710" s="13">
        <f t="shared" si="1044"/>
        <v>1.6767844177035903E-6</v>
      </c>
      <c r="AX710" s="13">
        <f t="shared" si="1045"/>
        <v>1.1026646419236688E-2</v>
      </c>
      <c r="AY710" s="13">
        <f t="shared" si="1046"/>
        <v>7.6267204532871414E-3</v>
      </c>
      <c r="AZ710" s="13">
        <f t="shared" si="1047"/>
        <v>2.637559175340593E-3</v>
      </c>
      <c r="BA710" s="13">
        <f t="shared" si="1048"/>
        <v>6.0810046695103218E-4</v>
      </c>
      <c r="BB710" s="13">
        <f t="shared" si="1049"/>
        <v>1.0515010848760733E-4</v>
      </c>
      <c r="BC710" s="13">
        <f t="shared" si="1050"/>
        <v>1.4545682387507115E-5</v>
      </c>
      <c r="BD710" s="13">
        <f t="shared" si="1051"/>
        <v>7.3229484409798953E-6</v>
      </c>
      <c r="BE710" s="13">
        <f t="shared" si="1052"/>
        <v>1.7147728602490654E-5</v>
      </c>
      <c r="BF710" s="13">
        <f t="shared" si="1053"/>
        <v>2.0076926568209574E-5</v>
      </c>
      <c r="BG710" s="13">
        <f t="shared" si="1054"/>
        <v>1.5670996035658924E-5</v>
      </c>
      <c r="BH710" s="13">
        <f t="shared" si="1055"/>
        <v>9.1739682832666587E-6</v>
      </c>
      <c r="BI710" s="13">
        <f t="shared" si="1056"/>
        <v>4.2964311328201446E-6</v>
      </c>
      <c r="BJ710" s="14">
        <f t="shared" si="1057"/>
        <v>0.73330553199884829</v>
      </c>
      <c r="BK710" s="14">
        <f t="shared" si="1058"/>
        <v>0.17165451850146493</v>
      </c>
      <c r="BL710" s="14">
        <f t="shared" si="1059"/>
        <v>8.9751659857346816E-2</v>
      </c>
      <c r="BM710" s="14">
        <f t="shared" si="1060"/>
        <v>0.5739725530707489</v>
      </c>
      <c r="BN710" s="14">
        <f t="shared" si="1061"/>
        <v>0.41576984462281646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1.2907</v>
      </c>
      <c r="F711" s="10">
        <f>VLOOKUP(B711,home!$B$2:$E$405,3,FALSE)</f>
        <v>0.56820000000000004</v>
      </c>
      <c r="G711" s="10">
        <f>VLOOKUP(C711,away!$B$2:$E$405,4,FALSE)</f>
        <v>0.71940000000000004</v>
      </c>
      <c r="H711" s="10">
        <f>VLOOKUP(A711,away!$A$2:$E$405,3,FALSE)</f>
        <v>1.1246</v>
      </c>
      <c r="I711" s="10">
        <f>VLOOKUP(C711,away!$B$2:$E$405,3,FALSE)</f>
        <v>0.82569999999999999</v>
      </c>
      <c r="J711" s="10">
        <f>VLOOKUP(B711,home!$B$2:$E$405,4,FALSE)</f>
        <v>0.71140000000000003</v>
      </c>
      <c r="K711" s="12">
        <f t="shared" si="1006"/>
        <v>0.5275905073560001</v>
      </c>
      <c r="L711" s="12">
        <f t="shared" si="1007"/>
        <v>0.66059339130799999</v>
      </c>
      <c r="M711" s="13">
        <f t="shared" si="1008"/>
        <v>0.3047742627096095</v>
      </c>
      <c r="N711" s="13">
        <f t="shared" si="1009"/>
        <v>0.16079600789201373</v>
      </c>
      <c r="O711" s="13">
        <f t="shared" si="1010"/>
        <v>0.20133186378673626</v>
      </c>
      <c r="P711" s="13">
        <f t="shared" si="1011"/>
        <v>0.10622078016217329</v>
      </c>
      <c r="Q711" s="13">
        <f t="shared" si="1012"/>
        <v>4.2417223692283457E-2</v>
      </c>
      <c r="R711" s="13">
        <f t="shared" si="1013"/>
        <v>6.6499249338620198E-2</v>
      </c>
      <c r="S711" s="13">
        <f t="shared" si="1014"/>
        <v>9.2550909958324674E-3</v>
      </c>
      <c r="T711" s="13">
        <f t="shared" si="1015"/>
        <v>2.8020537648755579E-2</v>
      </c>
      <c r="U711" s="13">
        <f t="shared" si="1016"/>
        <v>3.5084372697355787E-2</v>
      </c>
      <c r="V711" s="13">
        <f t="shared" si="1017"/>
        <v>3.5840113900442836E-4</v>
      </c>
      <c r="W711" s="13">
        <f t="shared" si="1018"/>
        <v>7.4596415228149271E-3</v>
      </c>
      <c r="X711" s="13">
        <f t="shared" si="1019"/>
        <v>4.9277898914982868E-3</v>
      </c>
      <c r="Y711" s="13">
        <f t="shared" si="1020"/>
        <v>1.6276327180390667E-3</v>
      </c>
      <c r="Z711" s="13">
        <f t="shared" si="1021"/>
        <v>1.4642988213345132E-2</v>
      </c>
      <c r="AA711" s="13">
        <f t="shared" si="1022"/>
        <v>7.725501580686688E-3</v>
      </c>
      <c r="AB711" s="13">
        <f t="shared" si="1023"/>
        <v>2.0379506492670353E-3</v>
      </c>
      <c r="AC711" s="13">
        <f t="shared" si="1024"/>
        <v>7.8069355860305295E-6</v>
      </c>
      <c r="AD711" s="13">
        <f t="shared" si="1025"/>
        <v>9.8390901392895309E-4</v>
      </c>
      <c r="AE711" s="13">
        <f t="shared" si="1026"/>
        <v>6.4996379224983728E-4</v>
      </c>
      <c r="AF711" s="13">
        <f t="shared" si="1027"/>
        <v>2.1468089287486416E-4</v>
      </c>
      <c r="AG711" s="13">
        <f t="shared" si="1028"/>
        <v>4.7272259691078663E-5</v>
      </c>
      <c r="AH711" s="13">
        <f t="shared" si="1029"/>
        <v>2.4182653106841834E-3</v>
      </c>
      <c r="AI711" s="13">
        <f t="shared" si="1030"/>
        <v>1.2758538221852836E-3</v>
      </c>
      <c r="AJ711" s="13">
        <f t="shared" si="1031"/>
        <v>3.365641826794128E-4</v>
      </c>
      <c r="AK711" s="13">
        <f t="shared" si="1032"/>
        <v>5.9189355965896311E-5</v>
      </c>
      <c r="AL711" s="13">
        <f t="shared" si="1033"/>
        <v>1.0883580276778413E-7</v>
      </c>
      <c r="AM711" s="13">
        <f t="shared" si="1034"/>
        <v>1.0382021117018367E-4</v>
      </c>
      <c r="AN711" s="13">
        <f t="shared" si="1035"/>
        <v>6.8582945383224343E-5</v>
      </c>
      <c r="AO711" s="13">
        <f t="shared" si="1036"/>
        <v>2.265272023829775E-5</v>
      </c>
      <c r="AP711" s="13">
        <f t="shared" si="1037"/>
        <v>4.9880790948561592E-6</v>
      </c>
      <c r="AQ711" s="13">
        <f t="shared" si="1038"/>
        <v>8.2377302134589228E-7</v>
      </c>
      <c r="AR711" s="13">
        <f t="shared" si="1039"/>
        <v>3.1949801653347189E-4</v>
      </c>
      <c r="AS711" s="13">
        <f t="shared" si="1040"/>
        <v>1.6856412064213014E-4</v>
      </c>
      <c r="AT711" s="13">
        <f t="shared" si="1041"/>
        <v>4.4466414965799723E-5</v>
      </c>
      <c r="AU711" s="13">
        <f t="shared" si="1042"/>
        <v>7.8200194773695714E-6</v>
      </c>
      <c r="AV711" s="13">
        <f t="shared" si="1043"/>
        <v>1.0314420108998036E-6</v>
      </c>
      <c r="AW711" s="13">
        <f t="shared" si="1044"/>
        <v>1.0536599719548881E-9</v>
      </c>
      <c r="AX711" s="13">
        <f t="shared" si="1045"/>
        <v>9.1290929808473751E-6</v>
      </c>
      <c r="AY711" s="13">
        <f t="shared" si="1046"/>
        <v>6.030618491784027E-6</v>
      </c>
      <c r="AZ711" s="13">
        <f t="shared" si="1047"/>
        <v>1.9918933605861726E-6</v>
      </c>
      <c r="BA711" s="13">
        <f t="shared" si="1048"/>
        <v>4.3861053006450299E-7</v>
      </c>
      <c r="BB711" s="13">
        <f t="shared" si="1049"/>
        <v>7.2435804379677375E-8</v>
      </c>
      <c r="BC711" s="13">
        <f t="shared" si="1050"/>
        <v>9.5701227334587941E-9</v>
      </c>
      <c r="BD711" s="13">
        <f t="shared" si="1051"/>
        <v>3.5176379709670915E-5</v>
      </c>
      <c r="BE711" s="13">
        <f t="shared" si="1052"/>
        <v>1.8558724017972587E-5</v>
      </c>
      <c r="BF711" s="13">
        <f t="shared" si="1053"/>
        <v>4.8957033102610707E-6</v>
      </c>
      <c r="BG711" s="13">
        <f t="shared" si="1054"/>
        <v>8.6097553110836258E-7</v>
      </c>
      <c r="BH711" s="13">
        <f t="shared" si="1055"/>
        <v>1.1356062931964065E-7</v>
      </c>
      <c r="BI711" s="13">
        <f t="shared" si="1056"/>
        <v>1.1982702007683181E-8</v>
      </c>
      <c r="BJ711" s="14">
        <f t="shared" si="1057"/>
        <v>0.24736319927434805</v>
      </c>
      <c r="BK711" s="14">
        <f t="shared" si="1058"/>
        <v>0.42062248139650033</v>
      </c>
      <c r="BL711" s="14">
        <f t="shared" si="1059"/>
        <v>0.31736980806371068</v>
      </c>
      <c r="BM711" s="14">
        <f t="shared" si="1060"/>
        <v>0.11795305980163602</v>
      </c>
      <c r="BN711" s="14">
        <f t="shared" si="1061"/>
        <v>0.88203938758143641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1.2907</v>
      </c>
      <c r="F712" s="10">
        <f>VLOOKUP(B712,home!$B$2:$E$405,3,FALSE)</f>
        <v>0.49809999999999999</v>
      </c>
      <c r="G712" s="10">
        <f>VLOOKUP(C712,away!$B$2:$E$405,4,FALSE)</f>
        <v>0.66410000000000002</v>
      </c>
      <c r="H712" s="10">
        <f>VLOOKUP(A712,away!$A$2:$E$405,3,FALSE)</f>
        <v>1.1246</v>
      </c>
      <c r="I712" s="10">
        <f>VLOOKUP(C712,away!$B$2:$E$405,3,FALSE)</f>
        <v>0.82569999999999999</v>
      </c>
      <c r="J712" s="10">
        <f>VLOOKUP(B712,home!$B$2:$E$405,4,FALSE)</f>
        <v>1.1433</v>
      </c>
      <c r="K712" s="12">
        <f t="shared" si="1006"/>
        <v>0.42694834264699999</v>
      </c>
      <c r="L712" s="12">
        <f t="shared" si="1007"/>
        <v>1.0616480521260001</v>
      </c>
      <c r="M712" s="13">
        <f t="shared" si="1008"/>
        <v>0.22568921188487642</v>
      </c>
      <c r="N712" s="13">
        <f t="shared" si="1009"/>
        <v>9.6357634967555603E-2</v>
      </c>
      <c r="O712" s="13">
        <f t="shared" si="1010"/>
        <v>0.2396025121834312</v>
      </c>
      <c r="P712" s="13">
        <f t="shared" si="1011"/>
        <v>0.10229789547077359</v>
      </c>
      <c r="Q712" s="13">
        <f t="shared" si="1012"/>
        <v>2.0569866275391237E-2</v>
      </c>
      <c r="R712" s="13">
        <f t="shared" si="1013"/>
        <v>0.12718677017201793</v>
      </c>
      <c r="S712" s="13">
        <f t="shared" si="1014"/>
        <v>1.1592113032730398E-2</v>
      </c>
      <c r="T712" s="13">
        <f t="shared" si="1015"/>
        <v>2.1837958463761412E-2</v>
      </c>
      <c r="U712" s="13">
        <f t="shared" si="1016"/>
        <v>5.4302180731567957E-2</v>
      </c>
      <c r="V712" s="13">
        <f t="shared" si="1017"/>
        <v>5.8381600540350612E-4</v>
      </c>
      <c r="W712" s="13">
        <f t="shared" si="1018"/>
        <v>2.9274234382495701E-3</v>
      </c>
      <c r="X712" s="13">
        <f t="shared" si="1019"/>
        <v>3.1078933909656544E-3</v>
      </c>
      <c r="Y712" s="13">
        <f t="shared" si="1020"/>
        <v>1.6497444823669776E-3</v>
      </c>
      <c r="Z712" s="13">
        <f t="shared" si="1021"/>
        <v>4.5009195603106705E-2</v>
      </c>
      <c r="AA712" s="13">
        <f t="shared" si="1022"/>
        <v>1.9216601466621047E-2</v>
      </c>
      <c r="AB712" s="13">
        <f t="shared" si="1023"/>
        <v>4.1022480737408825E-3</v>
      </c>
      <c r="AC712" s="13">
        <f t="shared" si="1024"/>
        <v>1.6539101547030599E-5</v>
      </c>
      <c r="AD712" s="13">
        <f t="shared" si="1025"/>
        <v>3.1246464629665897E-4</v>
      </c>
      <c r="AE712" s="13">
        <f t="shared" si="1026"/>
        <v>3.3172748309908767E-4</v>
      </c>
      <c r="AF712" s="13">
        <f t="shared" si="1027"/>
        <v>1.7608891813440346E-4</v>
      </c>
      <c r="AG712" s="13">
        <f t="shared" si="1028"/>
        <v>6.2314818979454715E-5</v>
      </c>
      <c r="AH712" s="13">
        <f t="shared" si="1029"/>
        <v>1.1945981209949089E-2</v>
      </c>
      <c r="AI712" s="13">
        <f t="shared" si="1030"/>
        <v>5.1003168788799676E-3</v>
      </c>
      <c r="AJ712" s="13">
        <f t="shared" si="1031"/>
        <v>1.0887859192061609E-3</v>
      </c>
      <c r="AK712" s="13">
        <f t="shared" si="1032"/>
        <v>1.5495178123415364E-4</v>
      </c>
      <c r="AL712" s="13">
        <f t="shared" si="1033"/>
        <v>2.9986639894895638E-7</v>
      </c>
      <c r="AM712" s="13">
        <f t="shared" si="1034"/>
        <v>2.6681252574427946E-5</v>
      </c>
      <c r="AN712" s="13">
        <f t="shared" si="1035"/>
        <v>2.832609982392326E-5</v>
      </c>
      <c r="AO712" s="13">
        <f t="shared" si="1036"/>
        <v>1.5036174351197377E-5</v>
      </c>
      <c r="AP712" s="13">
        <f t="shared" si="1037"/>
        <v>5.3210417371252064E-6</v>
      </c>
      <c r="AQ712" s="13">
        <f t="shared" si="1038"/>
        <v>1.4122683988750309E-6</v>
      </c>
      <c r="AR712" s="13">
        <f t="shared" si="1039"/>
        <v>2.5364855364552507E-3</v>
      </c>
      <c r="AS712" s="13">
        <f t="shared" si="1040"/>
        <v>1.0829482959376559E-3</v>
      </c>
      <c r="AT712" s="13">
        <f t="shared" si="1041"/>
        <v>2.3118149006148752E-4</v>
      </c>
      <c r="AU712" s="13">
        <f t="shared" si="1042"/>
        <v>3.2900851344138673E-5</v>
      </c>
      <c r="AV712" s="13">
        <f t="shared" si="1043"/>
        <v>3.5117409882638315E-6</v>
      </c>
      <c r="AW712" s="13">
        <f t="shared" si="1044"/>
        <v>3.7755584916833426E-9</v>
      </c>
      <c r="AX712" s="13">
        <f t="shared" si="1045"/>
        <v>1.8985860943996675E-6</v>
      </c>
      <c r="AY712" s="13">
        <f t="shared" si="1046"/>
        <v>2.0156302289129175E-6</v>
      </c>
      <c r="AZ712" s="13">
        <f t="shared" si="1047"/>
        <v>1.0699449531658408E-6</v>
      </c>
      <c r="BA712" s="13">
        <f t="shared" si="1048"/>
        <v>3.786349918035198E-7</v>
      </c>
      <c r="BB712" s="13">
        <f t="shared" si="1049"/>
        <v>1.0049427537873771E-7</v>
      </c>
      <c r="BC712" s="13">
        <f t="shared" si="1050"/>
        <v>2.1337910341130155E-8</v>
      </c>
      <c r="BD712" s="13">
        <f t="shared" si="1051"/>
        <v>4.48809154837248E-4</v>
      </c>
      <c r="BE712" s="13">
        <f t="shared" si="1052"/>
        <v>1.9161832482256385E-4</v>
      </c>
      <c r="BF712" s="13">
        <f t="shared" si="1053"/>
        <v>4.0905563101894061E-5</v>
      </c>
      <c r="BG712" s="13">
        <f t="shared" si="1054"/>
        <v>5.8215207904653162E-6</v>
      </c>
      <c r="BH712" s="13">
        <f t="shared" si="1055"/>
        <v>6.2137216329355496E-7</v>
      </c>
      <c r="BI712" s="13">
        <f t="shared" si="1056"/>
        <v>5.3058763057032912E-8</v>
      </c>
      <c r="BJ712" s="14">
        <f t="shared" si="1057"/>
        <v>0.14741537835013957</v>
      </c>
      <c r="BK712" s="14">
        <f t="shared" si="1058"/>
        <v>0.34018189099195878</v>
      </c>
      <c r="BL712" s="14">
        <f t="shared" si="1059"/>
        <v>0.46727520532591366</v>
      </c>
      <c r="BM712" s="14">
        <f t="shared" si="1060"/>
        <v>0.18817576746240242</v>
      </c>
      <c r="BN712" s="14">
        <f t="shared" si="1061"/>
        <v>0.81170389095404605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1.8543000000000001</v>
      </c>
      <c r="F716" s="10">
        <f>VLOOKUP(B716,home!$B$2:$E$405,3,FALSE)</f>
        <v>1.0786</v>
      </c>
      <c r="G716" s="10">
        <f>VLOOKUP(C716,away!$B$2:$E$405,4,FALSE)</f>
        <v>0.755</v>
      </c>
      <c r="H716" s="10">
        <f>VLOOKUP(A716,away!$A$2:$E$405,3,FALSE)</f>
        <v>1.2583</v>
      </c>
      <c r="I716" s="10">
        <f>VLOOKUP(C716,away!$B$2:$E$405,3,FALSE)</f>
        <v>1.1920999999999999</v>
      </c>
      <c r="J716" s="10">
        <f>VLOOKUP(B716,home!$B$2:$E$405,4,FALSE)</f>
        <v>0.63580000000000003</v>
      </c>
      <c r="K716" s="12">
        <f t="shared" si="1006"/>
        <v>1.5100362249000001</v>
      </c>
      <c r="L716" s="12">
        <f t="shared" si="1007"/>
        <v>0.95371235359399997</v>
      </c>
      <c r="M716" s="13">
        <f t="shared" si="1008"/>
        <v>8.5115290857313716E-2</v>
      </c>
      <c r="N716" s="13">
        <f t="shared" si="1009"/>
        <v>0.1285271724874435</v>
      </c>
      <c r="O716" s="13">
        <f t="shared" si="1010"/>
        <v>8.1175504370366525E-2</v>
      </c>
      <c r="P716" s="13">
        <f t="shared" si="1011"/>
        <v>0.12257795217378173</v>
      </c>
      <c r="Q716" s="13">
        <f t="shared" si="1012"/>
        <v>9.7040343170005192E-2</v>
      </c>
      <c r="R716" s="13">
        <f t="shared" si="1013"/>
        <v>3.8709040663621137E-2</v>
      </c>
      <c r="S716" s="13">
        <f t="shared" si="1014"/>
        <v>4.4132359202961109E-2</v>
      </c>
      <c r="T716" s="13">
        <f t="shared" si="1015"/>
        <v>9.254857407823508E-2</v>
      </c>
      <c r="U716" s="13">
        <f t="shared" si="1016"/>
        <v>5.8452053633195063E-2</v>
      </c>
      <c r="V716" s="13">
        <f t="shared" si="1017"/>
        <v>7.0618649666673965E-3</v>
      </c>
      <c r="W716" s="13">
        <f t="shared" si="1018"/>
        <v>4.8844811154478383E-2</v>
      </c>
      <c r="X716" s="13">
        <f t="shared" si="1019"/>
        <v>4.6583899806992034E-2</v>
      </c>
      <c r="Y716" s="13">
        <f t="shared" si="1020"/>
        <v>2.2213820362256727E-2</v>
      </c>
      <c r="Z716" s="13">
        <f t="shared" si="1021"/>
        <v>1.2305763425555994E-2</v>
      </c>
      <c r="AA716" s="13">
        <f t="shared" si="1022"/>
        <v>1.8582148547639066E-2</v>
      </c>
      <c r="AB716" s="13">
        <f t="shared" si="1023"/>
        <v>1.402985872170396E-2</v>
      </c>
      <c r="AC716" s="13">
        <f t="shared" si="1024"/>
        <v>6.3562972750174761E-4</v>
      </c>
      <c r="AD716" s="13">
        <f t="shared" si="1025"/>
        <v>1.8439358560415491E-2</v>
      </c>
      <c r="AE716" s="13">
        <f t="shared" si="1026"/>
        <v>1.758584405141753E-2</v>
      </c>
      <c r="AF716" s="13">
        <f t="shared" si="1027"/>
        <v>8.3859183601072262E-3</v>
      </c>
      <c r="AG716" s="13">
        <f t="shared" si="1028"/>
        <v>2.6659179787550005E-3</v>
      </c>
      <c r="AH716" s="13">
        <f t="shared" si="1029"/>
        <v>2.9340396498394915E-3</v>
      </c>
      <c r="AI716" s="13">
        <f t="shared" si="1030"/>
        <v>4.430506156550545E-3</v>
      </c>
      <c r="AJ716" s="13">
        <f t="shared" si="1031"/>
        <v>3.3451123955168969E-3</v>
      </c>
      <c r="AK716" s="13">
        <f t="shared" si="1032"/>
        <v>1.6837469645308437E-3</v>
      </c>
      <c r="AL716" s="13">
        <f t="shared" si="1033"/>
        <v>3.6615836968028501E-5</v>
      </c>
      <c r="AM716" s="13">
        <f t="shared" si="1034"/>
        <v>5.5688198780294608E-3</v>
      </c>
      <c r="AN716" s="13">
        <f t="shared" si="1035"/>
        <v>5.3110523126165283E-3</v>
      </c>
      <c r="AO716" s="13">
        <f t="shared" si="1036"/>
        <v>2.5326081005631828E-3</v>
      </c>
      <c r="AP716" s="13">
        <f t="shared" si="1037"/>
        <v>8.0512654410644781E-4</v>
      </c>
      <c r="AQ716" s="13">
        <f t="shared" si="1038"/>
        <v>1.919647828301909E-4</v>
      </c>
      <c r="AR716" s="13">
        <f t="shared" si="1039"/>
        <v>5.5964597199730762E-4</v>
      </c>
      <c r="AS716" s="13">
        <f t="shared" si="1040"/>
        <v>8.450856908353056E-4</v>
      </c>
      <c r="AT716" s="13">
        <f t="shared" si="1041"/>
        <v>6.380550031529768E-4</v>
      </c>
      <c r="AU716" s="13">
        <f t="shared" si="1042"/>
        <v>3.2116205607989295E-4</v>
      </c>
      <c r="AV716" s="13">
        <f t="shared" si="1043"/>
        <v>1.2124158468600095E-4</v>
      </c>
      <c r="AW716" s="13">
        <f t="shared" si="1044"/>
        <v>1.464776079160844E-6</v>
      </c>
      <c r="AX716" s="13">
        <f t="shared" si="1045"/>
        <v>1.4015199576279491E-3</v>
      </c>
      <c r="AY716" s="13">
        <f t="shared" si="1046"/>
        <v>1.3366468973983142E-3</v>
      </c>
      <c r="AZ716" s="13">
        <f t="shared" si="1047"/>
        <v>6.37388329220932E-4</v>
      </c>
      <c r="BA716" s="13">
        <f t="shared" si="1048"/>
        <v>2.0262837453821419E-4</v>
      </c>
      <c r="BB716" s="13">
        <f t="shared" si="1049"/>
        <v>4.8312295996441686E-5</v>
      </c>
      <c r="BC716" s="13">
        <f t="shared" si="1050"/>
        <v>9.21520670445928E-6</v>
      </c>
      <c r="BD716" s="13">
        <f t="shared" si="1051"/>
        <v>8.8956879522158981E-5</v>
      </c>
      <c r="BE716" s="13">
        <f t="shared" si="1052"/>
        <v>1.3432811053252507E-4</v>
      </c>
      <c r="BF716" s="13">
        <f t="shared" si="1053"/>
        <v>1.0142015646324206E-4</v>
      </c>
      <c r="BG716" s="13">
        <f t="shared" si="1054"/>
        <v>5.1049370064840464E-5</v>
      </c>
      <c r="BH716" s="13">
        <f t="shared" si="1055"/>
        <v>1.9271599514058696E-5</v>
      </c>
      <c r="BI716" s="13">
        <f t="shared" si="1056"/>
        <v>5.8201626755987727E-6</v>
      </c>
      <c r="BJ716" s="14">
        <f t="shared" si="1057"/>
        <v>0.50088094268973826</v>
      </c>
      <c r="BK716" s="14">
        <f t="shared" si="1058"/>
        <v>0.260896359662592</v>
      </c>
      <c r="BL716" s="14">
        <f t="shared" si="1059"/>
        <v>0.22622804768848739</v>
      </c>
      <c r="BM716" s="14">
        <f t="shared" si="1060"/>
        <v>0.44583062762252279</v>
      </c>
      <c r="BN716" s="14">
        <f t="shared" si="1061"/>
        <v>0.55314530372253179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1.8543000000000001</v>
      </c>
      <c r="F717" s="10">
        <f>VLOOKUP(B717,home!$B$2:$E$405,3,FALSE)</f>
        <v>1.0786</v>
      </c>
      <c r="G717" s="10">
        <f>VLOOKUP(C717,away!$B$2:$E$405,4,FALSE)</f>
        <v>1.1385000000000001</v>
      </c>
      <c r="H717" s="10">
        <f>VLOOKUP(A717,away!$A$2:$E$405,3,FALSE)</f>
        <v>1.2583</v>
      </c>
      <c r="I717" s="10">
        <f>VLOOKUP(C717,away!$B$2:$E$405,3,FALSE)</f>
        <v>0.52980000000000005</v>
      </c>
      <c r="J717" s="10">
        <f>VLOOKUP(B717,home!$B$2:$E$405,4,FALSE)</f>
        <v>1.2362</v>
      </c>
      <c r="K717" s="12">
        <f t="shared" si="1006"/>
        <v>2.2770546252300004</v>
      </c>
      <c r="L717" s="12">
        <f t="shared" si="1007"/>
        <v>0.82410944170800005</v>
      </c>
      <c r="M717" s="13">
        <f t="shared" si="1008"/>
        <v>4.4996792616630615E-2</v>
      </c>
      <c r="N717" s="13">
        <f t="shared" si="1009"/>
        <v>0.10246015474821388</v>
      </c>
      <c r="O717" s="13">
        <f t="shared" si="1010"/>
        <v>3.7082281641942112E-2</v>
      </c>
      <c r="P717" s="13">
        <f t="shared" si="1011"/>
        <v>8.4438380926865828E-2</v>
      </c>
      <c r="Q717" s="13">
        <f t="shared" si="1012"/>
        <v>0.11665368463560102</v>
      </c>
      <c r="R717" s="13">
        <f t="shared" si="1013"/>
        <v>1.5279929210599867E-2</v>
      </c>
      <c r="S717" s="13">
        <f t="shared" si="1014"/>
        <v>3.9613046613656541E-2</v>
      </c>
      <c r="T717" s="13">
        <f t="shared" si="1015"/>
        <v>9.6135402918226254E-2</v>
      </c>
      <c r="U717" s="13">
        <f t="shared" si="1016"/>
        <v>3.4793233482183418E-2</v>
      </c>
      <c r="V717" s="13">
        <f t="shared" si="1017"/>
        <v>8.2595060302670369E-3</v>
      </c>
      <c r="W717" s="13">
        <f t="shared" si="1018"/>
        <v>8.8542270716539029E-2</v>
      </c>
      <c r="X717" s="13">
        <f t="shared" si="1019"/>
        <v>7.2968521287765584E-2</v>
      </c>
      <c r="Y717" s="13">
        <f t="shared" si="1020"/>
        <v>3.0067023670359405E-2</v>
      </c>
      <c r="Z717" s="13">
        <f t="shared" si="1021"/>
        <v>4.1974446436950728E-3</v>
      </c>
      <c r="AA717" s="13">
        <f t="shared" si="1022"/>
        <v>9.5578107400727565E-3</v>
      </c>
      <c r="AB717" s="13">
        <f t="shared" si="1023"/>
        <v>1.0881828576377824E-2</v>
      </c>
      <c r="AC717" s="13">
        <f t="shared" si="1024"/>
        <v>9.6870698428635105E-4</v>
      </c>
      <c r="AD717" s="13">
        <f t="shared" si="1025"/>
        <v>5.0403896765865513E-2</v>
      </c>
      <c r="AE717" s="13">
        <f t="shared" si="1026"/>
        <v>4.1538327223625097E-2</v>
      </c>
      <c r="AF717" s="13">
        <f t="shared" si="1027"/>
        <v>1.7116063828872947E-2</v>
      </c>
      <c r="AG717" s="13">
        <f t="shared" si="1028"/>
        <v>4.7018366020836599E-3</v>
      </c>
      <c r="AH717" s="13">
        <f t="shared" si="1029"/>
        <v>8.6478844047894533E-4</v>
      </c>
      <c r="AI717" s="13">
        <f t="shared" si="1030"/>
        <v>1.9691705182380212E-3</v>
      </c>
      <c r="AJ717" s="13">
        <f t="shared" si="1031"/>
        <v>2.2419544182102221E-3</v>
      </c>
      <c r="AK717" s="13">
        <f t="shared" si="1032"/>
        <v>1.7016842258468067E-3</v>
      </c>
      <c r="AL717" s="13">
        <f t="shared" si="1033"/>
        <v>7.271278203545105E-5</v>
      </c>
      <c r="AM717" s="13">
        <f t="shared" si="1034"/>
        <v>2.2954485252065907E-2</v>
      </c>
      <c r="AN717" s="13">
        <f t="shared" si="1035"/>
        <v>1.8917008025774555E-2</v>
      </c>
      <c r="AO717" s="13">
        <f t="shared" si="1036"/>
        <v>7.7948424614534126E-3</v>
      </c>
      <c r="AP717" s="13">
        <f t="shared" si="1037"/>
        <v>2.1412677563700617E-3</v>
      </c>
      <c r="AQ717" s="13">
        <f t="shared" si="1038"/>
        <v>4.4115974381236825E-4</v>
      </c>
      <c r="AR717" s="13">
        <f t="shared" si="1039"/>
        <v>1.4253606377572718E-4</v>
      </c>
      <c r="AS717" s="13">
        <f t="shared" si="1040"/>
        <v>3.2456240328259788E-4</v>
      </c>
      <c r="AT717" s="13">
        <f t="shared" si="1041"/>
        <v>3.6952316078520217E-4</v>
      </c>
      <c r="AU717" s="13">
        <f t="shared" si="1042"/>
        <v>2.8047480746518452E-4</v>
      </c>
      <c r="AV717" s="13">
        <f t="shared" si="1043"/>
        <v>1.5966411439977308E-4</v>
      </c>
      <c r="AW717" s="13">
        <f t="shared" si="1044"/>
        <v>3.7902390313261936E-6</v>
      </c>
      <c r="AX717" s="13">
        <f t="shared" si="1045"/>
        <v>8.7114361354984054E-3</v>
      </c>
      <c r="AY717" s="13">
        <f t="shared" si="1046"/>
        <v>7.1791767701004884E-3</v>
      </c>
      <c r="AZ717" s="13">
        <f t="shared" si="1047"/>
        <v>2.958213679965278E-3</v>
      </c>
      <c r="BA717" s="13">
        <f t="shared" si="1048"/>
        <v>8.126306080830512E-4</v>
      </c>
      <c r="BB717" s="13">
        <f t="shared" si="1049"/>
        <v>1.6742413918553896E-4</v>
      </c>
      <c r="BC717" s="13">
        <f t="shared" si="1050"/>
        <v>2.7595162774527411E-5</v>
      </c>
      <c r="BD717" s="13">
        <f t="shared" si="1051"/>
        <v>1.9577552656911729E-5</v>
      </c>
      <c r="BE717" s="13">
        <f t="shared" si="1052"/>
        <v>4.4579156828104737E-5</v>
      </c>
      <c r="BF717" s="13">
        <f t="shared" si="1053"/>
        <v>5.0754587622144732E-5</v>
      </c>
      <c r="BG717" s="13">
        <f t="shared" si="1054"/>
        <v>3.8523656165548657E-5</v>
      </c>
      <c r="BH717" s="13">
        <f t="shared" si="1055"/>
        <v>2.1930117363133201E-5</v>
      </c>
      <c r="BI717" s="13">
        <f t="shared" si="1056"/>
        <v>9.9872150347118414E-6</v>
      </c>
      <c r="BJ717" s="14">
        <f t="shared" si="1057"/>
        <v>0.69269242213223592</v>
      </c>
      <c r="BK717" s="14">
        <f t="shared" si="1058"/>
        <v>0.18552832272384231</v>
      </c>
      <c r="BL717" s="14">
        <f t="shared" si="1059"/>
        <v>0.11583479408932904</v>
      </c>
      <c r="BM717" s="14">
        <f t="shared" si="1060"/>
        <v>0.59016637327817989</v>
      </c>
      <c r="BN717" s="14">
        <f t="shared" si="1061"/>
        <v>0.40091122377985333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1.8543000000000001</v>
      </c>
      <c r="F718" s="10">
        <f>VLOOKUP(B718,home!$B$2:$E$405,3,FALSE)</f>
        <v>0.64710000000000001</v>
      </c>
      <c r="G718" s="10">
        <f>VLOOKUP(C718,away!$B$2:$E$405,4,FALSE)</f>
        <v>1.2583</v>
      </c>
      <c r="H718" s="10">
        <f>VLOOKUP(A718,away!$A$2:$E$405,3,FALSE)</f>
        <v>1.2583</v>
      </c>
      <c r="I718" s="10">
        <f>VLOOKUP(C718,away!$B$2:$E$405,3,FALSE)</f>
        <v>1.0596000000000001</v>
      </c>
      <c r="J718" s="10">
        <f>VLOOKUP(B718,home!$B$2:$E$405,4,FALSE)</f>
        <v>0.71530000000000005</v>
      </c>
      <c r="K718" s="12">
        <f t="shared" si="1006"/>
        <v>1.509856227999</v>
      </c>
      <c r="L718" s="12">
        <f t="shared" si="1007"/>
        <v>0.95370568460400007</v>
      </c>
      <c r="M718" s="13">
        <f t="shared" si="1008"/>
        <v>8.5131180461896785E-2</v>
      </c>
      <c r="N718" s="13">
        <f t="shared" si="1009"/>
        <v>0.12853584301730167</v>
      </c>
      <c r="O718" s="13">
        <f t="shared" si="1010"/>
        <v>8.1190090743559942E-2</v>
      </c>
      <c r="P718" s="13">
        <f t="shared" si="1011"/>
        <v>0.12258536416096795</v>
      </c>
      <c r="Q718" s="13">
        <f t="shared" si="1012"/>
        <v>9.7035321550387355E-2</v>
      </c>
      <c r="R718" s="13">
        <f t="shared" si="1013"/>
        <v>3.8715725537823861E-2</v>
      </c>
      <c r="S718" s="13">
        <f t="shared" si="1014"/>
        <v>4.4129458281161223E-2</v>
      </c>
      <c r="T718" s="13">
        <f t="shared" si="1015"/>
        <v>9.2543137769981451E-2</v>
      </c>
      <c r="U718" s="13">
        <f t="shared" si="1016"/>
        <v>5.8455179324783287E-2</v>
      </c>
      <c r="V718" s="13">
        <f t="shared" si="1017"/>
        <v>7.0605096801735212E-3</v>
      </c>
      <c r="W718" s="13">
        <f t="shared" si="1018"/>
        <v>4.8836461526245968E-2</v>
      </c>
      <c r="X718" s="13">
        <f t="shared" si="1019"/>
        <v>4.6575610973525319E-2</v>
      </c>
      <c r="Y718" s="13">
        <f t="shared" si="1020"/>
        <v>2.2209712474677769E-2</v>
      </c>
      <c r="Z718" s="13">
        <f t="shared" si="1021"/>
        <v>1.2307802509663625E-2</v>
      </c>
      <c r="AA718" s="13">
        <f t="shared" si="1022"/>
        <v>1.8583012272197347E-2</v>
      </c>
      <c r="AB718" s="13">
        <f t="shared" si="1023"/>
        <v>1.4028838407079509E-2</v>
      </c>
      <c r="AC718" s="13">
        <f t="shared" si="1024"/>
        <v>6.3542754371112846E-4</v>
      </c>
      <c r="AD718" s="13">
        <f t="shared" si="1025"/>
        <v>1.8434008897209003E-2</v>
      </c>
      <c r="AE718" s="13">
        <f t="shared" si="1026"/>
        <v>1.7580619075308938E-2</v>
      </c>
      <c r="AF718" s="13">
        <f t="shared" si="1027"/>
        <v>8.3833681754898262E-3</v>
      </c>
      <c r="AG718" s="13">
        <f t="shared" si="1028"/>
        <v>2.6650886283643045E-3</v>
      </c>
      <c r="AH718" s="13">
        <f t="shared" si="1029"/>
        <v>2.9345053046123939E-3</v>
      </c>
      <c r="AI718" s="13">
        <f t="shared" si="1030"/>
        <v>4.4306811102651257E-3</v>
      </c>
      <c r="AJ718" s="13">
        <f t="shared" si="1031"/>
        <v>3.3448457343056627E-3</v>
      </c>
      <c r="AK718" s="13">
        <f t="shared" si="1032"/>
        <v>1.6834120545457642E-3</v>
      </c>
      <c r="AL718" s="13">
        <f t="shared" si="1033"/>
        <v>3.6599570883949888E-5</v>
      </c>
      <c r="AM718" s="13">
        <f t="shared" si="1034"/>
        <v>5.566540628087994E-3</v>
      </c>
      <c r="AN718" s="13">
        <f t="shared" si="1035"/>
        <v>5.30884144058664E-3</v>
      </c>
      <c r="AO718" s="13">
        <f t="shared" si="1036"/>
        <v>2.5315361302743833E-3</v>
      </c>
      <c r="AP718" s="13">
        <f t="shared" si="1037"/>
        <v>8.0478013274103079E-4</v>
      </c>
      <c r="AQ718" s="13">
        <f t="shared" si="1038"/>
        <v>1.9188084686287067E-4</v>
      </c>
      <c r="AR718" s="13">
        <f t="shared" si="1039"/>
        <v>5.5973087810188681E-4</v>
      </c>
      <c r="AS718" s="13">
        <f t="shared" si="1040"/>
        <v>8.4511315230548288E-4</v>
      </c>
      <c r="AT718" s="13">
        <f t="shared" si="1041"/>
        <v>6.3799967818615046E-4</v>
      </c>
      <c r="AU718" s="13">
        <f t="shared" si="1042"/>
        <v>3.2109592919023894E-4</v>
      </c>
      <c r="AV718" s="13">
        <f t="shared" si="1043"/>
        <v>1.2120217211825203E-4</v>
      </c>
      <c r="AW718" s="13">
        <f t="shared" si="1044"/>
        <v>1.4639406112234144E-6</v>
      </c>
      <c r="AX718" s="13">
        <f t="shared" si="1045"/>
        <v>1.4007793392880217E-3</v>
      </c>
      <c r="AY718" s="13">
        <f t="shared" si="1046"/>
        <v>1.3359312187548216E-3</v>
      </c>
      <c r="AZ718" s="13">
        <f t="shared" si="1047"/>
        <v>6.3704259878321159E-4</v>
      </c>
      <c r="BA718" s="13">
        <f t="shared" si="1048"/>
        <v>2.0251704926481807E-4</v>
      </c>
      <c r="BB718" s="13">
        <f t="shared" si="1049"/>
        <v>4.8285415278271321E-5</v>
      </c>
      <c r="BC718" s="13">
        <f t="shared" si="1050"/>
        <v>9.2100150068704427E-6</v>
      </c>
      <c r="BD718" s="13">
        <f t="shared" si="1051"/>
        <v>8.8969753382359639E-5</v>
      </c>
      <c r="BE718" s="13">
        <f t="shared" si="1052"/>
        <v>1.343315362478908E-4</v>
      </c>
      <c r="BF718" s="13">
        <f t="shared" si="1053"/>
        <v>1.0141065331027569E-4</v>
      </c>
      <c r="BG718" s="13">
        <f t="shared" si="1054"/>
        <v>5.1038502161989042E-5</v>
      </c>
      <c r="BH718" s="13">
        <f t="shared" si="1055"/>
        <v>1.9265200089254894E-5</v>
      </c>
      <c r="BI718" s="13">
        <f t="shared" si="1056"/>
        <v>5.8175364676816735E-6</v>
      </c>
      <c r="BJ718" s="14">
        <f t="shared" si="1057"/>
        <v>0.50083651690342046</v>
      </c>
      <c r="BK718" s="14">
        <f t="shared" si="1058"/>
        <v>0.26091447091754943</v>
      </c>
      <c r="BL718" s="14">
        <f t="shared" si="1059"/>
        <v>0.22625226548073429</v>
      </c>
      <c r="BM718" s="14">
        <f t="shared" si="1060"/>
        <v>0.44578306306128684</v>
      </c>
      <c r="BN718" s="14">
        <f t="shared" si="1061"/>
        <v>0.55319352547193756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1.8543000000000001</v>
      </c>
      <c r="F719" s="10">
        <f>VLOOKUP(B719,home!$B$2:$E$405,3,FALSE)</f>
        <v>0.59919999999999995</v>
      </c>
      <c r="G719" s="10">
        <f>VLOOKUP(C719,away!$B$2:$E$405,4,FALSE)</f>
        <v>0.5393</v>
      </c>
      <c r="H719" s="10">
        <f>VLOOKUP(A719,away!$A$2:$E$405,3,FALSE)</f>
        <v>1.2583</v>
      </c>
      <c r="I719" s="10">
        <f>VLOOKUP(C719,away!$B$2:$E$405,3,FALSE)</f>
        <v>1.2362</v>
      </c>
      <c r="J719" s="10">
        <f>VLOOKUP(B719,home!$B$2:$E$405,4,FALSE)</f>
        <v>1.5893999999999999</v>
      </c>
      <c r="K719" s="12">
        <f t="shared" si="1006"/>
        <v>0.59921437480799999</v>
      </c>
      <c r="L719" s="12">
        <f t="shared" si="1007"/>
        <v>2.4723283251239998</v>
      </c>
      <c r="M719" s="13">
        <f t="shared" si="1008"/>
        <v>4.6349596155983303E-2</v>
      </c>
      <c r="N719" s="13">
        <f t="shared" si="1009"/>
        <v>2.7773344283210814E-2</v>
      </c>
      <c r="O719" s="13">
        <f t="shared" si="1010"/>
        <v>0.11459141943449597</v>
      </c>
      <c r="P719" s="13">
        <f t="shared" si="1011"/>
        <v>6.8664825754802802E-2</v>
      </c>
      <c r="Q719" s="13">
        <f t="shared" si="1012"/>
        <v>8.3210935654957525E-3</v>
      </c>
      <c r="R719" s="13">
        <f t="shared" si="1013"/>
        <v>0.14165380604203459</v>
      </c>
      <c r="S719" s="13">
        <f t="shared" si="1014"/>
        <v>2.5430956723280888E-2</v>
      </c>
      <c r="T719" s="13">
        <f t="shared" si="1015"/>
        <v>2.0572475317982203E-2</v>
      </c>
      <c r="U719" s="13">
        <f t="shared" si="1016"/>
        <v>8.4880996826651456E-2</v>
      </c>
      <c r="V719" s="13">
        <f t="shared" si="1017"/>
        <v>4.1860899602744039E-3</v>
      </c>
      <c r="W719" s="13">
        <f t="shared" si="1018"/>
        <v>1.6620396261891365E-3</v>
      </c>
      <c r="X719" s="13">
        <f t="shared" si="1019"/>
        <v>4.1091076453059067E-3</v>
      </c>
      <c r="Y719" s="13">
        <f t="shared" si="1020"/>
        <v>5.079531611236688E-3</v>
      </c>
      <c r="Z719" s="13">
        <f t="shared" si="1021"/>
        <v>0.11673823901311445</v>
      </c>
      <c r="AA719" s="13">
        <f t="shared" si="1022"/>
        <v>6.9951230906430253E-2</v>
      </c>
      <c r="AB719" s="13">
        <f t="shared" si="1023"/>
        <v>2.0957891547323318E-2</v>
      </c>
      <c r="AC719" s="13">
        <f t="shared" si="1024"/>
        <v>3.875939079771597E-4</v>
      </c>
      <c r="AD719" s="13">
        <f t="shared" si="1025"/>
        <v>2.4897950887826128E-4</v>
      </c>
      <c r="AE719" s="13">
        <f t="shared" si="1026"/>
        <v>6.1555909217518774E-4</v>
      </c>
      <c r="AF719" s="13">
        <f t="shared" si="1027"/>
        <v>7.6093208968616602E-4</v>
      </c>
      <c r="AG719" s="13">
        <f t="shared" si="1028"/>
        <v>6.2709131960896796E-4</v>
      </c>
      <c r="AH719" s="13">
        <f t="shared" si="1029"/>
        <v>7.2153813734304614E-2</v>
      </c>
      <c r="AI719" s="13">
        <f t="shared" si="1030"/>
        <v>4.3235602386814218E-2</v>
      </c>
      <c r="AJ719" s="13">
        <f t="shared" si="1031"/>
        <v>1.2953697226831075E-2</v>
      </c>
      <c r="AK719" s="13">
        <f t="shared" si="1032"/>
        <v>2.5873471950759023E-3</v>
      </c>
      <c r="AL719" s="13">
        <f t="shared" si="1033"/>
        <v>2.296811222717772E-5</v>
      </c>
      <c r="AM719" s="13">
        <f t="shared" si="1034"/>
        <v>2.983842015049805E-5</v>
      </c>
      <c r="AN719" s="13">
        <f t="shared" si="1035"/>
        <v>7.3770371315027045E-5</v>
      </c>
      <c r="AO719" s="13">
        <f t="shared" si="1036"/>
        <v>9.1192289278528192E-5</v>
      </c>
      <c r="AP719" s="13">
        <f t="shared" si="1037"/>
        <v>7.5152426605402305E-5</v>
      </c>
      <c r="AQ719" s="13">
        <f t="shared" si="1038"/>
        <v>4.6450368249584652E-5</v>
      </c>
      <c r="AR719" s="13">
        <f t="shared" si="1039"/>
        <v>3.567758349220846E-2</v>
      </c>
      <c r="AS719" s="13">
        <f t="shared" si="1040"/>
        <v>2.1378520886943916E-2</v>
      </c>
      <c r="AT719" s="13">
        <f t="shared" si="1041"/>
        <v>6.4051585137949322E-3</v>
      </c>
      <c r="AU719" s="13">
        <f t="shared" si="1042"/>
        <v>1.2793543514632564E-3</v>
      </c>
      <c r="AV719" s="13">
        <f t="shared" si="1043"/>
        <v>1.9165187946748735E-4</v>
      </c>
      <c r="AW719" s="13">
        <f t="shared" si="1044"/>
        <v>9.4517269883742297E-7</v>
      </c>
      <c r="AX719" s="13">
        <f t="shared" si="1045"/>
        <v>2.9799350459565187E-6</v>
      </c>
      <c r="AY719" s="13">
        <f t="shared" si="1046"/>
        <v>7.3673778211479892E-6</v>
      </c>
      <c r="AZ719" s="13">
        <f t="shared" si="1047"/>
        <v>9.1072884345572573E-6</v>
      </c>
      <c r="BA719" s="13">
        <f t="shared" si="1048"/>
        <v>7.5054023872767058E-6</v>
      </c>
      <c r="BB719" s="13">
        <f t="shared" si="1049"/>
        <v>4.6389547283793726E-6</v>
      </c>
      <c r="BC719" s="13">
        <f t="shared" si="1050"/>
        <v>2.2938038347880457E-6</v>
      </c>
      <c r="BD719" s="13">
        <f t="shared" si="1051"/>
        <v>1.4701116706627236E-2</v>
      </c>
      <c r="BE719" s="13">
        <f t="shared" si="1052"/>
        <v>8.8091204563410831E-3</v>
      </c>
      <c r="BF719" s="13">
        <f t="shared" si="1053"/>
        <v>2.6392758034273923E-3</v>
      </c>
      <c r="BG719" s="13">
        <f t="shared" si="1054"/>
        <v>5.2716400016554238E-4</v>
      </c>
      <c r="BH719" s="13">
        <f t="shared" si="1055"/>
        <v>7.8971061695119946E-5</v>
      </c>
      <c r="BI719" s="13">
        <f t="shared" si="1056"/>
        <v>9.4641190723130594E-6</v>
      </c>
      <c r="BJ719" s="14">
        <f t="shared" si="1057"/>
        <v>7.012045069762024E-2</v>
      </c>
      <c r="BK719" s="14">
        <f t="shared" si="1058"/>
        <v>0.14504939799236688</v>
      </c>
      <c r="BL719" s="14">
        <f t="shared" si="1059"/>
        <v>0.65466318657116795</v>
      </c>
      <c r="BM719" s="14">
        <f t="shared" si="1060"/>
        <v>0.57921076683312389</v>
      </c>
      <c r="BN719" s="14">
        <f t="shared" si="1061"/>
        <v>0.40735408523602323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1.8543000000000001</v>
      </c>
      <c r="F720" s="10">
        <f>VLOOKUP(B720,home!$B$2:$E$405,3,FALSE)</f>
        <v>1.1863999999999999</v>
      </c>
      <c r="G720" s="10">
        <f>VLOOKUP(C720,away!$B$2:$E$405,4,FALSE)</f>
        <v>0.80889999999999995</v>
      </c>
      <c r="H720" s="10">
        <f>VLOOKUP(A720,away!$A$2:$E$405,3,FALSE)</f>
        <v>1.2583</v>
      </c>
      <c r="I720" s="10">
        <f>VLOOKUP(C720,away!$B$2:$E$405,3,FALSE)</f>
        <v>1.351</v>
      </c>
      <c r="J720" s="10">
        <f>VLOOKUP(B720,home!$B$2:$E$405,4,FALSE)</f>
        <v>1.2716000000000001</v>
      </c>
      <c r="K720" s="12">
        <f t="shared" si="1006"/>
        <v>1.7795326955279998</v>
      </c>
      <c r="L720" s="12">
        <f t="shared" si="1007"/>
        <v>2.1616733322799999</v>
      </c>
      <c r="M720" s="13">
        <f t="shared" si="1008"/>
        <v>1.9424773795646364E-2</v>
      </c>
      <c r="N720" s="13">
        <f t="shared" si="1009"/>
        <v>3.4567020072588231E-2</v>
      </c>
      <c r="O720" s="13">
        <f t="shared" si="1010"/>
        <v>4.1990015499620101E-2</v>
      </c>
      <c r="P720" s="13">
        <f t="shared" si="1011"/>
        <v>7.4722605467301459E-2</v>
      </c>
      <c r="Q720" s="13">
        <f t="shared" si="1012"/>
        <v>3.0756571203071712E-2</v>
      </c>
      <c r="R720" s="13">
        <f t="shared" si="1013"/>
        <v>4.5384348363776326E-2</v>
      </c>
      <c r="S720" s="13">
        <f t="shared" si="1014"/>
        <v>7.1860138843333685E-2</v>
      </c>
      <c r="T720" s="13">
        <f t="shared" si="1015"/>
        <v>6.6485659762051119E-2</v>
      </c>
      <c r="U720" s="13">
        <f t="shared" si="1016"/>
        <v>8.0762931778572647E-2</v>
      </c>
      <c r="V720" s="13">
        <f t="shared" si="1017"/>
        <v>3.0714367699866501E-2</v>
      </c>
      <c r="W720" s="13">
        <f t="shared" si="1018"/>
        <v>1.8244108019400348E-2</v>
      </c>
      <c r="X720" s="13">
        <f t="shared" si="1019"/>
        <v>3.9437801776773425E-2</v>
      </c>
      <c r="Y720" s="13">
        <f t="shared" si="1020"/>
        <v>4.2625822192297963E-2</v>
      </c>
      <c r="Z720" s="13">
        <f t="shared" si="1021"/>
        <v>3.2702045186960245E-2</v>
      </c>
      <c r="AA720" s="13">
        <f t="shared" si="1022"/>
        <v>5.8194358620829813E-2</v>
      </c>
      <c r="AB720" s="13">
        <f t="shared" si="1023"/>
        <v>5.1779381930524192E-2</v>
      </c>
      <c r="AC720" s="13">
        <f t="shared" si="1024"/>
        <v>7.3844411393131013E-3</v>
      </c>
      <c r="AD720" s="13">
        <f t="shared" si="1025"/>
        <v>8.1164966803168783E-3</v>
      </c>
      <c r="AE720" s="13">
        <f t="shared" si="1026"/>
        <v>1.7545214425380144E-2</v>
      </c>
      <c r="AF720" s="13">
        <f t="shared" si="1027"/>
        <v>1.8963511066239315E-2</v>
      </c>
      <c r="AG720" s="13">
        <f t="shared" si="1028"/>
        <v>1.3664305386095399E-2</v>
      </c>
      <c r="AH720" s="13">
        <f t="shared" si="1029"/>
        <v>1.7672784747916878E-2</v>
      </c>
      <c r="AI720" s="13">
        <f t="shared" si="1030"/>
        <v>3.144929827994665E-2</v>
      </c>
      <c r="AJ720" s="13">
        <f t="shared" si="1031"/>
        <v>2.7982527270288778E-2</v>
      </c>
      <c r="AK720" s="13">
        <f t="shared" si="1032"/>
        <v>1.6598607393660914E-2</v>
      </c>
      <c r="AL720" s="13">
        <f t="shared" si="1033"/>
        <v>1.1362493847379019E-3</v>
      </c>
      <c r="AM720" s="13">
        <f t="shared" si="1034"/>
        <v>2.8887142431536696E-3</v>
      </c>
      <c r="AN720" s="13">
        <f t="shared" si="1035"/>
        <v>6.2444565440026908E-3</v>
      </c>
      <c r="AO720" s="13">
        <f t="shared" si="1036"/>
        <v>6.7492375928759757E-3</v>
      </c>
      <c r="AP720" s="13">
        <f t="shared" si="1037"/>
        <v>4.8632156392472183E-3</v>
      </c>
      <c r="AQ720" s="13">
        <f t="shared" si="1038"/>
        <v>2.6281708891219375E-3</v>
      </c>
      <c r="AR720" s="13">
        <f t="shared" si="1039"/>
        <v>7.6405574993393278E-3</v>
      </c>
      <c r="AS720" s="13">
        <f t="shared" si="1040"/>
        <v>1.3596621882135987E-2</v>
      </c>
      <c r="AT720" s="13">
        <f t="shared" si="1041"/>
        <v>1.2097816593996223E-2</v>
      </c>
      <c r="AU720" s="13">
        <f t="shared" si="1042"/>
        <v>7.1761533911724861E-3</v>
      </c>
      <c r="AV720" s="13">
        <f t="shared" si="1043"/>
        <v>3.1925498969288943E-3</v>
      </c>
      <c r="AW720" s="13">
        <f t="shared" si="1044"/>
        <v>1.2141356099266896E-4</v>
      </c>
      <c r="AX720" s="13">
        <f t="shared" si="1045"/>
        <v>8.5676024062156394E-4</v>
      </c>
      <c r="AY720" s="13">
        <f t="shared" si="1046"/>
        <v>1.8520357643094308E-3</v>
      </c>
      <c r="AZ720" s="13">
        <f t="shared" si="1047"/>
        <v>2.0017481610682523E-3</v>
      </c>
      <c r="BA720" s="13">
        <f t="shared" si="1048"/>
        <v>1.4423752059072568E-3</v>
      </c>
      <c r="BB720" s="13">
        <f t="shared" si="1049"/>
        <v>7.7948600443789821E-4</v>
      </c>
      <c r="BC720" s="13">
        <f t="shared" si="1050"/>
        <v>3.3699882173577884E-4</v>
      </c>
      <c r="BD720" s="13">
        <f t="shared" si="1051"/>
        <v>2.7527315650122943E-3</v>
      </c>
      <c r="BE720" s="13">
        <f t="shared" si="1052"/>
        <v>4.8985758219513374E-3</v>
      </c>
      <c r="BF720" s="13">
        <f t="shared" si="1053"/>
        <v>4.3585879183426759E-3</v>
      </c>
      <c r="BG720" s="13">
        <f t="shared" si="1054"/>
        <v>2.5854165690080383E-3</v>
      </c>
      <c r="BH720" s="13">
        <f t="shared" si="1055"/>
        <v>1.1502083290274073E-3</v>
      </c>
      <c r="BI720" s="13">
        <f t="shared" si="1056"/>
        <v>4.0936666563457945E-4</v>
      </c>
      <c r="BJ720" s="14">
        <f t="shared" si="1057"/>
        <v>0.32104970969069624</v>
      </c>
      <c r="BK720" s="14">
        <f t="shared" si="1058"/>
        <v>0.20709461209450844</v>
      </c>
      <c r="BL720" s="14">
        <f t="shared" si="1059"/>
        <v>0.43167284001768552</v>
      </c>
      <c r="BM720" s="14">
        <f t="shared" si="1060"/>
        <v>0.74394325038452946</v>
      </c>
      <c r="BN720" s="14">
        <f t="shared" si="1061"/>
        <v>0.24684533440200418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1.8543000000000001</v>
      </c>
      <c r="F721" s="10">
        <f>VLOOKUP(B721,home!$B$2:$E$405,3,FALSE)</f>
        <v>0.97070000000000001</v>
      </c>
      <c r="G721" s="10">
        <f>VLOOKUP(C721,away!$B$2:$E$405,4,FALSE)</f>
        <v>1.4380999999999999</v>
      </c>
      <c r="H721" s="10">
        <f>VLOOKUP(A721,away!$A$2:$E$405,3,FALSE)</f>
        <v>1.2583</v>
      </c>
      <c r="I721" s="10">
        <f>VLOOKUP(C721,away!$B$2:$E$405,3,FALSE)</f>
        <v>1.0596000000000001</v>
      </c>
      <c r="J721" s="10">
        <f>VLOOKUP(B721,home!$B$2:$E$405,4,FALSE)</f>
        <v>0.95369999999999999</v>
      </c>
      <c r="K721" s="12">
        <f t="shared" si="1006"/>
        <v>2.5885354332810002</v>
      </c>
      <c r="L721" s="12">
        <f t="shared" si="1007"/>
        <v>1.271563136316</v>
      </c>
      <c r="M721" s="13">
        <f t="shared" si="1008"/>
        <v>2.1065922961163459E-2</v>
      </c>
      <c r="N721" s="13">
        <f t="shared" si="1009"/>
        <v>5.4529888019739417E-2</v>
      </c>
      <c r="O721" s="13">
        <f t="shared" si="1010"/>
        <v>2.6786651069888243E-2</v>
      </c>
      <c r="P721" s="13">
        <f t="shared" si="1011"/>
        <v>6.9338195433340133E-2</v>
      </c>
      <c r="Q721" s="13">
        <f t="shared" si="1012"/>
        <v>7.0576273655970315E-2</v>
      </c>
      <c r="R721" s="13">
        <f t="shared" si="1013"/>
        <v>1.703045902291472E-2</v>
      </c>
      <c r="S721" s="13">
        <f t="shared" si="1014"/>
        <v>5.7056428939946863E-2</v>
      </c>
      <c r="T721" s="13">
        <f t="shared" si="1015"/>
        <v>8.9742187879481891E-2</v>
      </c>
      <c r="U721" s="13">
        <f t="shared" si="1016"/>
        <v>4.4083946625854867E-2</v>
      </c>
      <c r="V721" s="13">
        <f t="shared" si="1017"/>
        <v>2.0866716713053794E-2</v>
      </c>
      <c r="W721" s="13">
        <f t="shared" si="1018"/>
        <v>6.0896395035805191E-2</v>
      </c>
      <c r="X721" s="13">
        <f t="shared" si="1019"/>
        <v>7.7433611062066532E-2</v>
      </c>
      <c r="Y721" s="13">
        <f t="shared" si="1020"/>
        <v>4.9230862669177325E-2</v>
      </c>
      <c r="Z721" s="13">
        <f t="shared" si="1021"/>
        <v>7.2184346293595178E-3</v>
      </c>
      <c r="AA721" s="13">
        <f t="shared" si="1022"/>
        <v>1.8685173810919713E-2</v>
      </c>
      <c r="AB721" s="13">
        <f t="shared" si="1023"/>
        <v>2.4183617243289934E-2</v>
      </c>
      <c r="AC721" s="13">
        <f t="shared" si="1024"/>
        <v>4.2926569256224291E-3</v>
      </c>
      <c r="AD721" s="13">
        <f t="shared" si="1025"/>
        <v>3.9408119077314729E-2</v>
      </c>
      <c r="AE721" s="13">
        <f t="shared" si="1026"/>
        <v>5.0109911490264704E-2</v>
      </c>
      <c r="AF721" s="13">
        <f t="shared" si="1027"/>
        <v>3.1858958107539082E-2</v>
      </c>
      <c r="AG721" s="13">
        <f t="shared" si="1028"/>
        <v>1.3503558896994146E-2</v>
      </c>
      <c r="AH721" s="13">
        <f t="shared" si="1029"/>
        <v>2.294673844150105E-3</v>
      </c>
      <c r="AI721" s="13">
        <f t="shared" si="1030"/>
        <v>5.9398445534056699E-3</v>
      </c>
      <c r="AJ721" s="13">
        <f t="shared" si="1031"/>
        <v>7.6877490473358685E-3</v>
      </c>
      <c r="AK721" s="13">
        <f t="shared" si="1032"/>
        <v>6.6333369370670499E-3</v>
      </c>
      <c r="AL721" s="13">
        <f t="shared" si="1033"/>
        <v>5.6516884712019366E-4</v>
      </c>
      <c r="AM721" s="13">
        <f t="shared" si="1034"/>
        <v>2.0401862518117233E-2</v>
      </c>
      <c r="AN721" s="13">
        <f t="shared" si="1035"/>
        <v>2.5942256290224994E-2</v>
      </c>
      <c r="AO721" s="13">
        <f t="shared" si="1036"/>
        <v>1.649360838575599E-2</v>
      </c>
      <c r="AP721" s="13">
        <f t="shared" si="1037"/>
        <v>6.9908881360532518E-3</v>
      </c>
      <c r="AQ721" s="13">
        <f t="shared" si="1038"/>
        <v>2.222338910978549E-3</v>
      </c>
      <c r="AR721" s="13">
        <f t="shared" si="1039"/>
        <v>5.8356453401796002E-4</v>
      </c>
      <c r="AS721" s="13">
        <f t="shared" si="1040"/>
        <v>1.510577473911605E-3</v>
      </c>
      <c r="AT721" s="13">
        <f t="shared" si="1041"/>
        <v>1.9550916579681478E-3</v>
      </c>
      <c r="AU721" s="13">
        <f t="shared" si="1042"/>
        <v>1.6869413439875498E-3</v>
      </c>
      <c r="AV721" s="13">
        <f t="shared" si="1043"/>
        <v>1.091676860694611E-3</v>
      </c>
      <c r="AW721" s="13">
        <f t="shared" si="1044"/>
        <v>5.1673485560728416E-5</v>
      </c>
      <c r="AX721" s="13">
        <f t="shared" si="1045"/>
        <v>8.8018240055123317E-3</v>
      </c>
      <c r="AY721" s="13">
        <f t="shared" si="1046"/>
        <v>1.1192074937750719E-2</v>
      </c>
      <c r="AZ721" s="13">
        <f t="shared" si="1047"/>
        <v>7.1157149548650026E-3</v>
      </c>
      <c r="BA721" s="13">
        <f t="shared" si="1048"/>
        <v>3.0160269417129348E-3</v>
      </c>
      <c r="BB721" s="13">
        <f t="shared" si="1049"/>
        <v>9.5876716930451411E-4</v>
      </c>
      <c r="BC721" s="13">
        <f t="shared" si="1050"/>
        <v>2.438265977595323E-4</v>
      </c>
      <c r="BD721" s="13">
        <f t="shared" si="1051"/>
        <v>1.2367319151977699E-4</v>
      </c>
      <c r="BE721" s="13">
        <f t="shared" si="1052"/>
        <v>3.2013243839589E-4</v>
      </c>
      <c r="BF721" s="13">
        <f t="shared" si="1053"/>
        <v>4.1433708006520417E-4</v>
      </c>
      <c r="BG721" s="13">
        <f t="shared" si="1054"/>
        <v>3.5750873769032265E-4</v>
      </c>
      <c r="BH721" s="13">
        <f t="shared" si="1055"/>
        <v>2.3135600880474065E-4</v>
      </c>
      <c r="BI721" s="13">
        <f t="shared" si="1056"/>
        <v>1.1977464529870849E-4</v>
      </c>
      <c r="BJ721" s="14">
        <f t="shared" si="1057"/>
        <v>0.64066895474238827</v>
      </c>
      <c r="BK721" s="14">
        <f t="shared" si="1058"/>
        <v>0.18437716475799756</v>
      </c>
      <c r="BL721" s="14">
        <f t="shared" si="1059"/>
        <v>0.16172008612718078</v>
      </c>
      <c r="BM721" s="14">
        <f t="shared" si="1060"/>
        <v>0.72351684864171961</v>
      </c>
      <c r="BN721" s="14">
        <f t="shared" si="1061"/>
        <v>0.25932739016301626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1.5146999999999999</v>
      </c>
      <c r="F722" s="10">
        <f>VLOOKUP(B722,home!$B$2:$E$405,3,FALSE)</f>
        <v>1.4854000000000001</v>
      </c>
      <c r="G722" s="10">
        <f>VLOOKUP(C722,away!$B$2:$E$405,4,FALSE)</f>
        <v>0.92430000000000001</v>
      </c>
      <c r="H722" s="10">
        <f>VLOOKUP(A722,away!$A$2:$E$405,3,FALSE)</f>
        <v>1.0882000000000001</v>
      </c>
      <c r="I722" s="10">
        <f>VLOOKUP(C722,away!$B$2:$E$405,3,FALSE)</f>
        <v>1.6540999999999999</v>
      </c>
      <c r="J722" s="10">
        <f>VLOOKUP(B722,home!$B$2:$E$405,4,FALSE)</f>
        <v>0.22969999999999999</v>
      </c>
      <c r="K722" s="12">
        <f t="shared" si="1006"/>
        <v>2.0796152717340002</v>
      </c>
      <c r="L722" s="12">
        <f t="shared" si="1007"/>
        <v>0.41345807511399996</v>
      </c>
      <c r="M722" s="13">
        <f t="shared" si="1008"/>
        <v>8.2655546651326017E-2</v>
      </c>
      <c r="N722" s="13">
        <f t="shared" si="1009"/>
        <v>0.17189173710961966</v>
      </c>
      <c r="O722" s="13">
        <f t="shared" si="1010"/>
        <v>3.4174603215952677E-2</v>
      </c>
      <c r="P722" s="13">
        <f t="shared" si="1011"/>
        <v>7.1070026753345061E-2</v>
      </c>
      <c r="Q722" s="13">
        <f t="shared" si="1012"/>
        <v>0.17873434078902559</v>
      </c>
      <c r="R722" s="13">
        <f t="shared" si="1013"/>
        <v>7.0648828317262527E-3</v>
      </c>
      <c r="S722" s="13">
        <f t="shared" si="1014"/>
        <v>1.527710149939512E-2</v>
      </c>
      <c r="T722" s="13">
        <f t="shared" si="1015"/>
        <v>7.3899156499400195E-2</v>
      </c>
      <c r="U722" s="13">
        <f t="shared" si="1016"/>
        <v>1.4692238229869262E-2</v>
      </c>
      <c r="V722" s="13">
        <f t="shared" si="1017"/>
        <v>1.4595296803864297E-3</v>
      </c>
      <c r="W722" s="13">
        <f t="shared" si="1018"/>
        <v>0.12389955489605559</v>
      </c>
      <c r="X722" s="13">
        <f t="shared" si="1019"/>
        <v>5.1227271474804513E-2</v>
      </c>
      <c r="Y722" s="13">
        <f t="shared" si="1020"/>
        <v>1.0590164528657494E-2</v>
      </c>
      <c r="Z722" s="13">
        <f t="shared" si="1021"/>
        <v>9.7367761883716082E-4</v>
      </c>
      <c r="AA722" s="13">
        <f t="shared" si="1022"/>
        <v>2.024874845879356E-3</v>
      </c>
      <c r="AB722" s="13">
        <f t="shared" si="1023"/>
        <v>2.1054803264203702E-3</v>
      </c>
      <c r="AC722" s="13">
        <f t="shared" si="1024"/>
        <v>7.843455281798433E-5</v>
      </c>
      <c r="AD722" s="13">
        <f t="shared" si="1025"/>
        <v>6.4415851630720611E-2</v>
      </c>
      <c r="AE722" s="13">
        <f t="shared" si="1026"/>
        <v>2.6633254022066757E-2</v>
      </c>
      <c r="AF722" s="13">
        <f t="shared" si="1027"/>
        <v>5.5058669709929587E-3</v>
      </c>
      <c r="AG722" s="13">
        <f t="shared" si="1028"/>
        <v>7.5881505322016615E-4</v>
      </c>
      <c r="AH722" s="13">
        <f t="shared" si="1029"/>
        <v>1.0064371851649885E-4</v>
      </c>
      <c r="AI722" s="13">
        <f t="shared" si="1030"/>
        <v>2.0930021403100895E-4</v>
      </c>
      <c r="AJ722" s="13">
        <f t="shared" si="1031"/>
        <v>2.1763196073804061E-4</v>
      </c>
      <c r="AK722" s="13">
        <f t="shared" si="1032"/>
        <v>1.5086358305608117E-4</v>
      </c>
      <c r="AL722" s="13">
        <f t="shared" si="1033"/>
        <v>2.6976269557205191E-6</v>
      </c>
      <c r="AM722" s="13">
        <f t="shared" si="1034"/>
        <v>2.6792037758599584E-2</v>
      </c>
      <c r="AN722" s="13">
        <f t="shared" si="1035"/>
        <v>1.107738436005219E-2</v>
      </c>
      <c r="AO722" s="13">
        <f t="shared" si="1036"/>
        <v>2.2900170074025531E-3</v>
      </c>
      <c r="AP722" s="13">
        <f t="shared" si="1037"/>
        <v>3.156086746196608E-4</v>
      </c>
      <c r="AQ722" s="13">
        <f t="shared" si="1038"/>
        <v>3.2622738774381419E-5</v>
      </c>
      <c r="AR722" s="13">
        <f t="shared" si="1039"/>
        <v>8.3223916260293735E-6</v>
      </c>
      <c r="AS722" s="13">
        <f t="shared" si="1040"/>
        <v>1.730737272284184E-5</v>
      </c>
      <c r="AT722" s="13">
        <f t="shared" si="1041"/>
        <v>1.7996338314007185E-5</v>
      </c>
      <c r="AU722" s="13">
        <f t="shared" si="1042"/>
        <v>1.2475153331033681E-5</v>
      </c>
      <c r="AV722" s="13">
        <f t="shared" si="1043"/>
        <v>6.4858798461102345E-6</v>
      </c>
      <c r="AW722" s="13">
        <f t="shared" si="1044"/>
        <v>6.443085111139176E-8</v>
      </c>
      <c r="AX722" s="13">
        <f t="shared" si="1045"/>
        <v>9.2861884806096171E-3</v>
      </c>
      <c r="AY722" s="13">
        <f t="shared" si="1046"/>
        <v>3.8394496143386524E-3</v>
      </c>
      <c r="AZ722" s="13">
        <f t="shared" si="1047"/>
        <v>7.9372572352082421E-4</v>
      </c>
      <c r="BA722" s="13">
        <f t="shared" si="1048"/>
        <v>1.0939076993846233E-4</v>
      </c>
      <c r="BB722" s="13">
        <f t="shared" si="1049"/>
        <v>1.1307124293498761E-5</v>
      </c>
      <c r="BC722" s="13">
        <f t="shared" si="1050"/>
        <v>9.3500436909294917E-7</v>
      </c>
      <c r="BD722" s="13">
        <f t="shared" si="1051"/>
        <v>5.7349333700716258E-7</v>
      </c>
      <c r="BE722" s="13">
        <f t="shared" si="1052"/>
        <v>1.1926455018777887E-6</v>
      </c>
      <c r="BF722" s="13">
        <f t="shared" si="1053"/>
        <v>1.2401218997349558E-6</v>
      </c>
      <c r="BG722" s="13">
        <f t="shared" si="1054"/>
        <v>8.5965881383353145E-7</v>
      </c>
      <c r="BH722" s="13">
        <f t="shared" si="1055"/>
        <v>4.4693989943223711E-7</v>
      </c>
      <c r="BI722" s="13">
        <f t="shared" si="1056"/>
        <v>1.858926080813075E-7</v>
      </c>
      <c r="BJ722" s="14">
        <f t="shared" si="1057"/>
        <v>0.76210468023108202</v>
      </c>
      <c r="BK722" s="14">
        <f t="shared" si="1058"/>
        <v>0.174382786378565</v>
      </c>
      <c r="BL722" s="14">
        <f t="shared" si="1059"/>
        <v>6.0807604814089547E-2</v>
      </c>
      <c r="BM722" s="14">
        <f t="shared" si="1060"/>
        <v>0.44883822650809074</v>
      </c>
      <c r="BN722" s="14">
        <f t="shared" si="1061"/>
        <v>0.54559113735099529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1.5146999999999999</v>
      </c>
      <c r="F723" s="10">
        <f>VLOOKUP(B723,home!$B$2:$E$405,3,FALSE)</f>
        <v>1.3204</v>
      </c>
      <c r="G723" s="10">
        <f>VLOOKUP(C723,away!$B$2:$E$405,4,FALSE)</f>
        <v>0.66020000000000001</v>
      </c>
      <c r="H723" s="10">
        <f>VLOOKUP(A723,away!$A$2:$E$405,3,FALSE)</f>
        <v>1.0882000000000001</v>
      </c>
      <c r="I723" s="10">
        <f>VLOOKUP(C723,away!$B$2:$E$405,3,FALSE)</f>
        <v>1.6082000000000001</v>
      </c>
      <c r="J723" s="10">
        <f>VLOOKUP(B723,home!$B$2:$E$405,4,FALSE)</f>
        <v>1.1487000000000001</v>
      </c>
      <c r="K723" s="12">
        <f t="shared" si="1006"/>
        <v>1.320406522776</v>
      </c>
      <c r="L723" s="12">
        <f t="shared" si="1007"/>
        <v>2.0102746697880001</v>
      </c>
      <c r="M723" s="13">
        <f t="shared" si="1008"/>
        <v>3.5768731373172963E-2</v>
      </c>
      <c r="N723" s="13">
        <f t="shared" si="1009"/>
        <v>4.722926621656013E-2</v>
      </c>
      <c r="O723" s="13">
        <f t="shared" si="1010"/>
        <v>7.1904974649940945E-2</v>
      </c>
      <c r="P723" s="13">
        <f t="shared" si="1011"/>
        <v>9.4943797547824935E-2</v>
      </c>
      <c r="Q723" s="13">
        <f t="shared" si="1012"/>
        <v>3.1180915589135088E-2</v>
      </c>
      <c r="R723" s="13">
        <f t="shared" si="1013"/>
        <v>7.2274374585262299E-2</v>
      </c>
      <c r="S723" s="13">
        <f t="shared" si="1014"/>
        <v>6.30042242675347E-2</v>
      </c>
      <c r="T723" s="13">
        <f t="shared" si="1015"/>
        <v>6.2682204789636028E-2</v>
      </c>
      <c r="U723" s="13">
        <f t="shared" si="1016"/>
        <v>9.5431555631936296E-2</v>
      </c>
      <c r="V723" s="13">
        <f t="shared" si="1017"/>
        <v>1.8581904373733565E-2</v>
      </c>
      <c r="W723" s="13">
        <f t="shared" si="1018"/>
        <v>1.3723828110007273E-2</v>
      </c>
      <c r="X723" s="13">
        <f t="shared" si="1019"/>
        <v>2.7588664022072138E-2</v>
      </c>
      <c r="Y723" s="13">
        <f t="shared" si="1020"/>
        <v>2.7730396228431584E-2</v>
      </c>
      <c r="Z723" s="13">
        <f t="shared" si="1021"/>
        <v>4.8430448167840791E-2</v>
      </c>
      <c r="AA723" s="13">
        <f t="shared" si="1022"/>
        <v>6.3947879661781962E-2</v>
      </c>
      <c r="AB723" s="13">
        <f t="shared" si="1023"/>
        <v>4.2218598711555803E-2</v>
      </c>
      <c r="AC723" s="13">
        <f t="shared" si="1024"/>
        <v>3.082714460338685E-3</v>
      </c>
      <c r="AD723" s="13">
        <f t="shared" si="1025"/>
        <v>4.5302580384775594E-3</v>
      </c>
      <c r="AE723" s="13">
        <f t="shared" si="1026"/>
        <v>9.1070629823549066E-3</v>
      </c>
      <c r="AF723" s="13">
        <f t="shared" si="1027"/>
        <v>9.1538490147960172E-3</v>
      </c>
      <c r="AG723" s="13">
        <f t="shared" si="1028"/>
        <v>6.1339169351694242E-3</v>
      </c>
      <c r="AH723" s="13">
        <f t="shared" si="1029"/>
        <v>2.4339625799572759E-2</v>
      </c>
      <c r="AI723" s="13">
        <f t="shared" si="1030"/>
        <v>3.2138200667682887E-2</v>
      </c>
      <c r="AJ723" s="13">
        <f t="shared" si="1031"/>
        <v>2.1217744895946241E-2</v>
      </c>
      <c r="AK723" s="13">
        <f t="shared" si="1032"/>
        <v>9.3386829197348621E-3</v>
      </c>
      <c r="AL723" s="13">
        <f t="shared" si="1033"/>
        <v>3.2730779805030004E-4</v>
      </c>
      <c r="AM723" s="13">
        <f t="shared" si="1034"/>
        <v>1.1963564527728346E-3</v>
      </c>
      <c r="AN723" s="13">
        <f t="shared" si="1035"/>
        <v>2.4050050730466525E-3</v>
      </c>
      <c r="AO723" s="13">
        <f t="shared" si="1036"/>
        <v>2.4173603895286631E-3</v>
      </c>
      <c r="AP723" s="13">
        <f t="shared" si="1037"/>
        <v>1.6198527862727747E-3</v>
      </c>
      <c r="AQ723" s="13">
        <f t="shared" si="1038"/>
        <v>8.1408725625741884E-4</v>
      </c>
      <c r="AR723" s="13">
        <f t="shared" si="1039"/>
        <v>9.7858666433999139E-3</v>
      </c>
      <c r="AS723" s="13">
        <f t="shared" si="1040"/>
        <v>1.2921322146961326E-2</v>
      </c>
      <c r="AT723" s="13">
        <f t="shared" si="1041"/>
        <v>8.5306990228688623E-3</v>
      </c>
      <c r="AU723" s="13">
        <f t="shared" si="1042"/>
        <v>3.7546635445449643E-3</v>
      </c>
      <c r="AV723" s="13">
        <f t="shared" si="1043"/>
        <v>1.2394205587616075E-3</v>
      </c>
      <c r="AW723" s="13">
        <f t="shared" si="1044"/>
        <v>2.413331119799994E-5</v>
      </c>
      <c r="AX723" s="13">
        <f t="shared" si="1045"/>
        <v>2.6327947730106786E-4</v>
      </c>
      <c r="AY723" s="13">
        <f t="shared" si="1046"/>
        <v>5.2926406429336132E-4</v>
      </c>
      <c r="AZ723" s="13">
        <f t="shared" si="1047"/>
        <v>5.3198307103899606E-4</v>
      </c>
      <c r="BA723" s="13">
        <f t="shared" si="1048"/>
        <v>3.5647736415524129E-4</v>
      </c>
      <c r="BB723" s="13">
        <f t="shared" si="1049"/>
        <v>1.7915435387851866E-4</v>
      </c>
      <c r="BC723" s="13">
        <f t="shared" si="1050"/>
        <v>7.2029891916844253E-5</v>
      </c>
      <c r="BD723" s="13">
        <f t="shared" si="1051"/>
        <v>3.2787133058583664E-3</v>
      </c>
      <c r="BE723" s="13">
        <f t="shared" si="1052"/>
        <v>4.3292344353678489E-3</v>
      </c>
      <c r="BF723" s="13">
        <f t="shared" si="1053"/>
        <v>2.8581746935430908E-3</v>
      </c>
      <c r="BG723" s="13">
        <f t="shared" si="1054"/>
        <v>1.2579841695291969E-3</v>
      </c>
      <c r="BH723" s="13">
        <f t="shared" si="1055"/>
        <v>4.1526262574882543E-4</v>
      </c>
      <c r="BI723" s="13">
        <f t="shared" si="1056"/>
        <v>1.0966309594076755E-4</v>
      </c>
      <c r="BJ723" s="14">
        <f t="shared" si="1057"/>
        <v>0.24944521210710249</v>
      </c>
      <c r="BK723" s="14">
        <f t="shared" si="1058"/>
        <v>0.21623794388494849</v>
      </c>
      <c r="BL723" s="14">
        <f t="shared" si="1059"/>
        <v>0.48129264176593894</v>
      </c>
      <c r="BM723" s="14">
        <f t="shared" si="1060"/>
        <v>0.6415990552108386</v>
      </c>
      <c r="BN723" s="14">
        <f t="shared" si="1061"/>
        <v>0.3533020599618964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1.5146999999999999</v>
      </c>
      <c r="F724" s="10">
        <f>VLOOKUP(B724,home!$B$2:$E$405,3,FALSE)</f>
        <v>1.1553</v>
      </c>
      <c r="G724" s="10">
        <f>VLOOKUP(C724,away!$B$2:$E$405,4,FALSE)</f>
        <v>0.82520000000000004</v>
      </c>
      <c r="H724" s="10">
        <f>VLOOKUP(A724,away!$A$2:$E$405,3,FALSE)</f>
        <v>1.0882000000000001</v>
      </c>
      <c r="I724" s="10">
        <f>VLOOKUP(C724,away!$B$2:$E$405,3,FALSE)</f>
        <v>0.68920000000000003</v>
      </c>
      <c r="J724" s="10">
        <f>VLOOKUP(B724,home!$B$2:$E$405,4,FALSE)</f>
        <v>0.91890000000000005</v>
      </c>
      <c r="K724" s="12">
        <f t="shared" si="1006"/>
        <v>1.4440446373319999</v>
      </c>
      <c r="L724" s="12">
        <f t="shared" si="1007"/>
        <v>0.68916345861600015</v>
      </c>
      <c r="M724" s="13">
        <f t="shared" si="1008"/>
        <v>0.11845666328766694</v>
      </c>
      <c r="N724" s="13">
        <f t="shared" si="1009"/>
        <v>0.17105670937679782</v>
      </c>
      <c r="O724" s="13">
        <f t="shared" si="1010"/>
        <v>8.1636003767439499E-2</v>
      </c>
      <c r="P724" s="13">
        <f t="shared" si="1011"/>
        <v>0.11788603345358595</v>
      </c>
      <c r="Q724" s="13">
        <f t="shared" si="1012"/>
        <v>0.12350676192761167</v>
      </c>
      <c r="R724" s="13">
        <f t="shared" si="1013"/>
        <v>2.8130275351978713E-2</v>
      </c>
      <c r="S724" s="13">
        <f t="shared" si="1014"/>
        <v>2.9329538114861969E-2</v>
      </c>
      <c r="T724" s="13">
        <f t="shared" si="1015"/>
        <v>8.511634721249578E-2</v>
      </c>
      <c r="U724" s="13">
        <f t="shared" si="1016"/>
        <v>4.0621373268697393E-2</v>
      </c>
      <c r="V724" s="13">
        <f t="shared" si="1017"/>
        <v>3.2431390850981034E-3</v>
      </c>
      <c r="W724" s="13">
        <f t="shared" si="1018"/>
        <v>5.9449759078602567E-2</v>
      </c>
      <c r="X724" s="13">
        <f t="shared" si="1019"/>
        <v>4.0970601580497694E-2</v>
      </c>
      <c r="Y724" s="13">
        <f t="shared" si="1020"/>
        <v>1.4117720743396976E-2</v>
      </c>
      <c r="Z724" s="13">
        <f t="shared" si="1021"/>
        <v>6.4621192844633571E-3</v>
      </c>
      <c r="AA724" s="13">
        <f t="shared" si="1022"/>
        <v>9.3315886985290107E-3</v>
      </c>
      <c r="AB724" s="13">
        <f t="shared" si="1023"/>
        <v>6.7376153089493589E-3</v>
      </c>
      <c r="AC724" s="13">
        <f t="shared" si="1024"/>
        <v>2.0171976404150088E-4</v>
      </c>
      <c r="AD724" s="13">
        <f t="shared" si="1025"/>
        <v>2.1462026447033853E-2</v>
      </c>
      <c r="AE724" s="13">
        <f t="shared" si="1026"/>
        <v>1.4790844375145914E-2</v>
      </c>
      <c r="AF724" s="13">
        <f t="shared" si="1027"/>
        <v>5.096654732713285E-3</v>
      </c>
      <c r="AG724" s="13">
        <f t="shared" si="1028"/>
        <v>1.1708094009894312E-3</v>
      </c>
      <c r="AH724" s="13">
        <f t="shared" si="1029"/>
        <v>1.1133641190174796E-3</v>
      </c>
      <c r="AI724" s="13">
        <f t="shared" si="1030"/>
        <v>1.607747485465058E-3</v>
      </c>
      <c r="AJ724" s="13">
        <f t="shared" si="1031"/>
        <v>1.1608295672849123E-3</v>
      </c>
      <c r="AK724" s="13">
        <f t="shared" si="1032"/>
        <v>5.5876323716473467E-4</v>
      </c>
      <c r="AL724" s="13">
        <f t="shared" si="1033"/>
        <v>8.0299215568134962E-6</v>
      </c>
      <c r="AM724" s="13">
        <f t="shared" si="1034"/>
        <v>6.1984248394233608E-3</v>
      </c>
      <c r="AN724" s="13">
        <f t="shared" si="1035"/>
        <v>4.2717279003083282E-3</v>
      </c>
      <c r="AO724" s="13">
        <f t="shared" si="1036"/>
        <v>1.471959387021476E-3</v>
      </c>
      <c r="AP724" s="13">
        <f t="shared" si="1037"/>
        <v>3.3814020736733599E-4</v>
      </c>
      <c r="AQ724" s="13">
        <f t="shared" si="1038"/>
        <v>5.8258468701601175E-5</v>
      </c>
      <c r="AR724" s="13">
        <f t="shared" si="1039"/>
        <v>1.5345797339220854E-4</v>
      </c>
      <c r="AS724" s="13">
        <f t="shared" si="1040"/>
        <v>2.2160016353285546E-4</v>
      </c>
      <c r="AT724" s="13">
        <f t="shared" si="1041"/>
        <v>1.6000026389075711E-4</v>
      </c>
      <c r="AU724" s="13">
        <f t="shared" si="1042"/>
        <v>7.7015841014384226E-5</v>
      </c>
      <c r="AV724" s="13">
        <f t="shared" si="1043"/>
        <v>2.7803578051608856E-5</v>
      </c>
      <c r="AW724" s="13">
        <f t="shared" si="1044"/>
        <v>2.2197888310741429E-7</v>
      </c>
      <c r="AX724" s="13">
        <f t="shared" si="1045"/>
        <v>1.4918003582124586E-3</v>
      </c>
      <c r="AY724" s="13">
        <f t="shared" si="1046"/>
        <v>1.0280942944302857E-3</v>
      </c>
      <c r="AZ724" s="13">
        <f t="shared" si="1047"/>
        <v>3.5426250986647602E-4</v>
      </c>
      <c r="BA724" s="13">
        <f t="shared" si="1048"/>
        <v>8.1381592185855175E-5</v>
      </c>
      <c r="BB724" s="13">
        <f t="shared" si="1049"/>
        <v>1.4021304884620197E-5</v>
      </c>
      <c r="BC724" s="13">
        <f t="shared" si="1050"/>
        <v>1.9325941937188552E-6</v>
      </c>
      <c r="BD724" s="13">
        <f t="shared" si="1051"/>
        <v>1.7626271282529417E-5</v>
      </c>
      <c r="BE724" s="13">
        <f t="shared" si="1052"/>
        <v>2.5453122521695634E-5</v>
      </c>
      <c r="BF724" s="13">
        <f t="shared" si="1053"/>
        <v>1.8377722540404468E-5</v>
      </c>
      <c r="BG724" s="13">
        <f t="shared" si="1054"/>
        <v>8.8460838936154988E-6</v>
      </c>
      <c r="BH724" s="13">
        <f t="shared" si="1055"/>
        <v>3.1935350019911097E-6</v>
      </c>
      <c r="BI724" s="13">
        <f t="shared" si="1056"/>
        <v>9.2232141875146044E-7</v>
      </c>
      <c r="BJ724" s="14">
        <f t="shared" si="1057"/>
        <v>0.55204823833188033</v>
      </c>
      <c r="BK724" s="14">
        <f t="shared" si="1058"/>
        <v>0.27015321792124153</v>
      </c>
      <c r="BL724" s="14">
        <f t="shared" si="1059"/>
        <v>0.1716118576810669</v>
      </c>
      <c r="BM724" s="14">
        <f t="shared" si="1060"/>
        <v>0.35857511373802459</v>
      </c>
      <c r="BN724" s="14">
        <f t="shared" si="1061"/>
        <v>0.64067244716508065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1.2639</v>
      </c>
      <c r="F725" s="10">
        <f>VLOOKUP(B725,home!$B$2:$E$405,3,FALSE)</f>
        <v>0.63300000000000001</v>
      </c>
      <c r="G725" s="10">
        <f>VLOOKUP(C725,away!$B$2:$E$405,4,FALSE)</f>
        <v>0.47470000000000001</v>
      </c>
      <c r="H725" s="10">
        <f>VLOOKUP(A725,away!$A$2:$E$405,3,FALSE)</f>
        <v>0.81940000000000002</v>
      </c>
      <c r="I725" s="10">
        <f>VLOOKUP(C725,away!$B$2:$E$405,3,FALSE)</f>
        <v>1.7085999999999999</v>
      </c>
      <c r="J725" s="10">
        <f>VLOOKUP(B725,home!$B$2:$E$405,4,FALSE)</f>
        <v>1.2203999999999999</v>
      </c>
      <c r="K725" s="12">
        <f t="shared" si="1006"/>
        <v>0.37978311789000002</v>
      </c>
      <c r="L725" s="12">
        <f t="shared" si="1007"/>
        <v>1.7085927555359999</v>
      </c>
      <c r="M725" s="13">
        <f t="shared" si="1008"/>
        <v>0.12388818260011585</v>
      </c>
      <c r="N725" s="13">
        <f t="shared" si="1009"/>
        <v>4.7050640257597649E-2</v>
      </c>
      <c r="O725" s="13">
        <f t="shared" si="1010"/>
        <v>0.21167445128707907</v>
      </c>
      <c r="P725" s="13">
        <f t="shared" si="1011"/>
        <v>8.0390383087461811E-2</v>
      </c>
      <c r="Q725" s="13">
        <f t="shared" si="1012"/>
        <v>8.9345194278755927E-3</v>
      </c>
      <c r="R725" s="13">
        <f t="shared" si="1013"/>
        <v>0.18083271700058065</v>
      </c>
      <c r="S725" s="13">
        <f t="shared" si="1014"/>
        <v>1.3041223055569354E-2</v>
      </c>
      <c r="T725" s="13">
        <f t="shared" si="1015"/>
        <v>1.5265455168663886E-2</v>
      </c>
      <c r="U725" s="13">
        <f t="shared" si="1016"/>
        <v>6.8677213079000529E-2</v>
      </c>
      <c r="V725" s="13">
        <f t="shared" si="1017"/>
        <v>9.402644791484013E-4</v>
      </c>
      <c r="W725" s="13">
        <f t="shared" si="1018"/>
        <v>1.1310598817224574E-3</v>
      </c>
      <c r="X725" s="13">
        <f t="shared" si="1019"/>
        <v>1.9325207199883958E-3</v>
      </c>
      <c r="Y725" s="13">
        <f t="shared" si="1020"/>
        <v>1.6509454510476942E-3</v>
      </c>
      <c r="Z725" s="13">
        <f t="shared" si="1021"/>
        <v>0.10298982341036123</v>
      </c>
      <c r="AA725" s="13">
        <f t="shared" si="1022"/>
        <v>3.9113796245727507E-2</v>
      </c>
      <c r="AB725" s="13">
        <f t="shared" si="1023"/>
        <v>7.4273797453582842E-3</v>
      </c>
      <c r="AC725" s="13">
        <f t="shared" si="1024"/>
        <v>3.8133288873814106E-5</v>
      </c>
      <c r="AD725" s="13">
        <f t="shared" si="1025"/>
        <v>1.0738936210021239E-4</v>
      </c>
      <c r="AE725" s="13">
        <f t="shared" si="1026"/>
        <v>1.8348468610605514E-4</v>
      </c>
      <c r="AF725" s="13">
        <f t="shared" si="1027"/>
        <v>1.5675030271630142E-4</v>
      </c>
      <c r="AG725" s="13">
        <f t="shared" si="1028"/>
        <v>8.9274143883049178E-5</v>
      </c>
      <c r="AH725" s="13">
        <f t="shared" si="1029"/>
        <v>4.3991916543218809E-2</v>
      </c>
      <c r="AI725" s="13">
        <f t="shared" si="1030"/>
        <v>1.6707387226740311E-2</v>
      </c>
      <c r="AJ725" s="13">
        <f t="shared" si="1031"/>
        <v>3.1725918063834975E-3</v>
      </c>
      <c r="AK725" s="13">
        <f t="shared" si="1032"/>
        <v>4.0163226934019741E-4</v>
      </c>
      <c r="AL725" s="13">
        <f t="shared" si="1033"/>
        <v>9.8977953719627556E-7</v>
      </c>
      <c r="AM725" s="13">
        <f t="shared" si="1034"/>
        <v>8.1569333533273731E-6</v>
      </c>
      <c r="AN725" s="13">
        <f t="shared" si="1035"/>
        <v>1.3936877234885122E-5</v>
      </c>
      <c r="AO725" s="13">
        <f t="shared" si="1036"/>
        <v>1.1906223739159662E-5</v>
      </c>
      <c r="AP725" s="13">
        <f t="shared" si="1037"/>
        <v>6.78096254217298E-6</v>
      </c>
      <c r="AQ725" s="13">
        <f t="shared" si="1038"/>
        <v>2.8964758687794345E-6</v>
      </c>
      <c r="AR725" s="13">
        <f t="shared" si="1039"/>
        <v>1.5032853981577577E-2</v>
      </c>
      <c r="AS725" s="13">
        <f t="shared" si="1040"/>
        <v>5.7092241559086329E-3</v>
      </c>
      <c r="AT725" s="13">
        <f t="shared" si="1041"/>
        <v>1.0841334753319419E-3</v>
      </c>
      <c r="AU725" s="13">
        <f t="shared" si="1042"/>
        <v>1.3724519715682879E-4</v>
      </c>
      <c r="AV725" s="13">
        <f t="shared" si="1043"/>
        <v>1.3030852222912051E-5</v>
      </c>
      <c r="AW725" s="13">
        <f t="shared" si="1044"/>
        <v>1.7840629997816017E-8</v>
      </c>
      <c r="AX725" s="13">
        <f t="shared" si="1045"/>
        <v>5.163109302246003E-7</v>
      </c>
      <c r="AY725" s="13">
        <f t="shared" si="1046"/>
        <v>8.8216511498580519E-7</v>
      </c>
      <c r="AZ725" s="13">
        <f t="shared" si="1047"/>
        <v>7.5363046232566473E-7</v>
      </c>
      <c r="BA725" s="13">
        <f t="shared" si="1048"/>
        <v>4.2921584942695898E-7</v>
      </c>
      <c r="BB725" s="13">
        <f t="shared" si="1049"/>
        <v>1.8333877272303327E-7</v>
      </c>
      <c r="BC725" s="13">
        <f t="shared" si="1050"/>
        <v>6.2650259776687094E-8</v>
      </c>
      <c r="BD725" s="13">
        <f t="shared" si="1051"/>
        <v>4.2808375679923294E-3</v>
      </c>
      <c r="BE725" s="13">
        <f t="shared" si="1052"/>
        <v>1.625789838752772E-3</v>
      </c>
      <c r="BF725" s="13">
        <f t="shared" si="1053"/>
        <v>3.0872376699770402E-4</v>
      </c>
      <c r="BG725" s="13">
        <f t="shared" si="1054"/>
        <v>3.9082691599044644E-5</v>
      </c>
      <c r="BH725" s="13">
        <f t="shared" si="1055"/>
        <v>3.7107366177546213E-6</v>
      </c>
      <c r="BI725" s="13">
        <f t="shared" si="1056"/>
        <v>2.8185502447188874E-7</v>
      </c>
      <c r="BJ725" s="14">
        <f t="shared" si="1057"/>
        <v>7.654854418582907E-2</v>
      </c>
      <c r="BK725" s="14">
        <f t="shared" si="1058"/>
        <v>0.2183000584558214</v>
      </c>
      <c r="BL725" s="14">
        <f t="shared" si="1059"/>
        <v>0.60023399932261101</v>
      </c>
      <c r="BM725" s="14">
        <f t="shared" si="1060"/>
        <v>0.34530066738942694</v>
      </c>
      <c r="BN725" s="14">
        <f t="shared" si="1061"/>
        <v>0.65277089366071062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1.2639</v>
      </c>
      <c r="F726" s="10">
        <f>VLOOKUP(B726,home!$B$2:$E$405,3,FALSE)</f>
        <v>1.5824</v>
      </c>
      <c r="G726" s="10">
        <f>VLOOKUP(C726,away!$B$2:$E$405,4,FALSE)</f>
        <v>0.94940000000000002</v>
      </c>
      <c r="H726" s="10">
        <f>VLOOKUP(A726,away!$A$2:$E$405,3,FALSE)</f>
        <v>0.81940000000000002</v>
      </c>
      <c r="I726" s="10">
        <f>VLOOKUP(C726,away!$B$2:$E$405,3,FALSE)</f>
        <v>0.73219999999999996</v>
      </c>
      <c r="J726" s="10">
        <f>VLOOKUP(B726,home!$B$2:$E$405,4,FALSE)</f>
        <v>0.73219999999999996</v>
      </c>
      <c r="K726" s="12">
        <f t="shared" si="1006"/>
        <v>1.8987955947840001</v>
      </c>
      <c r="L726" s="12">
        <f t="shared" si="1007"/>
        <v>0.43929413869599998</v>
      </c>
      <c r="M726" s="13">
        <f t="shared" si="1008"/>
        <v>9.6511825560189946E-2</v>
      </c>
      <c r="N726" s="13">
        <f t="shared" si="1009"/>
        <v>0.18325622921825052</v>
      </c>
      <c r="O726" s="13">
        <f t="shared" si="1010"/>
        <v>4.2397079283442239E-2</v>
      </c>
      <c r="P726" s="13">
        <f t="shared" si="1011"/>
        <v>8.0503387375108121E-2</v>
      </c>
      <c r="Q726" s="13">
        <f t="shared" si="1012"/>
        <v>0.17398306037817055</v>
      </c>
      <c r="R726" s="13">
        <f t="shared" si="1013"/>
        <v>9.3123942135228885E-3</v>
      </c>
      <c r="S726" s="13">
        <f t="shared" si="1014"/>
        <v>1.6787568106938731E-2</v>
      </c>
      <c r="T726" s="13">
        <f t="shared" si="1015"/>
        <v>7.6429738656522597E-2</v>
      </c>
      <c r="U726" s="13">
        <f t="shared" si="1016"/>
        <v>1.7682333109529273E-2</v>
      </c>
      <c r="V726" s="13">
        <f t="shared" si="1017"/>
        <v>1.5558900460062265E-3</v>
      </c>
      <c r="W726" s="13">
        <f t="shared" si="1018"/>
        <v>0.11011942287103635</v>
      </c>
      <c r="X726" s="13">
        <f t="shared" si="1019"/>
        <v>4.837481702383252E-2</v>
      </c>
      <c r="Y726" s="13">
        <f t="shared" si="1020"/>
        <v>1.0625386789530549E-2</v>
      </c>
      <c r="Z726" s="13">
        <f t="shared" si="1021"/>
        <v>1.3636267317423841E-3</v>
      </c>
      <c r="AA726" s="13">
        <f t="shared" si="1022"/>
        <v>2.5892484311621422E-3</v>
      </c>
      <c r="AB726" s="13">
        <f t="shared" si="1023"/>
        <v>2.4582267574460299E-3</v>
      </c>
      <c r="AC726" s="13">
        <f t="shared" si="1024"/>
        <v>8.1113388411013063E-5</v>
      </c>
      <c r="AD726" s="13">
        <f t="shared" si="1025"/>
        <v>5.2273568761920082E-2</v>
      </c>
      <c r="AE726" s="13">
        <f t="shared" si="1026"/>
        <v>2.2963472365833813E-2</v>
      </c>
      <c r="AF726" s="13">
        <f t="shared" si="1027"/>
        <v>5.0438594072091799E-3</v>
      </c>
      <c r="AG726" s="13">
        <f t="shared" si="1028"/>
        <v>7.3857929133122461E-4</v>
      </c>
      <c r="AH726" s="13">
        <f t="shared" si="1029"/>
        <v>1.4975830765590295E-4</v>
      </c>
      <c r="AI726" s="13">
        <f t="shared" si="1030"/>
        <v>2.8436041485933552E-4</v>
      </c>
      <c r="AJ726" s="13">
        <f t="shared" si="1031"/>
        <v>2.6997115153292855E-4</v>
      </c>
      <c r="AK726" s="13">
        <f t="shared" si="1032"/>
        <v>1.7087334441649621E-4</v>
      </c>
      <c r="AL726" s="13">
        <f t="shared" si="1033"/>
        <v>2.7063636981923987E-6</v>
      </c>
      <c r="AM726" s="13">
        <f t="shared" si="1034"/>
        <v>1.9851364417754449E-2</v>
      </c>
      <c r="AN726" s="13">
        <f t="shared" si="1035"/>
        <v>8.7205880338378627E-3</v>
      </c>
      <c r="AO726" s="13">
        <f t="shared" si="1036"/>
        <v>1.9154516046237234E-3</v>
      </c>
      <c r="AP726" s="13">
        <f t="shared" si="1037"/>
        <v>2.8048222095568325E-4</v>
      </c>
      <c r="AQ726" s="13">
        <f t="shared" si="1038"/>
        <v>3.0803548918566996E-5</v>
      </c>
      <c r="AR726" s="13">
        <f t="shared" si="1039"/>
        <v>1.3157589354854098E-5</v>
      </c>
      <c r="AS726" s="13">
        <f t="shared" si="1040"/>
        <v>2.4983572704973815E-5</v>
      </c>
      <c r="AT726" s="13">
        <f t="shared" si="1041"/>
        <v>2.3719348897085035E-5</v>
      </c>
      <c r="AU726" s="13">
        <f t="shared" si="1042"/>
        <v>1.5012731732309937E-5</v>
      </c>
      <c r="AV726" s="13">
        <f t="shared" si="1043"/>
        <v>7.1265272197460201E-6</v>
      </c>
      <c r="AW726" s="13">
        <f t="shared" si="1044"/>
        <v>6.2707181767883993E-8</v>
      </c>
      <c r="AX726" s="13">
        <f t="shared" si="1045"/>
        <v>6.2822805511473416E-3</v>
      </c>
      <c r="AY726" s="13">
        <f t="shared" si="1046"/>
        <v>2.759769023762904E-3</v>
      </c>
      <c r="AZ726" s="13">
        <f t="shared" si="1047"/>
        <v>6.0617517814691262E-4</v>
      </c>
      <c r="BA726" s="13">
        <f t="shared" si="1048"/>
        <v>8.8763067594314115E-5</v>
      </c>
      <c r="BB726" s="13">
        <f t="shared" si="1049"/>
        <v>9.7482738317147585E-6</v>
      </c>
      <c r="BC726" s="13">
        <f t="shared" si="1050"/>
        <v>8.5647191133517839E-7</v>
      </c>
      <c r="BD726" s="13">
        <f t="shared" si="1051"/>
        <v>9.633419804927146E-7</v>
      </c>
      <c r="BE726" s="13">
        <f t="shared" si="1052"/>
        <v>1.8291895088300606E-6</v>
      </c>
      <c r="BF726" s="13">
        <f t="shared" si="1053"/>
        <v>1.7366284906958143E-6</v>
      </c>
      <c r="BG726" s="13">
        <f t="shared" si="1054"/>
        <v>1.0991675093032001E-6</v>
      </c>
      <c r="BH726" s="13">
        <f t="shared" si="1055"/>
        <v>5.2177360614865449E-7</v>
      </c>
      <c r="BI726" s="13">
        <f t="shared" si="1056"/>
        <v>1.9814828496592515E-7</v>
      </c>
      <c r="BJ726" s="14">
        <f t="shared" si="1057"/>
        <v>0.72435441715612225</v>
      </c>
      <c r="BK726" s="14">
        <f t="shared" si="1058"/>
        <v>0.19820225986411516</v>
      </c>
      <c r="BL726" s="14">
        <f t="shared" si="1059"/>
        <v>7.540459303285664E-2</v>
      </c>
      <c r="BM726" s="14">
        <f t="shared" si="1060"/>
        <v>0.41060121443957082</v>
      </c>
      <c r="BN726" s="14">
        <f t="shared" si="1061"/>
        <v>0.58596397602868433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1.4867999999999999</v>
      </c>
      <c r="F727" s="10">
        <f>VLOOKUP(B727,home!$B$2:$E$405,3,FALSE)</f>
        <v>1.3452</v>
      </c>
      <c r="G727" s="10">
        <f>VLOOKUP(C727,away!$B$2:$E$405,4,FALSE)</f>
        <v>0.97150000000000003</v>
      </c>
      <c r="H727" s="10">
        <f>VLOOKUP(A727,away!$A$2:$E$405,3,FALSE)</f>
        <v>1.0461</v>
      </c>
      <c r="I727" s="10">
        <f>VLOOKUP(C727,away!$B$2:$E$405,3,FALSE)</f>
        <v>1.0621</v>
      </c>
      <c r="J727" s="10">
        <f>VLOOKUP(B727,home!$B$2:$E$405,4,FALSE)</f>
        <v>1.2746</v>
      </c>
      <c r="K727" s="12">
        <f t="shared" si="1006"/>
        <v>1.94304212424</v>
      </c>
      <c r="L727" s="12">
        <f t="shared" si="1007"/>
        <v>1.4161606576260002</v>
      </c>
      <c r="M727" s="13">
        <f t="shared" si="1008"/>
        <v>3.4762961564106534E-2</v>
      </c>
      <c r="N727" s="13">
        <f t="shared" si="1009"/>
        <v>6.7545898682395022E-2</v>
      </c>
      <c r="O727" s="13">
        <f t="shared" si="1010"/>
        <v>4.9229938509652474E-2</v>
      </c>
      <c r="P727" s="13">
        <f t="shared" si="1011"/>
        <v>9.5655844297999726E-2</v>
      </c>
      <c r="Q727" s="13">
        <f t="shared" si="1012"/>
        <v>6.5622263229770342E-2</v>
      </c>
      <c r="R727" s="13">
        <f t="shared" si="1013"/>
        <v>3.4858751047358506E-2</v>
      </c>
      <c r="S727" s="13">
        <f t="shared" si="1014"/>
        <v>6.5803085645404075E-2</v>
      </c>
      <c r="T727" s="13">
        <f t="shared" si="1015"/>
        <v>9.293166745037805E-2</v>
      </c>
      <c r="U727" s="13">
        <f t="shared" si="1016"/>
        <v>6.7732021683412788E-2</v>
      </c>
      <c r="V727" s="13">
        <f t="shared" si="1017"/>
        <v>2.0118634034026545E-2</v>
      </c>
      <c r="W727" s="13">
        <f t="shared" si="1018"/>
        <v>4.2502273914469799E-2</v>
      </c>
      <c r="X727" s="13">
        <f t="shared" si="1019"/>
        <v>6.0190048177315943E-2</v>
      </c>
      <c r="Y727" s="13">
        <f t="shared" si="1020"/>
        <v>4.2619389104664195E-2</v>
      </c>
      <c r="Z727" s="13">
        <f t="shared" si="1021"/>
        <v>1.6455197269082747E-2</v>
      </c>
      <c r="AA727" s="13">
        <f t="shared" si="1022"/>
        <v>3.1973141456506787E-2</v>
      </c>
      <c r="AB727" s="13">
        <f t="shared" si="1023"/>
        <v>3.1062580347138484E-2</v>
      </c>
      <c r="AC727" s="13">
        <f t="shared" si="1024"/>
        <v>3.4599772970622194E-3</v>
      </c>
      <c r="AD727" s="13">
        <f t="shared" si="1025"/>
        <v>2.0645927147950438E-2</v>
      </c>
      <c r="AE727" s="13">
        <f t="shared" si="1026"/>
        <v>2.9237949767139986E-2</v>
      </c>
      <c r="AF727" s="13">
        <f t="shared" si="1027"/>
        <v>2.0702817084934461E-2</v>
      </c>
      <c r="AG727" s="13">
        <f t="shared" si="1028"/>
        <v>9.7728383525705273E-3</v>
      </c>
      <c r="AH727" s="13">
        <f t="shared" si="1029"/>
        <v>5.8258007464874481E-3</v>
      </c>
      <c r="AI727" s="13">
        <f t="shared" si="1030"/>
        <v>1.1319776257853948E-2</v>
      </c>
      <c r="AJ727" s="13">
        <f t="shared" si="1031"/>
        <v>1.0997401052991029E-2</v>
      </c>
      <c r="AK727" s="13">
        <f t="shared" si="1032"/>
        <v>7.1228045010409673E-3</v>
      </c>
      <c r="AL727" s="13">
        <f t="shared" si="1033"/>
        <v>3.8082721921382844E-4</v>
      </c>
      <c r="AM727" s="13">
        <f t="shared" si="1034"/>
        <v>8.023181228491584E-3</v>
      </c>
      <c r="AN727" s="13">
        <f t="shared" si="1035"/>
        <v>1.1362113604793221E-2</v>
      </c>
      <c r="AO727" s="13">
        <f t="shared" si="1036"/>
        <v>8.0452891372926466E-3</v>
      </c>
      <c r="AP727" s="13">
        <f t="shared" si="1037"/>
        <v>3.7978073184865568E-3</v>
      </c>
      <c r="AQ727" s="13">
        <f t="shared" si="1038"/>
        <v>1.3445763274211901E-3</v>
      </c>
      <c r="AR727" s="13">
        <f t="shared" si="1039"/>
        <v>1.6500539632687394E-3</v>
      </c>
      <c r="AS727" s="13">
        <f t="shared" si="1040"/>
        <v>3.2061243579003221E-3</v>
      </c>
      <c r="AT727" s="13">
        <f t="shared" si="1041"/>
        <v>3.1148173414761245E-3</v>
      </c>
      <c r="AU727" s="13">
        <f t="shared" si="1042"/>
        <v>2.0174071012671194E-3</v>
      </c>
      <c r="AV727" s="13">
        <f t="shared" si="1043"/>
        <v>9.7997674487573143E-4</v>
      </c>
      <c r="AW727" s="13">
        <f t="shared" si="1044"/>
        <v>2.9108526516697391E-5</v>
      </c>
      <c r="AX727" s="13">
        <f t="shared" si="1045"/>
        <v>2.5982298495617947E-3</v>
      </c>
      <c r="AY727" s="13">
        <f t="shared" si="1046"/>
        <v>3.6795108924189352E-3</v>
      </c>
      <c r="AZ727" s="13">
        <f t="shared" si="1047"/>
        <v>2.6053892825750151E-3</v>
      </c>
      <c r="BA727" s="13">
        <f t="shared" si="1048"/>
        <v>1.2298832665943889E-3</v>
      </c>
      <c r="BB727" s="13">
        <f t="shared" si="1049"/>
        <v>4.3542807390588084E-4</v>
      </c>
      <c r="BC727" s="13">
        <f t="shared" si="1050"/>
        <v>1.2332722149827481E-4</v>
      </c>
      <c r="BD727" s="13">
        <f t="shared" si="1051"/>
        <v>3.8945691762350788E-4</v>
      </c>
      <c r="BE727" s="13">
        <f t="shared" si="1052"/>
        <v>7.5673119651914348E-4</v>
      </c>
      <c r="BF727" s="13">
        <f t="shared" si="1053"/>
        <v>7.3518029578161675E-4</v>
      </c>
      <c r="BG727" s="13">
        <f t="shared" si="1054"/>
        <v>4.7616209453830137E-4</v>
      </c>
      <c r="BH727" s="13">
        <f t="shared" si="1055"/>
        <v>2.3130075191356726E-4</v>
      </c>
      <c r="BI727" s="13">
        <f t="shared" si="1056"/>
        <v>8.9885420867289421E-5</v>
      </c>
      <c r="BJ727" s="14">
        <f t="shared" si="1057"/>
        <v>0.49501580911462828</v>
      </c>
      <c r="BK727" s="14">
        <f t="shared" si="1058"/>
        <v>0.22386084095023187</v>
      </c>
      <c r="BL727" s="14">
        <f t="shared" si="1059"/>
        <v>0.26376931178847385</v>
      </c>
      <c r="BM727" s="14">
        <f t="shared" si="1060"/>
        <v>0.6477750994252317</v>
      </c>
      <c r="BN727" s="14">
        <f t="shared" si="1061"/>
        <v>0.34767565733128264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1.4867999999999999</v>
      </c>
      <c r="F728" s="10">
        <f>VLOOKUP(B728,home!$B$2:$E$405,3,FALSE)</f>
        <v>1.1957</v>
      </c>
      <c r="G728" s="10">
        <f>VLOOKUP(C728,away!$B$2:$E$405,4,FALSE)</f>
        <v>1.4198999999999999</v>
      </c>
      <c r="H728" s="10">
        <f>VLOOKUP(A728,away!$A$2:$E$405,3,FALSE)</f>
        <v>1.0461</v>
      </c>
      <c r="I728" s="10">
        <f>VLOOKUP(C728,away!$B$2:$E$405,3,FALSE)</f>
        <v>0.21240000000000001</v>
      </c>
      <c r="J728" s="10">
        <f>VLOOKUP(B728,home!$B$2:$E$405,4,FALSE)</f>
        <v>0.84970000000000001</v>
      </c>
      <c r="K728" s="12">
        <f t="shared" si="1006"/>
        <v>2.5242510225239996</v>
      </c>
      <c r="L728" s="12">
        <f t="shared" si="1007"/>
        <v>0.18879623650800001</v>
      </c>
      <c r="M728" s="13">
        <f t="shared" si="1008"/>
        <v>6.6334360439570847E-2</v>
      </c>
      <c r="N728" s="13">
        <f t="shared" si="1009"/>
        <v>0.16744457716806227</v>
      </c>
      <c r="O728" s="13">
        <f t="shared" si="1010"/>
        <v>1.2523677602156134E-2</v>
      </c>
      <c r="P728" s="13">
        <f t="shared" si="1011"/>
        <v>3.1612905993003537E-2</v>
      </c>
      <c r="Q728" s="13">
        <f t="shared" si="1012"/>
        <v>0.21133607256629</v>
      </c>
      <c r="R728" s="13">
        <f t="shared" si="1013"/>
        <v>1.1822115992633057E-3</v>
      </c>
      <c r="S728" s="13">
        <f t="shared" si="1014"/>
        <v>3.7664334844717791E-3</v>
      </c>
      <c r="T728" s="13">
        <f t="shared" si="1015"/>
        <v>3.989945513889713E-2</v>
      </c>
      <c r="U728" s="13">
        <f t="shared" si="1016"/>
        <v>2.9841988382801328E-3</v>
      </c>
      <c r="V728" s="13">
        <f t="shared" si="1017"/>
        <v>1.99440643304771E-4</v>
      </c>
      <c r="W728" s="13">
        <f t="shared" si="1018"/>
        <v>0.17782176575722122</v>
      </c>
      <c r="X728" s="13">
        <f t="shared" si="1019"/>
        <v>3.3572080144170506E-2</v>
      </c>
      <c r="Y728" s="13">
        <f t="shared" si="1020"/>
        <v>3.1691411914821725E-3</v>
      </c>
      <c r="Z728" s="13">
        <f t="shared" si="1021"/>
        <v>7.4399033565671974E-5</v>
      </c>
      <c r="AA728" s="13">
        <f t="shared" si="1022"/>
        <v>1.8780183655294486E-4</v>
      </c>
      <c r="AB728" s="13">
        <f t="shared" si="1023"/>
        <v>2.3702948897532809E-4</v>
      </c>
      <c r="AC728" s="13">
        <f t="shared" si="1024"/>
        <v>5.940452906116341E-6</v>
      </c>
      <c r="AD728" s="13">
        <f t="shared" si="1025"/>
        <v>0.11221669350992224</v>
      </c>
      <c r="AE728" s="13">
        <f t="shared" si="1026"/>
        <v>2.1186089408045023E-2</v>
      </c>
      <c r="AF728" s="13">
        <f t="shared" si="1027"/>
        <v>1.999926973280451E-3</v>
      </c>
      <c r="AG728" s="13">
        <f t="shared" si="1028"/>
        <v>1.2585956194872814E-4</v>
      </c>
      <c r="AH728" s="13">
        <f t="shared" si="1029"/>
        <v>3.5115643842578105E-6</v>
      </c>
      <c r="AI728" s="13">
        <f t="shared" si="1030"/>
        <v>8.8640699876216384E-6</v>
      </c>
      <c r="AJ728" s="13">
        <f t="shared" si="1031"/>
        <v>1.1187568864989109E-5</v>
      </c>
      <c r="AK728" s="13">
        <f t="shared" si="1032"/>
        <v>9.4134107156688057E-6</v>
      </c>
      <c r="AL728" s="13">
        <f t="shared" si="1033"/>
        <v>1.1324145015191498E-7</v>
      </c>
      <c r="AM728" s="13">
        <f t="shared" si="1034"/>
        <v>5.6652620667336666E-2</v>
      </c>
      <c r="AN728" s="13">
        <f t="shared" si="1035"/>
        <v>1.06958015703085E-2</v>
      </c>
      <c r="AO728" s="13">
        <f t="shared" si="1036"/>
        <v>1.0096635414553006E-3</v>
      </c>
      <c r="AP728" s="13">
        <f t="shared" si="1037"/>
        <v>6.354022558869992E-5</v>
      </c>
      <c r="AQ728" s="13">
        <f t="shared" si="1038"/>
        <v>2.9990388645039663E-6</v>
      </c>
      <c r="AR728" s="13">
        <f t="shared" si="1039"/>
        <v>1.3259402800068146E-7</v>
      </c>
      <c r="AS728" s="13">
        <f t="shared" si="1040"/>
        <v>3.3470061076129605E-7</v>
      </c>
      <c r="AT728" s="13">
        <f t="shared" si="1041"/>
        <v>4.224341794768044E-7</v>
      </c>
      <c r="AU728" s="13">
        <f t="shared" si="1042"/>
        <v>3.5544330316447006E-7</v>
      </c>
      <c r="AV728" s="13">
        <f t="shared" si="1043"/>
        <v>2.2430703036555544E-7</v>
      </c>
      <c r="AW728" s="13">
        <f t="shared" si="1044"/>
        <v>1.4990937554171676E-9</v>
      </c>
      <c r="AX728" s="13">
        <f t="shared" si="1045"/>
        <v>2.383423927469816E-2</v>
      </c>
      <c r="AY728" s="13">
        <f t="shared" si="1046"/>
        <v>4.4998146750941754E-3</v>
      </c>
      <c r="AZ728" s="13">
        <f t="shared" si="1047"/>
        <v>4.2477403782062456E-4</v>
      </c>
      <c r="BA728" s="13">
        <f t="shared" si="1048"/>
        <v>2.6731913235613581E-5</v>
      </c>
      <c r="BB728" s="13">
        <f t="shared" si="1049"/>
        <v>1.2617211533855598E-6</v>
      </c>
      <c r="BC728" s="13">
        <f t="shared" si="1050"/>
        <v>4.7641641056345358E-8</v>
      </c>
      <c r="BD728" s="13">
        <f t="shared" si="1051"/>
        <v>4.1722089116608309E-9</v>
      </c>
      <c r="BE728" s="13">
        <f t="shared" si="1052"/>
        <v>1.0531702611443598E-8</v>
      </c>
      <c r="BF728" s="13">
        <f t="shared" si="1053"/>
        <v>1.329233054292759E-8</v>
      </c>
      <c r="BG728" s="13">
        <f t="shared" si="1054"/>
        <v>1.118439298823732E-8</v>
      </c>
      <c r="BH728" s="13">
        <f t="shared" si="1055"/>
        <v>7.0580538592170784E-9</v>
      </c>
      <c r="BI728" s="13">
        <f t="shared" si="1056"/>
        <v>3.5632599342316329E-9</v>
      </c>
      <c r="BJ728" s="14">
        <f t="shared" si="1057"/>
        <v>0.86598315572651641</v>
      </c>
      <c r="BK728" s="14">
        <f t="shared" si="1058"/>
        <v>0.10641900892980137</v>
      </c>
      <c r="BL728" s="14">
        <f t="shared" si="1059"/>
        <v>1.7149415260281003E-2</v>
      </c>
      <c r="BM728" s="14">
        <f t="shared" si="1060"/>
        <v>0.49469236040581799</v>
      </c>
      <c r="BN728" s="14">
        <f t="shared" si="1061"/>
        <v>0.49043380536834613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1.4867999999999999</v>
      </c>
      <c r="F729" s="10">
        <f>VLOOKUP(B729,home!$B$2:$E$405,3,FALSE)</f>
        <v>0.67259999999999998</v>
      </c>
      <c r="G729" s="10">
        <f>VLOOKUP(C729,away!$B$2:$E$405,4,FALSE)</f>
        <v>0.52310000000000001</v>
      </c>
      <c r="H729" s="10">
        <f>VLOOKUP(A729,away!$A$2:$E$405,3,FALSE)</f>
        <v>1.0461</v>
      </c>
      <c r="I729" s="10">
        <f>VLOOKUP(C729,away!$B$2:$E$405,3,FALSE)</f>
        <v>1.0621</v>
      </c>
      <c r="J729" s="10">
        <f>VLOOKUP(B729,home!$B$2:$E$405,4,FALSE)</f>
        <v>0.74350000000000005</v>
      </c>
      <c r="K729" s="12">
        <f t="shared" si="1006"/>
        <v>0.52311134080799992</v>
      </c>
      <c r="L729" s="12">
        <f t="shared" si="1007"/>
        <v>0.82607519923500017</v>
      </c>
      <c r="M729" s="13">
        <f t="shared" si="1008"/>
        <v>0.25945122801228815</v>
      </c>
      <c r="N729" s="13">
        <f t="shared" si="1009"/>
        <v>0.13572187975979014</v>
      </c>
      <c r="O729" s="13">
        <f t="shared" si="1010"/>
        <v>0.21432622487201641</v>
      </c>
      <c r="P729" s="13">
        <f t="shared" si="1011"/>
        <v>0.11211647886311739</v>
      </c>
      <c r="Q729" s="13">
        <f t="shared" si="1012"/>
        <v>3.5498827249062989E-2</v>
      </c>
      <c r="R729" s="13">
        <f t="shared" si="1013"/>
        <v>8.8524789456218209E-2</v>
      </c>
      <c r="S729" s="13">
        <f t="shared" si="1014"/>
        <v>1.2112204024785442E-2</v>
      </c>
      <c r="T729" s="13">
        <f t="shared" si="1015"/>
        <v>2.9324700792378561E-2</v>
      </c>
      <c r="U729" s="13">
        <f t="shared" si="1016"/>
        <v>4.6308321307188191E-2</v>
      </c>
      <c r="V729" s="13">
        <f t="shared" si="1017"/>
        <v>5.8155981202426656E-4</v>
      </c>
      <c r="W729" s="13">
        <f t="shared" si="1018"/>
        <v>6.1899463731229683E-3</v>
      </c>
      <c r="X729" s="13">
        <f t="shared" si="1019"/>
        <v>5.1133611834315229E-3</v>
      </c>
      <c r="Y729" s="13">
        <f t="shared" si="1020"/>
        <v>2.1120104291818555E-3</v>
      </c>
      <c r="Z729" s="13">
        <f t="shared" si="1021"/>
        <v>2.4376044362427296E-2</v>
      </c>
      <c r="AA729" s="13">
        <f t="shared" si="1022"/>
        <v>1.2751385250024628E-2</v>
      </c>
      <c r="AB729" s="13">
        <f t="shared" si="1023"/>
        <v>3.3351971176498684E-3</v>
      </c>
      <c r="AC729" s="13">
        <f t="shared" si="1024"/>
        <v>1.5706814839533411E-5</v>
      </c>
      <c r="AD729" s="13">
        <f t="shared" si="1025"/>
        <v>8.0950778669349279E-4</v>
      </c>
      <c r="AE729" s="13">
        <f t="shared" si="1026"/>
        <v>6.6871430617511114E-4</v>
      </c>
      <c r="AF729" s="13">
        <f t="shared" si="1027"/>
        <v>2.7620415185244989E-4</v>
      </c>
      <c r="AG729" s="13">
        <f t="shared" si="1028"/>
        <v>7.60551332570156E-5</v>
      </c>
      <c r="AH729" s="13">
        <f t="shared" si="1029"/>
        <v>5.0341114258133325E-3</v>
      </c>
      <c r="AI729" s="13">
        <f t="shared" si="1030"/>
        <v>2.6334007777340839E-3</v>
      </c>
      <c r="AJ729" s="13">
        <f t="shared" si="1031"/>
        <v>6.8878090586265328E-4</v>
      </c>
      <c r="AK729" s="13">
        <f t="shared" si="1032"/>
        <v>1.2010303439625379E-4</v>
      </c>
      <c r="AL729" s="13">
        <f t="shared" si="1033"/>
        <v>2.7149499926514792E-7</v>
      </c>
      <c r="AM729" s="13">
        <f t="shared" si="1034"/>
        <v>8.4692540738349898E-5</v>
      </c>
      <c r="AN729" s="13">
        <f t="shared" si="1035"/>
        <v>6.9962407464150764E-5</v>
      </c>
      <c r="AO729" s="13">
        <f t="shared" si="1036"/>
        <v>2.8897104842454303E-5</v>
      </c>
      <c r="AP729" s="13">
        <f t="shared" si="1037"/>
        <v>7.9570605466817093E-6</v>
      </c>
      <c r="AQ729" s="13">
        <f t="shared" si="1038"/>
        <v>1.6432825941062628E-6</v>
      </c>
      <c r="AR729" s="13">
        <f t="shared" si="1039"/>
        <v>8.317109198099882E-4</v>
      </c>
      <c r="AS729" s="13">
        <f t="shared" si="1040"/>
        <v>4.3507741442645775E-4</v>
      </c>
      <c r="AT729" s="13">
        <f t="shared" si="1041"/>
        <v>1.1379696480795108E-4</v>
      </c>
      <c r="AU729" s="13">
        <f t="shared" si="1042"/>
        <v>1.9842827613522694E-5</v>
      </c>
      <c r="AV729" s="13">
        <f t="shared" si="1043"/>
        <v>2.5950020395829649E-6</v>
      </c>
      <c r="AW729" s="13">
        <f t="shared" si="1044"/>
        <v>3.2589151490321878E-9</v>
      </c>
      <c r="AX729" s="13">
        <f t="shared" si="1045"/>
        <v>7.383938090345728E-6</v>
      </c>
      <c r="AY729" s="13">
        <f t="shared" si="1046"/>
        <v>6.0996881291212535E-6</v>
      </c>
      <c r="AZ729" s="13">
        <f t="shared" si="1047"/>
        <v>2.5194005432676026E-6</v>
      </c>
      <c r="BA729" s="13">
        <f t="shared" si="1048"/>
        <v>6.937381019108508E-7</v>
      </c>
      <c r="BB729" s="13">
        <f t="shared" si="1049"/>
        <v>1.432699601882292E-7</v>
      </c>
      <c r="BC729" s="13">
        <f t="shared" si="1050"/>
        <v>2.3670352181376408E-8</v>
      </c>
      <c r="BD729" s="13">
        <f t="shared" si="1051"/>
        <v>1.1450929396466016E-4</v>
      </c>
      <c r="BE729" s="13">
        <f t="shared" si="1052"/>
        <v>5.9901110300830774E-5</v>
      </c>
      <c r="BF729" s="13">
        <f t="shared" si="1053"/>
        <v>1.5667475062677741E-5</v>
      </c>
      <c r="BG729" s="13">
        <f t="shared" si="1054"/>
        <v>2.7319446290377523E-6</v>
      </c>
      <c r="BH729" s="13">
        <f t="shared" si="1055"/>
        <v>3.5727780447728809E-7</v>
      </c>
      <c r="BI729" s="13">
        <f t="shared" si="1056"/>
        <v>3.737921426821053E-8</v>
      </c>
      <c r="BJ729" s="14">
        <f t="shared" si="1057"/>
        <v>0.21600122326630888</v>
      </c>
      <c r="BK729" s="14">
        <f t="shared" si="1058"/>
        <v>0.38428354871018322</v>
      </c>
      <c r="BL729" s="14">
        <f t="shared" si="1059"/>
        <v>0.37531854175657708</v>
      </c>
      <c r="BM729" s="14">
        <f t="shared" si="1060"/>
        <v>0.1543338334537892</v>
      </c>
      <c r="BN729" s="14">
        <f t="shared" si="1061"/>
        <v>0.84563942821249327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1.4867999999999999</v>
      </c>
      <c r="F730" s="10">
        <f>VLOOKUP(B730,home!$B$2:$E$405,3,FALSE)</f>
        <v>1.2779</v>
      </c>
      <c r="G730" s="10">
        <f>VLOOKUP(C730,away!$B$2:$E$405,4,FALSE)</f>
        <v>0.82199999999999995</v>
      </c>
      <c r="H730" s="10">
        <f>VLOOKUP(A730,away!$A$2:$E$405,3,FALSE)</f>
        <v>1.0461</v>
      </c>
      <c r="I730" s="10">
        <f>VLOOKUP(C730,away!$B$2:$E$405,3,FALSE)</f>
        <v>1.6994</v>
      </c>
      <c r="J730" s="10">
        <f>VLOOKUP(B730,home!$B$2:$E$405,4,FALSE)</f>
        <v>1.0515000000000001</v>
      </c>
      <c r="K730" s="12">
        <f t="shared" si="1006"/>
        <v>1.5617849738399998</v>
      </c>
      <c r="L730" s="12">
        <f t="shared" si="1007"/>
        <v>1.8692960705100004</v>
      </c>
      <c r="M730" s="13">
        <f t="shared" si="1008"/>
        <v>3.235194797136378E-2</v>
      </c>
      <c r="N730" s="13">
        <f t="shared" si="1009"/>
        <v>5.0526786216129424E-2</v>
      </c>
      <c r="O730" s="13">
        <f t="shared" si="1010"/>
        <v>6.0475369216214284E-2</v>
      </c>
      <c r="P730" s="13">
        <f t="shared" si="1011"/>
        <v>9.4449522929309554E-2</v>
      </c>
      <c r="Q730" s="13">
        <f t="shared" si="1012"/>
        <v>3.9455987744388479E-2</v>
      </c>
      <c r="R730" s="13">
        <f t="shared" si="1013"/>
        <v>5.652318501925542E-2</v>
      </c>
      <c r="S730" s="13">
        <f t="shared" si="1014"/>
        <v>6.8934893730899269E-2</v>
      </c>
      <c r="T730" s="13">
        <f t="shared" si="1015"/>
        <v>7.3754922848676102E-2</v>
      </c>
      <c r="U730" s="13">
        <f t="shared" si="1016"/>
        <v>8.8277061036651311E-2</v>
      </c>
      <c r="V730" s="13">
        <f t="shared" si="1017"/>
        <v>2.2361242639612592E-2</v>
      </c>
      <c r="W730" s="13">
        <f t="shared" si="1018"/>
        <v>2.054058959573371E-2</v>
      </c>
      <c r="X730" s="13">
        <f t="shared" si="1019"/>
        <v>3.8396443417263615E-2</v>
      </c>
      <c r="Y730" s="13">
        <f t="shared" si="1020"/>
        <v>3.5887160400725239E-2</v>
      </c>
      <c r="Z730" s="13">
        <f t="shared" si="1021"/>
        <v>3.5219522549734629E-2</v>
      </c>
      <c r="AA730" s="13">
        <f t="shared" si="1022"/>
        <v>5.5005321103994587E-2</v>
      </c>
      <c r="AB730" s="13">
        <f t="shared" si="1023"/>
        <v>4.2953241990731493E-2</v>
      </c>
      <c r="AC730" s="13">
        <f t="shared" si="1024"/>
        <v>4.0801420622480402E-3</v>
      </c>
      <c r="AD730" s="13">
        <f t="shared" si="1025"/>
        <v>8.019996046107784E-3</v>
      </c>
      <c r="AE730" s="13">
        <f t="shared" si="1026"/>
        <v>1.4991747094495016E-2</v>
      </c>
      <c r="AF730" s="13">
        <f t="shared" si="1027"/>
        <v>1.4012006966909631E-2</v>
      </c>
      <c r="AG730" s="13">
        <f t="shared" si="1028"/>
        <v>8.7308631877343074E-3</v>
      </c>
      <c r="AH730" s="13">
        <f t="shared" si="1029"/>
        <v>1.6458928776864327E-2</v>
      </c>
      <c r="AI730" s="13">
        <f t="shared" si="1030"/>
        <v>2.5705307649209475E-2</v>
      </c>
      <c r="AJ730" s="13">
        <f t="shared" si="1031"/>
        <v>2.0073081617234884E-2</v>
      </c>
      <c r="AK730" s="13">
        <f t="shared" si="1032"/>
        <v>1.0449945749487124E-2</v>
      </c>
      <c r="AL730" s="13">
        <f t="shared" si="1033"/>
        <v>4.7646895525950108E-4</v>
      </c>
      <c r="AM730" s="13">
        <f t="shared" si="1034"/>
        <v>2.5051018630134667E-3</v>
      </c>
      <c r="AN730" s="13">
        <f t="shared" si="1035"/>
        <v>4.6827770687583531E-3</v>
      </c>
      <c r="AO730" s="13">
        <f t="shared" si="1036"/>
        <v>4.3767483868521655E-3</v>
      </c>
      <c r="AP730" s="13">
        <f t="shared" si="1037"/>
        <v>2.7271461870512458E-3</v>
      </c>
      <c r="AQ730" s="13">
        <f t="shared" si="1038"/>
        <v>1.2744609127903063E-3</v>
      </c>
      <c r="AR730" s="13">
        <f t="shared" si="1039"/>
        <v>6.1533221774792849E-3</v>
      </c>
      <c r="AS730" s="13">
        <f t="shared" si="1040"/>
        <v>9.610166115983575E-3</v>
      </c>
      <c r="AT730" s="13">
        <f t="shared" si="1041"/>
        <v>7.5045065180247318E-3</v>
      </c>
      <c r="AU730" s="13">
        <f t="shared" si="1042"/>
        <v>3.9068085053117884E-3</v>
      </c>
      <c r="AV730" s="13">
        <f t="shared" si="1043"/>
        <v>1.5253987048165646E-3</v>
      </c>
      <c r="AW730" s="13">
        <f t="shared" si="1044"/>
        <v>3.8639494971850149E-5</v>
      </c>
      <c r="AX730" s="13">
        <f t="shared" si="1045"/>
        <v>6.5207174126550422E-4</v>
      </c>
      <c r="AY730" s="13">
        <f t="shared" si="1046"/>
        <v>1.2189151436382206E-3</v>
      </c>
      <c r="AZ730" s="13">
        <f t="shared" si="1047"/>
        <v>1.1392566441440295E-3</v>
      </c>
      <c r="BA730" s="13">
        <f t="shared" si="1048"/>
        <v>7.0986932273361481E-4</v>
      </c>
      <c r="BB730" s="13">
        <f t="shared" si="1049"/>
        <v>3.3173898389038544E-4</v>
      </c>
      <c r="BC730" s="13">
        <f t="shared" si="1050"/>
        <v>1.2402367580425543E-4</v>
      </c>
      <c r="BD730" s="13">
        <f t="shared" si="1051"/>
        <v>1.9170634944906777E-3</v>
      </c>
      <c r="BE730" s="13">
        <f t="shared" si="1052"/>
        <v>2.9940409595927415E-3</v>
      </c>
      <c r="BF730" s="13">
        <f t="shared" si="1053"/>
        <v>2.3380240908767195E-3</v>
      </c>
      <c r="BG730" s="13">
        <f t="shared" si="1054"/>
        <v>1.2171636312023957E-3</v>
      </c>
      <c r="BH730" s="13">
        <f t="shared" si="1055"/>
        <v>4.7523696747910803E-4</v>
      </c>
      <c r="BI730" s="13">
        <f t="shared" si="1056"/>
        <v>1.4844359096443177E-4</v>
      </c>
      <c r="BJ730" s="14">
        <f t="shared" si="1057"/>
        <v>0.32405861344810483</v>
      </c>
      <c r="BK730" s="14">
        <f t="shared" si="1058"/>
        <v>0.22387313343233098</v>
      </c>
      <c r="BL730" s="14">
        <f t="shared" si="1059"/>
        <v>0.41371161691586483</v>
      </c>
      <c r="BM730" s="14">
        <f t="shared" si="1060"/>
        <v>0.66189981160070788</v>
      </c>
      <c r="BN730" s="14">
        <f t="shared" si="1061"/>
        <v>0.33378279909666092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1.4867999999999999</v>
      </c>
      <c r="F731" s="10">
        <f>VLOOKUP(B731,home!$B$2:$E$405,3,FALSE)</f>
        <v>0.73980000000000001</v>
      </c>
      <c r="G731" s="10">
        <f>VLOOKUP(C731,away!$B$2:$E$405,4,FALSE)</f>
        <v>0.59789999999999999</v>
      </c>
      <c r="H731" s="10">
        <f>VLOOKUP(A731,away!$A$2:$E$405,3,FALSE)</f>
        <v>1.0461</v>
      </c>
      <c r="I731" s="10">
        <f>VLOOKUP(C731,away!$B$2:$E$405,3,FALSE)</f>
        <v>1.4870000000000001</v>
      </c>
      <c r="J731" s="10">
        <f>VLOOKUP(B731,home!$B$2:$E$405,4,FALSE)</f>
        <v>0.95589999999999997</v>
      </c>
      <c r="K731" s="12">
        <f t="shared" si="1006"/>
        <v>0.65765092125599989</v>
      </c>
      <c r="L731" s="12">
        <f t="shared" si="1007"/>
        <v>1.4869509141300001</v>
      </c>
      <c r="M731" s="13">
        <f t="shared" si="1008"/>
        <v>0.11711465867483366</v>
      </c>
      <c r="N731" s="13">
        <f t="shared" si="1009"/>
        <v>7.7020563170086334E-2</v>
      </c>
      <c r="O731" s="13">
        <f t="shared" si="1010"/>
        <v>0.17414374877456684</v>
      </c>
      <c r="P731" s="13">
        <f t="shared" si="1011"/>
        <v>0.11452579681256729</v>
      </c>
      <c r="Q731" s="13">
        <f t="shared" si="1012"/>
        <v>2.5326322162231601E-2</v>
      </c>
      <c r="R731" s="13">
        <f t="shared" si="1013"/>
        <v>0.12947160321518367</v>
      </c>
      <c r="S731" s="13">
        <f t="shared" si="1014"/>
        <v>2.7998540669384054E-2</v>
      </c>
      <c r="T731" s="13">
        <f t="shared" si="1015"/>
        <v>3.765899789068116E-2</v>
      </c>
      <c r="U731" s="13">
        <f t="shared" si="1016"/>
        <v>8.5147119130956808E-2</v>
      </c>
      <c r="V731" s="13">
        <f t="shared" si="1017"/>
        <v>3.0421803119484556E-3</v>
      </c>
      <c r="W731" s="13">
        <f t="shared" si="1018"/>
        <v>5.551959700672621E-3</v>
      </c>
      <c r="X731" s="13">
        <f t="shared" si="1019"/>
        <v>8.2554915521280761E-3</v>
      </c>
      <c r="Y731" s="13">
        <f t="shared" si="1020"/>
        <v>6.1377553550146695E-3</v>
      </c>
      <c r="Z731" s="13">
        <f t="shared" si="1021"/>
        <v>6.4172639584898009E-2</v>
      </c>
      <c r="AA731" s="13">
        <f t="shared" si="1022"/>
        <v>4.220319554243742E-2</v>
      </c>
      <c r="AB731" s="13">
        <f t="shared" si="1023"/>
        <v>1.3877485214215536E-2</v>
      </c>
      <c r="AC731" s="13">
        <f t="shared" si="1024"/>
        <v>1.859332385329048E-4</v>
      </c>
      <c r="AD731" s="13">
        <f t="shared" si="1025"/>
        <v>9.1281285298088334E-4</v>
      </c>
      <c r="AE731" s="13">
        <f t="shared" si="1026"/>
        <v>1.3573079061695377E-3</v>
      </c>
      <c r="AF731" s="13">
        <f t="shared" si="1027"/>
        <v>1.0091251159173357E-3</v>
      </c>
      <c r="AG731" s="13">
        <f t="shared" si="1028"/>
        <v>5.001731711949416E-4</v>
      </c>
      <c r="AH731" s="13">
        <f t="shared" si="1029"/>
        <v>2.3855391273224776E-2</v>
      </c>
      <c r="AI731" s="13">
        <f t="shared" si="1030"/>
        <v>1.5688520047758614E-2</v>
      </c>
      <c r="AJ731" s="13">
        <f t="shared" si="1031"/>
        <v>5.1587848312758368E-3</v>
      </c>
      <c r="AK731" s="13">
        <f t="shared" si="1032"/>
        <v>1.130893198950011E-3</v>
      </c>
      <c r="AL731" s="13">
        <f t="shared" si="1033"/>
        <v>7.2729246835085943E-6</v>
      </c>
      <c r="AM731" s="13">
        <f t="shared" si="1034"/>
        <v>1.2006244273943912E-4</v>
      </c>
      <c r="AN731" s="13">
        <f t="shared" si="1035"/>
        <v>1.7852695898408979E-4</v>
      </c>
      <c r="AO731" s="13">
        <f t="shared" si="1036"/>
        <v>1.3273041242912071E-4</v>
      </c>
      <c r="AP731" s="13">
        <f t="shared" si="1037"/>
        <v>6.5787869364777662E-5</v>
      </c>
      <c r="AQ731" s="13">
        <f t="shared" si="1038"/>
        <v>2.4455833122655288E-5</v>
      </c>
      <c r="AR731" s="13">
        <f t="shared" si="1039"/>
        <v>7.094359172130073E-3</v>
      </c>
      <c r="AS731" s="13">
        <f t="shared" si="1040"/>
        <v>4.6656118452722958E-3</v>
      </c>
      <c r="AT731" s="13">
        <f t="shared" si="1041"/>
        <v>1.5341719641331151E-3</v>
      </c>
      <c r="AU731" s="13">
        <f t="shared" si="1042"/>
        <v>3.3631653519242339E-4</v>
      </c>
      <c r="AV731" s="13">
        <f t="shared" si="1043"/>
        <v>5.5294719800730768E-5</v>
      </c>
      <c r="AW731" s="13">
        <f t="shared" si="1044"/>
        <v>1.9755983484746185E-7</v>
      </c>
      <c r="AX731" s="13">
        <f t="shared" si="1045"/>
        <v>1.3159862679306312E-5</v>
      </c>
      <c r="AY731" s="13">
        <f t="shared" si="1046"/>
        <v>1.9568069840819793E-5</v>
      </c>
      <c r="AZ731" s="13">
        <f t="shared" si="1047"/>
        <v>1.4548379668783343E-5</v>
      </c>
      <c r="BA731" s="13">
        <f t="shared" si="1048"/>
        <v>7.2109088158692347E-6</v>
      </c>
      <c r="BB731" s="13">
        <f t="shared" si="1049"/>
        <v>2.6805668638662081E-6</v>
      </c>
      <c r="BC731" s="13">
        <f t="shared" si="1050"/>
        <v>7.971742697224882E-7</v>
      </c>
      <c r="BD731" s="13">
        <f t="shared" si="1051"/>
        <v>1.75816064269423E-3</v>
      </c>
      <c r="BE731" s="13">
        <f t="shared" si="1052"/>
        <v>1.1562559663839014E-3</v>
      </c>
      <c r="BF731" s="13">
        <f t="shared" si="1053"/>
        <v>3.8020640075005951E-4</v>
      </c>
      <c r="BG731" s="13">
        <f t="shared" si="1054"/>
        <v>8.3347696573568195E-5</v>
      </c>
      <c r="BH731" s="13">
        <f t="shared" si="1055"/>
        <v>1.3703422359043162E-5</v>
      </c>
      <c r="BI731" s="13">
        <f t="shared" si="1056"/>
        <v>1.8024136677569608E-6</v>
      </c>
      <c r="BJ731" s="14">
        <f t="shared" si="1057"/>
        <v>0.16431003735585561</v>
      </c>
      <c r="BK731" s="14">
        <f t="shared" si="1058"/>
        <v>0.26289395070179067</v>
      </c>
      <c r="BL731" s="14">
        <f t="shared" si="1059"/>
        <v>0.50775597200752665</v>
      </c>
      <c r="BM731" s="14">
        <f t="shared" si="1060"/>
        <v>0.36151053633059577</v>
      </c>
      <c r="BN731" s="14">
        <f t="shared" si="1061"/>
        <v>0.63760269280946946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2</v>
      </c>
      <c r="F732" s="10">
        <f>VLOOKUP(B732,home!$B$2:$E$405,3,FALSE)</f>
        <v>0.75</v>
      </c>
      <c r="G732" s="10">
        <f>VLOOKUP(C732,away!$B$2:$E$405,4,FALSE)</f>
        <v>1.1667000000000001</v>
      </c>
      <c r="H732" s="10">
        <f>VLOOKUP(A732,away!$A$2:$E$405,3,FALSE)</f>
        <v>1.4137999999999999</v>
      </c>
      <c r="I732" s="10">
        <f>VLOOKUP(C732,away!$B$2:$E$405,3,FALSE)</f>
        <v>0.70730000000000004</v>
      </c>
      <c r="J732" s="10">
        <f>VLOOKUP(B732,home!$B$2:$E$405,4,FALSE)</f>
        <v>1.5914999999999999</v>
      </c>
      <c r="K732" s="12">
        <f t="shared" si="1006"/>
        <v>1.7500500000000001</v>
      </c>
      <c r="L732" s="12">
        <f t="shared" si="1007"/>
        <v>1.5914693477099999</v>
      </c>
      <c r="M732" s="13">
        <f t="shared" si="1008"/>
        <v>3.5383157541974249E-2</v>
      </c>
      <c r="N732" s="13">
        <f t="shared" si="1009"/>
        <v>6.1922294856332036E-2</v>
      </c>
      <c r="O732" s="13">
        <f t="shared" si="1010"/>
        <v>5.6311210653245916E-2</v>
      </c>
      <c r="P732" s="13">
        <f t="shared" si="1011"/>
        <v>9.8547434203713008E-2</v>
      </c>
      <c r="Q732" s="13">
        <f t="shared" si="1012"/>
        <v>5.4183556056661954E-2</v>
      </c>
      <c r="R732" s="13">
        <f t="shared" si="1013"/>
        <v>4.4808782843540847E-2</v>
      </c>
      <c r="S732" s="13">
        <f t="shared" si="1014"/>
        <v>6.8617369553681723E-2</v>
      </c>
      <c r="T732" s="13">
        <f t="shared" si="1015"/>
        <v>8.6231468614103995E-2</v>
      </c>
      <c r="U732" s="13">
        <f t="shared" si="1016"/>
        <v>7.8417610415338665E-2</v>
      </c>
      <c r="V732" s="13">
        <f t="shared" si="1017"/>
        <v>2.1234414529008063E-2</v>
      </c>
      <c r="W732" s="13">
        <f t="shared" si="1018"/>
        <v>3.1607977425653758E-2</v>
      </c>
      <c r="X732" s="13">
        <f t="shared" si="1019"/>
        <v>5.030312721603758E-2</v>
      </c>
      <c r="Y732" s="13">
        <f t="shared" si="1020"/>
        <v>4.0027942529140242E-2</v>
      </c>
      <c r="Z732" s="13">
        <f t="shared" si="1021"/>
        <v>2.3770601467896332E-2</v>
      </c>
      <c r="AA732" s="13">
        <f t="shared" si="1022"/>
        <v>4.1599741098891974E-2</v>
      </c>
      <c r="AB732" s="13">
        <f t="shared" si="1023"/>
        <v>3.6400813455057961E-2</v>
      </c>
      <c r="AC732" s="13">
        <f t="shared" si="1024"/>
        <v>3.6963155884430863E-3</v>
      </c>
      <c r="AD732" s="13">
        <f t="shared" si="1025"/>
        <v>1.3828885223441343E-2</v>
      </c>
      <c r="AE732" s="13">
        <f t="shared" si="1026"/>
        <v>2.2008246946106647E-2</v>
      </c>
      <c r="AF732" s="13">
        <f t="shared" si="1027"/>
        <v>1.7512725205780476E-2</v>
      </c>
      <c r="AG732" s="13">
        <f t="shared" si="1028"/>
        <v>9.2903217866226427E-3</v>
      </c>
      <c r="AH732" s="13">
        <f t="shared" si="1029"/>
        <v>9.4575459031968397E-3</v>
      </c>
      <c r="AI732" s="13">
        <f t="shared" si="1030"/>
        <v>1.6551178207889629E-2</v>
      </c>
      <c r="AJ732" s="13">
        <f t="shared" si="1031"/>
        <v>1.4482694711358626E-2</v>
      </c>
      <c r="AK732" s="13">
        <f t="shared" si="1032"/>
        <v>8.448479959871056E-3</v>
      </c>
      <c r="AL732" s="13">
        <f t="shared" si="1033"/>
        <v>4.1179187223880408E-4</v>
      </c>
      <c r="AM732" s="13">
        <f t="shared" si="1034"/>
        <v>4.8402481170567039E-3</v>
      </c>
      <c r="AN732" s="13">
        <f t="shared" si="1035"/>
        <v>7.7031065136067868E-3</v>
      </c>
      <c r="AO732" s="13">
        <f t="shared" si="1036"/>
        <v>6.1296289492752242E-3</v>
      </c>
      <c r="AP732" s="13">
        <f t="shared" si="1037"/>
        <v>3.2517055285357912E-3</v>
      </c>
      <c r="AQ732" s="13">
        <f t="shared" si="1038"/>
        <v>1.2937474191109647E-3</v>
      </c>
      <c r="AR732" s="13">
        <f t="shared" si="1039"/>
        <v>3.0102788818996079E-3</v>
      </c>
      <c r="AS732" s="13">
        <f t="shared" si="1040"/>
        <v>5.2681385572684088E-3</v>
      </c>
      <c r="AT732" s="13">
        <f t="shared" si="1041"/>
        <v>4.60975294107379E-3</v>
      </c>
      <c r="AU732" s="13">
        <f t="shared" si="1042"/>
        <v>2.6890993781753963E-3</v>
      </c>
      <c r="AV732" s="13">
        <f t="shared" si="1043"/>
        <v>1.1765145916939634E-3</v>
      </c>
      <c r="AW732" s="13">
        <f t="shared" si="1044"/>
        <v>3.185840324276146E-5</v>
      </c>
      <c r="AX732" s="13">
        <f t="shared" si="1045"/>
        <v>1.4117793695425148E-3</v>
      </c>
      <c r="AY732" s="13">
        <f t="shared" si="1046"/>
        <v>2.2468035923562607E-3</v>
      </c>
      <c r="AZ732" s="13">
        <f t="shared" si="1047"/>
        <v>1.7878595237798519E-3</v>
      </c>
      <c r="BA732" s="13">
        <f t="shared" si="1048"/>
        <v>9.4844121003567739E-4</v>
      </c>
      <c r="BB732" s="13">
        <f t="shared" si="1049"/>
        <v>3.7735377846919078E-4</v>
      </c>
      <c r="BC732" s="13">
        <f t="shared" si="1050"/>
        <v>1.2010939433525325E-4</v>
      </c>
      <c r="BD732" s="13">
        <f t="shared" si="1051"/>
        <v>7.9846109476699328E-4</v>
      </c>
      <c r="BE732" s="13">
        <f t="shared" si="1052"/>
        <v>1.3973468388969765E-3</v>
      </c>
      <c r="BF732" s="13">
        <f t="shared" si="1053"/>
        <v>1.222713417705827E-3</v>
      </c>
      <c r="BG732" s="13">
        <f t="shared" si="1054"/>
        <v>7.132698722186944E-4</v>
      </c>
      <c r="BH732" s="13">
        <f t="shared" si="1055"/>
        <v>3.1206448496908163E-4</v>
      </c>
      <c r="BI732" s="13">
        <f t="shared" si="1056"/>
        <v>1.0922569038402825E-4</v>
      </c>
      <c r="BJ732" s="14">
        <f t="shared" si="1057"/>
        <v>0.41702732925598485</v>
      </c>
      <c r="BK732" s="14">
        <f t="shared" si="1058"/>
        <v>0.23013728688141519</v>
      </c>
      <c r="BL732" s="14">
        <f t="shared" si="1059"/>
        <v>0.32778492299744433</v>
      </c>
      <c r="BM732" s="14">
        <f t="shared" si="1060"/>
        <v>0.64534875925815938</v>
      </c>
      <c r="BN732" s="14">
        <f t="shared" si="1061"/>
        <v>0.35115643615546804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2</v>
      </c>
      <c r="F733" s="10">
        <f>VLOOKUP(B733,home!$B$2:$E$405,3,FALSE)</f>
        <v>2</v>
      </c>
      <c r="G733" s="10">
        <f>VLOOKUP(C733,away!$B$2:$E$405,4,FALSE)</f>
        <v>0.83330000000000004</v>
      </c>
      <c r="H733" s="10">
        <f>VLOOKUP(A733,away!$A$2:$E$405,3,FALSE)</f>
        <v>1.4137999999999999</v>
      </c>
      <c r="I733" s="10">
        <f>VLOOKUP(C733,away!$B$2:$E$405,3,FALSE)</f>
        <v>1.1789000000000001</v>
      </c>
      <c r="J733" s="10">
        <f>VLOOKUP(B733,home!$B$2:$E$405,4,FALSE)</f>
        <v>0.70730000000000004</v>
      </c>
      <c r="K733" s="12">
        <f t="shared" si="1006"/>
        <v>3.3332000000000002</v>
      </c>
      <c r="L733" s="12">
        <f t="shared" si="1007"/>
        <v>1.1788772943860002</v>
      </c>
      <c r="M733" s="13">
        <f t="shared" si="1008"/>
        <v>1.0975636849819675E-2</v>
      </c>
      <c r="N733" s="13">
        <f t="shared" si="1009"/>
        <v>3.6583992747818941E-2</v>
      </c>
      <c r="O733" s="13">
        <f t="shared" si="1010"/>
        <v>1.29389290736787E-2</v>
      </c>
      <c r="P733" s="13">
        <f t="shared" si="1011"/>
        <v>4.3128038388385845E-2</v>
      </c>
      <c r="Q733" s="13">
        <f t="shared" si="1012"/>
        <v>6.0970882313515065E-2</v>
      </c>
      <c r="R733" s="13">
        <f t="shared" si="1013"/>
        <v>7.6267048493153539E-3</v>
      </c>
      <c r="S733" s="13">
        <f t="shared" si="1014"/>
        <v>4.2367192917389662E-2</v>
      </c>
      <c r="T733" s="13">
        <f t="shared" si="1015"/>
        <v>7.187718877808387E-2</v>
      </c>
      <c r="U733" s="13">
        <f t="shared" si="1016"/>
        <v>2.5421332603737939E-2</v>
      </c>
      <c r="V733" s="13">
        <f t="shared" si="1017"/>
        <v>1.8497675529004335E-2</v>
      </c>
      <c r="W733" s="13">
        <f t="shared" si="1018"/>
        <v>6.7742714975802795E-2</v>
      </c>
      <c r="X733" s="13">
        <f t="shared" si="1019"/>
        <v>7.9860348545036375E-2</v>
      </c>
      <c r="Y733" s="13">
        <f t="shared" si="1020"/>
        <v>4.7072775810747737E-2</v>
      </c>
      <c r="Z733" s="13">
        <f t="shared" si="1021"/>
        <v>2.9969830592804884E-3</v>
      </c>
      <c r="AA733" s="13">
        <f t="shared" si="1022"/>
        <v>9.9895439331937237E-3</v>
      </c>
      <c r="AB733" s="13">
        <f t="shared" si="1023"/>
        <v>1.6648573919060664E-2</v>
      </c>
      <c r="AC733" s="13">
        <f t="shared" si="1024"/>
        <v>4.5428369625990783E-3</v>
      </c>
      <c r="AD733" s="13">
        <f t="shared" si="1025"/>
        <v>5.6450004389336485E-2</v>
      </c>
      <c r="AE733" s="13">
        <f t="shared" si="1026"/>
        <v>6.6547628442578832E-2</v>
      </c>
      <c r="AF733" s="13">
        <f t="shared" si="1027"/>
        <v>3.9225744083096092E-2</v>
      </c>
      <c r="AG733" s="13">
        <f t="shared" si="1028"/>
        <v>1.5414113018319315E-2</v>
      </c>
      <c r="AH733" s="13">
        <f t="shared" si="1029"/>
        <v>8.8326882006131561E-4</v>
      </c>
      <c r="AI733" s="13">
        <f t="shared" si="1030"/>
        <v>2.9441116310283772E-3</v>
      </c>
      <c r="AJ733" s="13">
        <f t="shared" si="1031"/>
        <v>4.906656444271895E-3</v>
      </c>
      <c r="AK733" s="13">
        <f t="shared" si="1032"/>
        <v>5.451622420015693E-3</v>
      </c>
      <c r="AL733" s="13">
        <f t="shared" si="1033"/>
        <v>7.1403108392154924E-4</v>
      </c>
      <c r="AM733" s="13">
        <f t="shared" si="1034"/>
        <v>3.7631830926107293E-2</v>
      </c>
      <c r="AN733" s="13">
        <f t="shared" si="1035"/>
        <v>4.4363311024960772E-2</v>
      </c>
      <c r="AO733" s="13">
        <f t="shared" si="1036"/>
        <v>2.6149450035555195E-2</v>
      </c>
      <c r="AP733" s="13">
        <f t="shared" si="1037"/>
        <v>1.0275664302532394E-2</v>
      </c>
      <c r="AQ733" s="13">
        <f t="shared" si="1038"/>
        <v>3.0284368327470508E-3</v>
      </c>
      <c r="AR733" s="13">
        <f t="shared" si="1039"/>
        <v>2.0825311136187942E-4</v>
      </c>
      <c r="AS733" s="13">
        <f t="shared" si="1040"/>
        <v>6.9414927079141655E-4</v>
      </c>
      <c r="AT733" s="13">
        <f t="shared" si="1041"/>
        <v>1.1568691747009751E-3</v>
      </c>
      <c r="AU733" s="13">
        <f t="shared" si="1042"/>
        <v>1.2853587777044301E-3</v>
      </c>
      <c r="AV733" s="13">
        <f t="shared" si="1043"/>
        <v>1.0710894694611018E-3</v>
      </c>
      <c r="AW733" s="13">
        <f t="shared" si="1044"/>
        <v>7.7937163159226495E-5</v>
      </c>
      <c r="AX733" s="13">
        <f t="shared" si="1045"/>
        <v>2.0905736473816796E-2</v>
      </c>
      <c r="AY733" s="13">
        <f t="shared" si="1046"/>
        <v>2.4645298051399863E-2</v>
      </c>
      <c r="AZ733" s="13">
        <f t="shared" si="1047"/>
        <v>1.4526891143085422E-2</v>
      </c>
      <c r="BA733" s="13">
        <f t="shared" si="1048"/>
        <v>5.7084740422001599E-3</v>
      </c>
      <c r="BB733" s="13">
        <f t="shared" si="1049"/>
        <v>1.6823976084854109E-3</v>
      </c>
      <c r="BC733" s="13">
        <f t="shared" si="1050"/>
        <v>3.9666806815455115E-4</v>
      </c>
      <c r="BD733" s="13">
        <f t="shared" si="1051"/>
        <v>4.0917477411626489E-5</v>
      </c>
      <c r="BE733" s="13">
        <f t="shared" si="1052"/>
        <v>1.363861357084334E-4</v>
      </c>
      <c r="BF733" s="13">
        <f t="shared" si="1053"/>
        <v>2.2730113377167517E-4</v>
      </c>
      <c r="BG733" s="13">
        <f t="shared" si="1054"/>
        <v>2.5254671302924923E-4</v>
      </c>
      <c r="BH733" s="13">
        <f t="shared" si="1055"/>
        <v>2.1044717596727341E-4</v>
      </c>
      <c r="BI733" s="13">
        <f t="shared" si="1056"/>
        <v>1.4029250538682322E-4</v>
      </c>
      <c r="BJ733" s="14">
        <f t="shared" si="1057"/>
        <v>0.73105955161338054</v>
      </c>
      <c r="BK733" s="14">
        <f t="shared" si="1058"/>
        <v>0.14487070978252001</v>
      </c>
      <c r="BL733" s="14">
        <f t="shared" si="1059"/>
        <v>9.2234354639658567E-2</v>
      </c>
      <c r="BM733" s="14">
        <f t="shared" si="1060"/>
        <v>0.77437005398406511</v>
      </c>
      <c r="BN733" s="14">
        <f t="shared" si="1061"/>
        <v>0.17222418422253358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2</v>
      </c>
      <c r="F734" s="10">
        <f>VLOOKUP(B734,home!$B$2:$E$405,3,FALSE)</f>
        <v>0.66669999999999996</v>
      </c>
      <c r="G734" s="10">
        <f>VLOOKUP(C734,away!$B$2:$E$405,4,FALSE)</f>
        <v>1.1667000000000001</v>
      </c>
      <c r="H734" s="10">
        <f>VLOOKUP(A734,away!$A$2:$E$405,3,FALSE)</f>
        <v>1.4137999999999999</v>
      </c>
      <c r="I734" s="10">
        <f>VLOOKUP(C734,away!$B$2:$E$405,3,FALSE)</f>
        <v>0.94310000000000005</v>
      </c>
      <c r="J734" s="10">
        <f>VLOOKUP(B734,home!$B$2:$E$405,4,FALSE)</f>
        <v>0.94310000000000005</v>
      </c>
      <c r="K734" s="12">
        <f t="shared" si="1006"/>
        <v>1.5556777799999999</v>
      </c>
      <c r="L734" s="12">
        <f t="shared" si="1007"/>
        <v>1.2574868930180001</v>
      </c>
      <c r="M734" s="13">
        <f t="shared" si="1008"/>
        <v>6.0014764440796835E-2</v>
      </c>
      <c r="N734" s="13">
        <f t="shared" si="1009"/>
        <v>9.3363635512481766E-2</v>
      </c>
      <c r="O734" s="13">
        <f t="shared" si="1010"/>
        <v>7.5467779671864757E-2</v>
      </c>
      <c r="P734" s="13">
        <f t="shared" si="1011"/>
        <v>0.1174035479414557</v>
      </c>
      <c r="Q734" s="13">
        <f t="shared" si="1012"/>
        <v>7.2621866613393399E-2</v>
      </c>
      <c r="R734" s="13">
        <f t="shared" si="1013"/>
        <v>4.7449871891270104E-2</v>
      </c>
      <c r="S734" s="13">
        <f t="shared" si="1014"/>
        <v>5.7417508831676255E-2</v>
      </c>
      <c r="T734" s="13">
        <f t="shared" si="1015"/>
        <v>9.1321045412843693E-2</v>
      </c>
      <c r="U734" s="13">
        <f t="shared" si="1016"/>
        <v>7.3816711365095475E-2</v>
      </c>
      <c r="V734" s="13">
        <f t="shared" si="1017"/>
        <v>1.2480297905967819E-2</v>
      </c>
      <c r="W734" s="13">
        <f t="shared" si="1018"/>
        <v>3.7658741410859967E-2</v>
      </c>
      <c r="X734" s="13">
        <f t="shared" si="1019"/>
        <v>4.7355373731710601E-2</v>
      </c>
      <c r="Y734" s="13">
        <f t="shared" si="1020"/>
        <v>2.9774380890797491E-2</v>
      </c>
      <c r="Z734" s="13">
        <f t="shared" si="1021"/>
        <v>1.9889197326218466E-2</v>
      </c>
      <c r="AA734" s="13">
        <f t="shared" si="1022"/>
        <v>3.0941182342433479E-2</v>
      </c>
      <c r="AB734" s="13">
        <f t="shared" si="1023"/>
        <v>2.4067254928526058E-2</v>
      </c>
      <c r="AC734" s="13">
        <f t="shared" si="1024"/>
        <v>1.525907069680703E-3</v>
      </c>
      <c r="AD734" s="13">
        <f t="shared" si="1025"/>
        <v>1.4646216808910185E-2</v>
      </c>
      <c r="AE734" s="13">
        <f t="shared" si="1026"/>
        <v>1.8417425669504477E-2</v>
      </c>
      <c r="AF734" s="13">
        <f t="shared" si="1027"/>
        <v>1.1579835691267573E-2</v>
      </c>
      <c r="AG734" s="13">
        <f t="shared" si="1028"/>
        <v>4.8538305350236703E-3</v>
      </c>
      <c r="AH734" s="13">
        <f t="shared" si="1029"/>
        <v>6.2526012375920936E-3</v>
      </c>
      <c r="AI734" s="13">
        <f t="shared" si="1030"/>
        <v>9.7270328125225215E-3</v>
      </c>
      <c r="AJ734" s="13">
        <f t="shared" si="1031"/>
        <v>7.5660644058860964E-3</v>
      </c>
      <c r="AK734" s="13">
        <f t="shared" si="1032"/>
        <v>3.923452759428632E-3</v>
      </c>
      <c r="AL734" s="13">
        <f t="shared" si="1033"/>
        <v>1.1940188750465808E-4</v>
      </c>
      <c r="AM734" s="13">
        <f t="shared" si="1034"/>
        <v>4.5569588101368099E-3</v>
      </c>
      <c r="AN734" s="13">
        <f t="shared" si="1035"/>
        <v>5.7303159757699403E-3</v>
      </c>
      <c r="AO734" s="13">
        <f t="shared" si="1036"/>
        <v>3.6028986161911756E-3</v>
      </c>
      <c r="AP734" s="13">
        <f t="shared" si="1037"/>
        <v>1.5101992622443649E-3</v>
      </c>
      <c r="AQ734" s="13">
        <f t="shared" si="1038"/>
        <v>4.7476394452943563E-4</v>
      </c>
      <c r="AR734" s="13">
        <f t="shared" si="1039"/>
        <v>1.5725128207080374E-3</v>
      </c>
      <c r="AS734" s="13">
        <f t="shared" si="1040"/>
        <v>2.4463232539406179E-3</v>
      </c>
      <c r="AT734" s="13">
        <f t="shared" si="1041"/>
        <v>1.9028453644263585E-3</v>
      </c>
      <c r="AU734" s="13">
        <f t="shared" si="1042"/>
        <v>9.8673808407136231E-4</v>
      </c>
      <c r="AV734" s="13">
        <f t="shared" si="1043"/>
        <v>3.8376162801739778E-4</v>
      </c>
      <c r="AW734" s="13">
        <f t="shared" si="1044"/>
        <v>6.4883132206307366E-6</v>
      </c>
      <c r="AX734" s="13">
        <f t="shared" si="1045"/>
        <v>1.1815265942175131E-3</v>
      </c>
      <c r="AY734" s="13">
        <f t="shared" si="1046"/>
        <v>1.4857542059807198E-3</v>
      </c>
      <c r="AZ734" s="13">
        <f t="shared" si="1047"/>
        <v>9.3415822013356061E-4</v>
      </c>
      <c r="BA734" s="13">
        <f t="shared" si="1048"/>
        <v>3.9156390594099214E-4</v>
      </c>
      <c r="BB734" s="13">
        <f t="shared" si="1049"/>
        <v>1.2309661987493266E-4</v>
      </c>
      <c r="BC734" s="13">
        <f t="shared" si="1050"/>
        <v>3.0958477213509388E-5</v>
      </c>
      <c r="BD734" s="13">
        <f t="shared" si="1051"/>
        <v>3.2956904352385313E-4</v>
      </c>
      <c r="BE734" s="13">
        <f t="shared" si="1052"/>
        <v>5.1270323798591124E-4</v>
      </c>
      <c r="BF734" s="13">
        <f t="shared" si="1053"/>
        <v>3.9880051753436702E-4</v>
      </c>
      <c r="BG734" s="13">
        <f t="shared" si="1054"/>
        <v>2.068017012602383E-4</v>
      </c>
      <c r="BH734" s="13">
        <f t="shared" si="1055"/>
        <v>8.0429202879187732E-5</v>
      </c>
      <c r="BI734" s="13">
        <f t="shared" si="1056"/>
        <v>2.5024384756452843E-5</v>
      </c>
      <c r="BJ734" s="14">
        <f t="shared" si="1057"/>
        <v>0.4416145469090258</v>
      </c>
      <c r="BK734" s="14">
        <f t="shared" si="1058"/>
        <v>0.25044718228306267</v>
      </c>
      <c r="BL734" s="14">
        <f t="shared" si="1059"/>
        <v>0.28805746065372301</v>
      </c>
      <c r="BM734" s="14">
        <f t="shared" si="1060"/>
        <v>0.53220765520800728</v>
      </c>
      <c r="BN734" s="14">
        <f t="shared" si="1061"/>
        <v>0.46632146607126251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1.6108</v>
      </c>
      <c r="F735" s="10">
        <f>VLOOKUP(B735,home!$B$2:$E$405,3,FALSE)</f>
        <v>1.2416</v>
      </c>
      <c r="G735" s="10">
        <f>VLOOKUP(C735,away!$B$2:$E$405,4,FALSE)</f>
        <v>1.2934000000000001</v>
      </c>
      <c r="H735" s="10">
        <f>VLOOKUP(A735,away!$A$2:$E$405,3,FALSE)</f>
        <v>1.1347</v>
      </c>
      <c r="I735" s="10">
        <f>VLOOKUP(C735,away!$B$2:$E$405,3,FALSE)</f>
        <v>1.1751</v>
      </c>
      <c r="J735" s="10">
        <f>VLOOKUP(B735,home!$B$2:$E$405,4,FALSE)</f>
        <v>1.288</v>
      </c>
      <c r="K735" s="12">
        <f t="shared" si="1006"/>
        <v>2.5867602667520004</v>
      </c>
      <c r="L735" s="12">
        <f t="shared" si="1007"/>
        <v>1.7174011293600002</v>
      </c>
      <c r="M735" s="13">
        <f t="shared" si="1008"/>
        <v>1.3512212185528989E-2</v>
      </c>
      <c r="N735" s="13">
        <f t="shared" si="1009"/>
        <v>3.4952853597448603E-2</v>
      </c>
      <c r="O735" s="13">
        <f t="shared" si="1010"/>
        <v>2.3205888467579441E-2</v>
      </c>
      <c r="P735" s="13">
        <f t="shared" si="1011"/>
        <v>6.0028070242612981E-2</v>
      </c>
      <c r="Q735" s="13">
        <f t="shared" si="1012"/>
        <v>4.5207326447739893E-2</v>
      </c>
      <c r="R735" s="13">
        <f t="shared" si="1013"/>
        <v>1.9926909531011571E-2</v>
      </c>
      <c r="S735" s="13">
        <f t="shared" si="1014"/>
        <v>6.6668750600866356E-2</v>
      </c>
      <c r="T735" s="13">
        <f t="shared" si="1015"/>
        <v>7.7639113496694695E-2</v>
      </c>
      <c r="U735" s="13">
        <f t="shared" si="1016"/>
        <v>5.1546137813982477E-2</v>
      </c>
      <c r="V735" s="13">
        <f t="shared" si="1017"/>
        <v>3.2908473124630355E-2</v>
      </c>
      <c r="W735" s="13">
        <f t="shared" si="1018"/>
        <v>3.8980171940366799E-2</v>
      </c>
      <c r="X735" s="13">
        <f t="shared" si="1019"/>
        <v>6.6944591313032931E-2</v>
      </c>
      <c r="Y735" s="13">
        <f t="shared" si="1020"/>
        <v>5.7485358362773215E-2</v>
      </c>
      <c r="Z735" s="13">
        <f t="shared" si="1021"/>
        <v>1.1407498977737943E-2</v>
      </c>
      <c r="AA735" s="13">
        <f t="shared" si="1022"/>
        <v>2.950846509862658E-2</v>
      </c>
      <c r="AB735" s="13">
        <f t="shared" si="1023"/>
        <v>3.8165662524982692E-2</v>
      </c>
      <c r="AC735" s="13">
        <f t="shared" si="1024"/>
        <v>9.1372535321143453E-3</v>
      </c>
      <c r="AD735" s="13">
        <f t="shared" si="1025"/>
        <v>2.520808999162551E-2</v>
      </c>
      <c r="AE735" s="13">
        <f t="shared" si="1026"/>
        <v>4.3292402220626171E-2</v>
      </c>
      <c r="AF735" s="13">
        <f t="shared" si="1027"/>
        <v>3.7175210233205386E-2</v>
      </c>
      <c r="AG735" s="13">
        <f t="shared" si="1028"/>
        <v>2.1281582679567458E-2</v>
      </c>
      <c r="AH735" s="13">
        <f t="shared" si="1029"/>
        <v>4.8978129068850493E-3</v>
      </c>
      <c r="AI735" s="13">
        <f t="shared" si="1030"/>
        <v>1.2669467821515361E-2</v>
      </c>
      <c r="AJ735" s="13">
        <f t="shared" si="1031"/>
        <v>1.6386437980794484E-2</v>
      </c>
      <c r="AK735" s="13">
        <f t="shared" si="1032"/>
        <v>1.4129262227438349E-2</v>
      </c>
      <c r="AL735" s="13">
        <f t="shared" si="1033"/>
        <v>1.6236917813879049E-3</v>
      </c>
      <c r="AM735" s="13">
        <f t="shared" si="1034"/>
        <v>1.3041457118209131E-2</v>
      </c>
      <c r="AN735" s="13">
        <f t="shared" si="1035"/>
        <v>2.2397413183312374E-2</v>
      </c>
      <c r="AO735" s="13">
        <f t="shared" si="1036"/>
        <v>1.9232671347881616E-2</v>
      </c>
      <c r="AP735" s="13">
        <f t="shared" si="1037"/>
        <v>1.1010070497820537E-2</v>
      </c>
      <c r="AQ735" s="13">
        <f t="shared" si="1038"/>
        <v>4.7271768768225534E-3</v>
      </c>
      <c r="AR735" s="13">
        <f t="shared" si="1039"/>
        <v>1.6823018835356721E-3</v>
      </c>
      <c r="AS735" s="13">
        <f t="shared" si="1040"/>
        <v>4.351711669012129E-3</v>
      </c>
      <c r="AT735" s="13">
        <f t="shared" si="1041"/>
        <v>5.6284174188808043E-3</v>
      </c>
      <c r="AU735" s="13">
        <f t="shared" si="1042"/>
        <v>4.8531221812852382E-3</v>
      </c>
      <c r="AV735" s="13">
        <f t="shared" si="1043"/>
        <v>3.1384659070603626E-3</v>
      </c>
      <c r="AW735" s="13">
        <f t="shared" si="1044"/>
        <v>2.0036830174897835E-4</v>
      </c>
      <c r="AX735" s="13">
        <f t="shared" si="1045"/>
        <v>5.6225205156555701E-3</v>
      </c>
      <c r="AY735" s="13">
        <f t="shared" si="1046"/>
        <v>9.6561230834366473E-3</v>
      </c>
      <c r="AZ735" s="13">
        <f t="shared" si="1047"/>
        <v>8.2917183443666342E-3</v>
      </c>
      <c r="BA735" s="13">
        <f t="shared" si="1048"/>
        <v>4.7467354829834295E-3</v>
      </c>
      <c r="BB735" s="13">
        <f t="shared" si="1049"/>
        <v>2.0380122198122327E-3</v>
      </c>
      <c r="BC735" s="13">
        <f t="shared" si="1050"/>
        <v>7.0001689759100123E-4</v>
      </c>
      <c r="BD735" s="13">
        <f t="shared" si="1051"/>
        <v>4.8153119245143694E-4</v>
      </c>
      <c r="BE735" s="13">
        <f t="shared" si="1052"/>
        <v>1.245605755835088E-3</v>
      </c>
      <c r="BF735" s="13">
        <f t="shared" si="1053"/>
        <v>1.6110417386158999E-3</v>
      </c>
      <c r="BG735" s="13">
        <f t="shared" si="1054"/>
        <v>1.389126252510224E-3</v>
      </c>
      <c r="BH735" s="13">
        <f t="shared" si="1055"/>
        <v>8.9833414887388813E-4</v>
      </c>
      <c r="BI735" s="13">
        <f t="shared" si="1056"/>
        <v>4.6475501651469013E-4</v>
      </c>
      <c r="BJ735" s="14">
        <f t="shared" si="1057"/>
        <v>0.5496306158509725</v>
      </c>
      <c r="BK735" s="14">
        <f t="shared" si="1058"/>
        <v>0.19353457455057757</v>
      </c>
      <c r="BL735" s="14">
        <f t="shared" si="1059"/>
        <v>0.23618045753739142</v>
      </c>
      <c r="BM735" s="14">
        <f t="shared" si="1060"/>
        <v>0.78446413166307027</v>
      </c>
      <c r="BN735" s="14">
        <f t="shared" si="1061"/>
        <v>0.19683326047192146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1.6108</v>
      </c>
      <c r="F736" s="10">
        <f>VLOOKUP(B736,home!$B$2:$E$405,3,FALSE)</f>
        <v>1.5003</v>
      </c>
      <c r="G736" s="10">
        <f>VLOOKUP(C736,away!$B$2:$E$405,4,FALSE)</f>
        <v>0.7641</v>
      </c>
      <c r="H736" s="10">
        <f>VLOOKUP(A736,away!$A$2:$E$405,3,FALSE)</f>
        <v>1.1347</v>
      </c>
      <c r="I736" s="10">
        <f>VLOOKUP(C736,away!$B$2:$E$405,3,FALSE)</f>
        <v>1.4914000000000001</v>
      </c>
      <c r="J736" s="10">
        <f>VLOOKUP(B736,home!$B$2:$E$405,4,FALSE)</f>
        <v>0.80779999999999996</v>
      </c>
      <c r="K736" s="12">
        <f t="shared" si="1006"/>
        <v>1.8465876636839997</v>
      </c>
      <c r="L736" s="12">
        <f t="shared" si="1007"/>
        <v>1.3670331383240002</v>
      </c>
      <c r="M736" s="13">
        <f t="shared" si="1008"/>
        <v>4.0210754188444595E-2</v>
      </c>
      <c r="N736" s="13">
        <f t="shared" si="1009"/>
        <v>7.425268263181152E-2</v>
      </c>
      <c r="O736" s="13">
        <f t="shared" si="1010"/>
        <v>5.4969433492604351E-2</v>
      </c>
      <c r="P736" s="13">
        <f t="shared" si="1011"/>
        <v>0.10150587776714128</v>
      </c>
      <c r="Q736" s="13">
        <f t="shared" si="1012"/>
        <v>6.8557043871673176E-2</v>
      </c>
      <c r="R736" s="13">
        <f t="shared" si="1013"/>
        <v>3.757251858964368E-2</v>
      </c>
      <c r="S736" s="13">
        <f t="shared" si="1014"/>
        <v>6.405900255558214E-2</v>
      </c>
      <c r="T736" s="13">
        <f t="shared" si="1015"/>
        <v>9.3719750838109545E-2</v>
      </c>
      <c r="U736" s="13">
        <f t="shared" si="1016"/>
        <v>6.9380949321173779E-2</v>
      </c>
      <c r="V736" s="13">
        <f t="shared" si="1017"/>
        <v>1.7967457861919445E-2</v>
      </c>
      <c r="W736" s="13">
        <f t="shared" si="1018"/>
        <v>4.2198863824024817E-2</v>
      </c>
      <c r="X736" s="13">
        <f t="shared" si="1019"/>
        <v>5.7687245247063763E-2</v>
      </c>
      <c r="Y736" s="13">
        <f t="shared" si="1020"/>
        <v>3.943018795567993E-2</v>
      </c>
      <c r="Z736" s="13">
        <f t="shared" si="1021"/>
        <v>1.7120959334112482E-2</v>
      </c>
      <c r="AA736" s="13">
        <f t="shared" si="1022"/>
        <v>3.1615352296807536E-2</v>
      </c>
      <c r="AB736" s="13">
        <f t="shared" si="1023"/>
        <v>2.9190259767154204E-2</v>
      </c>
      <c r="AC736" s="13">
        <f t="shared" si="1024"/>
        <v>2.8347556181288367E-3</v>
      </c>
      <c r="AD736" s="13">
        <f t="shared" si="1025"/>
        <v>1.948097533973131E-2</v>
      </c>
      <c r="AE736" s="13">
        <f t="shared" si="1026"/>
        <v>2.6631138856285347E-2</v>
      </c>
      <c r="AF736" s="13">
        <f t="shared" si="1027"/>
        <v>1.8202824663924998E-2</v>
      </c>
      <c r="AG736" s="13">
        <f t="shared" si="1028"/>
        <v>8.294621508895636E-3</v>
      </c>
      <c r="AH736" s="13">
        <f t="shared" si="1029"/>
        <v>5.8512296924073384E-3</v>
      </c>
      <c r="AI736" s="13">
        <f t="shared" si="1030"/>
        <v>1.0804808567380917E-2</v>
      </c>
      <c r="AJ736" s="13">
        <f t="shared" si="1031"/>
        <v>9.9760131044963965E-3</v>
      </c>
      <c r="AK736" s="13">
        <f t="shared" si="1032"/>
        <v>6.1405275771709887E-3</v>
      </c>
      <c r="AL736" s="13">
        <f t="shared" si="1033"/>
        <v>2.8623622021612511E-4</v>
      </c>
      <c r="AM736" s="13">
        <f t="shared" si="1034"/>
        <v>7.194665747776008E-3</v>
      </c>
      <c r="AN736" s="13">
        <f t="shared" si="1035"/>
        <v>9.835346496374426E-3</v>
      </c>
      <c r="AO736" s="13">
        <f t="shared" si="1036"/>
        <v>6.7226222937213469E-3</v>
      </c>
      <c r="AP736" s="13">
        <f t="shared" si="1037"/>
        <v>3.0633491506509279E-3</v>
      </c>
      <c r="AQ736" s="13">
        <f t="shared" si="1038"/>
        <v>1.046924950799124E-3</v>
      </c>
      <c r="AR736" s="13">
        <f t="shared" si="1039"/>
        <v>1.5997649778932352E-3</v>
      </c>
      <c r="AS736" s="13">
        <f t="shared" si="1040"/>
        <v>2.9541062729713549E-3</v>
      </c>
      <c r="AT736" s="13">
        <f t="shared" si="1041"/>
        <v>2.7275081004402113E-3</v>
      </c>
      <c r="AU736" s="13">
        <f t="shared" si="1042"/>
        <v>1.6788609369570249E-3</v>
      </c>
      <c r="AV736" s="13">
        <f t="shared" si="1043"/>
        <v>7.7504097380645079E-4</v>
      </c>
      <c r="AW736" s="13">
        <f t="shared" si="1044"/>
        <v>2.0071094694402793E-5</v>
      </c>
      <c r="AX736" s="13">
        <f t="shared" si="1045"/>
        <v>2.2142635023621646E-3</v>
      </c>
      <c r="AY736" s="13">
        <f t="shared" si="1046"/>
        <v>3.0269715847104422E-3</v>
      </c>
      <c r="AZ736" s="13">
        <f t="shared" si="1047"/>
        <v>2.0689852325321448E-3</v>
      </c>
      <c r="BA736" s="13">
        <f t="shared" si="1048"/>
        <v>9.427904585248098E-4</v>
      </c>
      <c r="BB736" s="13">
        <f t="shared" si="1049"/>
        <v>3.2220644982477331E-4</v>
      </c>
      <c r="BC736" s="13">
        <f t="shared" si="1050"/>
        <v>8.8093378858438841E-5</v>
      </c>
      <c r="BD736" s="13">
        <f t="shared" si="1051"/>
        <v>3.644886230517023E-4</v>
      </c>
      <c r="BE736" s="13">
        <f t="shared" si="1052"/>
        <v>6.7306019488044106E-4</v>
      </c>
      <c r="BF736" s="13">
        <f t="shared" si="1053"/>
        <v>6.2143232639148567E-4</v>
      </c>
      <c r="BG736" s="13">
        <f t="shared" si="1054"/>
        <v>3.8250975590965546E-4</v>
      </c>
      <c r="BH736" s="13">
        <f t="shared" si="1055"/>
        <v>1.7658444912538692E-4</v>
      </c>
      <c r="BI736" s="13">
        <f t="shared" si="1056"/>
        <v>6.5215733070674847E-5</v>
      </c>
      <c r="BJ736" s="14">
        <f t="shared" si="1057"/>
        <v>0.48498155398333459</v>
      </c>
      <c r="BK736" s="14">
        <f t="shared" si="1058"/>
        <v>0.22989105579614286</v>
      </c>
      <c r="BL736" s="14">
        <f t="shared" si="1059"/>
        <v>0.26751966475333677</v>
      </c>
      <c r="BM736" s="14">
        <f t="shared" si="1060"/>
        <v>0.61943802283559213</v>
      </c>
      <c r="BN736" s="14">
        <f t="shared" si="1061"/>
        <v>0.37706831054131856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1.6108</v>
      </c>
      <c r="F737" s="10">
        <f>VLOOKUP(B737,home!$B$2:$E$405,3,FALSE)</f>
        <v>1.1852</v>
      </c>
      <c r="G737" s="10">
        <f>VLOOKUP(C737,away!$B$2:$E$405,4,FALSE)</f>
        <v>0.84660000000000002</v>
      </c>
      <c r="H737" s="10">
        <f>VLOOKUP(A737,away!$A$2:$E$405,3,FALSE)</f>
        <v>1.1347</v>
      </c>
      <c r="I737" s="10">
        <f>VLOOKUP(C737,away!$B$2:$E$405,3,FALSE)</f>
        <v>1.0415000000000001</v>
      </c>
      <c r="J737" s="10">
        <f>VLOOKUP(B737,home!$B$2:$E$405,4,FALSE)</f>
        <v>0.64090000000000003</v>
      </c>
      <c r="K737" s="12">
        <f t="shared" si="1006"/>
        <v>1.6162611274560001</v>
      </c>
      <c r="L737" s="12">
        <f t="shared" si="1007"/>
        <v>0.75740924304500024</v>
      </c>
      <c r="M737" s="13">
        <f t="shared" si="1008"/>
        <v>9.3138246276642522E-2</v>
      </c>
      <c r="N737" s="13">
        <f t="shared" si="1009"/>
        <v>0.15053572693636083</v>
      </c>
      <c r="O737" s="13">
        <f t="shared" si="1010"/>
        <v>7.0543768610930632E-2</v>
      </c>
      <c r="P737" s="13">
        <f t="shared" si="1011"/>
        <v>0.11401715099009792</v>
      </c>
      <c r="Q737" s="13">
        <f t="shared" si="1012"/>
        <v>0.12165252187028559</v>
      </c>
      <c r="R737" s="13">
        <f t="shared" si="1013"/>
        <v>2.6715251192573303E-2</v>
      </c>
      <c r="S737" s="13">
        <f t="shared" si="1014"/>
        <v>3.4894125774297902E-2</v>
      </c>
      <c r="T737" s="13">
        <f t="shared" si="1015"/>
        <v>9.2140744504288358E-2</v>
      </c>
      <c r="U737" s="13">
        <f t="shared" si="1016"/>
        <v>4.3178822012778777E-2</v>
      </c>
      <c r="V737" s="13">
        <f t="shared" si="1017"/>
        <v>4.7462645477424383E-3</v>
      </c>
      <c r="W737" s="13">
        <f t="shared" si="1018"/>
        <v>6.5540747385311182E-2</v>
      </c>
      <c r="X737" s="13">
        <f t="shared" si="1019"/>
        <v>4.964116786571212E-2</v>
      </c>
      <c r="Y737" s="13">
        <f t="shared" si="1020"/>
        <v>1.8799339688519403E-2</v>
      </c>
      <c r="Z737" s="13">
        <f t="shared" si="1021"/>
        <v>6.7447927278413309E-3</v>
      </c>
      <c r="AA737" s="13">
        <f t="shared" si="1022"/>
        <v>1.0901346298757858E-2</v>
      </c>
      <c r="AB737" s="13">
        <f t="shared" si="1023"/>
        <v>8.8097111298093382E-3</v>
      </c>
      <c r="AC737" s="13">
        <f t="shared" si="1024"/>
        <v>3.6313999834419443E-4</v>
      </c>
      <c r="AD737" s="13">
        <f t="shared" si="1025"/>
        <v>2.6482740565822983E-2</v>
      </c>
      <c r="AE737" s="13">
        <f t="shared" si="1026"/>
        <v>2.0058272485717107E-2</v>
      </c>
      <c r="AF737" s="13">
        <f t="shared" si="1027"/>
        <v>7.5961604900986746E-3</v>
      </c>
      <c r="AG737" s="13">
        <f t="shared" si="1028"/>
        <v>1.9178007222846588E-3</v>
      </c>
      <c r="AH737" s="13">
        <f t="shared" si="1029"/>
        <v>1.2771420886224308E-3</v>
      </c>
      <c r="AI737" s="13">
        <f t="shared" si="1030"/>
        <v>2.0641951120784008E-3</v>
      </c>
      <c r="AJ737" s="13">
        <f t="shared" si="1031"/>
        <v>1.6681391595685007E-3</v>
      </c>
      <c r="AK737" s="13">
        <f t="shared" si="1032"/>
        <v>8.9871615959922992E-4</v>
      </c>
      <c r="AL737" s="13">
        <f t="shared" si="1033"/>
        <v>1.7781819897606291E-5</v>
      </c>
      <c r="AM737" s="13">
        <f t="shared" si="1034"/>
        <v>8.5606048250083597E-3</v>
      </c>
      <c r="AN737" s="13">
        <f t="shared" si="1035"/>
        <v>6.4838812205169584E-3</v>
      </c>
      <c r="AO737" s="13">
        <f t="shared" si="1036"/>
        <v>2.4554757836127207E-3</v>
      </c>
      <c r="AP737" s="13">
        <f t="shared" si="1037"/>
        <v>6.1993335152714672E-4</v>
      </c>
      <c r="AQ737" s="13">
        <f t="shared" si="1038"/>
        <v>1.1738581262963153E-4</v>
      </c>
      <c r="AR737" s="13">
        <f t="shared" si="1039"/>
        <v>1.9346384452088522E-4</v>
      </c>
      <c r="AS737" s="13">
        <f t="shared" si="1040"/>
        <v>3.1268809146729824E-4</v>
      </c>
      <c r="AT737" s="13">
        <f t="shared" si="1041"/>
        <v>2.5269280362850022E-4</v>
      </c>
      <c r="AU737" s="13">
        <f t="shared" si="1042"/>
        <v>1.3613918523087249E-4</v>
      </c>
      <c r="AV737" s="13">
        <f t="shared" si="1043"/>
        <v>5.5009118253047804E-5</v>
      </c>
      <c r="AW737" s="13">
        <f t="shared" si="1044"/>
        <v>6.0466639800813192E-7</v>
      </c>
      <c r="AX737" s="13">
        <f t="shared" si="1045"/>
        <v>2.3060288010288803E-3</v>
      </c>
      <c r="AY737" s="13">
        <f t="shared" si="1046"/>
        <v>1.7466075286272536E-3</v>
      </c>
      <c r="AZ737" s="13">
        <f t="shared" si="1047"/>
        <v>6.6144834307713335E-4</v>
      </c>
      <c r="BA737" s="13">
        <f t="shared" si="1048"/>
        <v>1.6699569628114043E-4</v>
      </c>
      <c r="BB737" s="13">
        <f t="shared" si="1049"/>
        <v>3.1621020978017826E-5</v>
      </c>
      <c r="BC737" s="13">
        <f t="shared" si="1050"/>
        <v>4.7900107126541125E-6</v>
      </c>
      <c r="BD737" s="13">
        <f t="shared" si="1051"/>
        <v>2.4421884005856539E-5</v>
      </c>
      <c r="BE737" s="13">
        <f t="shared" si="1052"/>
        <v>3.9472141777905338E-5</v>
      </c>
      <c r="BF737" s="13">
        <f t="shared" si="1053"/>
        <v>3.1898644186530194E-5</v>
      </c>
      <c r="BG737" s="13">
        <f t="shared" si="1054"/>
        <v>1.7185512872413029E-5</v>
      </c>
      <c r="BH737" s="13">
        <f t="shared" si="1055"/>
        <v>6.9440691027689705E-6</v>
      </c>
      <c r="BI737" s="13">
        <f t="shared" si="1056"/>
        <v>2.2446857914347499E-6</v>
      </c>
      <c r="BJ737" s="14">
        <f t="shared" si="1057"/>
        <v>0.57751999490840056</v>
      </c>
      <c r="BK737" s="14">
        <f t="shared" si="1058"/>
        <v>0.24892331693564984</v>
      </c>
      <c r="BL737" s="14">
        <f t="shared" si="1059"/>
        <v>0.16712925174555596</v>
      </c>
      <c r="BM737" s="14">
        <f t="shared" si="1060"/>
        <v>0.42196868757832789</v>
      </c>
      <c r="BN737" s="14">
        <f t="shared" si="1061"/>
        <v>0.5766026658768908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1.6108</v>
      </c>
      <c r="F738" s="10">
        <f>VLOOKUP(B738,home!$B$2:$E$405,3,FALSE)</f>
        <v>0.9073</v>
      </c>
      <c r="G738" s="10">
        <f>VLOOKUP(C738,away!$B$2:$E$405,4,FALSE)</f>
        <v>1.1382000000000001</v>
      </c>
      <c r="H738" s="10">
        <f>VLOOKUP(A738,away!$A$2:$E$405,3,FALSE)</f>
        <v>1.1347</v>
      </c>
      <c r="I738" s="10">
        <f>VLOOKUP(C738,away!$B$2:$E$405,3,FALSE)</f>
        <v>0.88129999999999997</v>
      </c>
      <c r="J738" s="10">
        <f>VLOOKUP(B738,home!$B$2:$E$405,4,FALSE)</f>
        <v>1.1525000000000001</v>
      </c>
      <c r="K738" s="12">
        <f t="shared" si="1006"/>
        <v>1.6634552156880003</v>
      </c>
      <c r="L738" s="12">
        <f t="shared" si="1007"/>
        <v>1.1525128042750001</v>
      </c>
      <c r="M738" s="13">
        <f t="shared" si="1008"/>
        <v>5.9846757834676682E-2</v>
      </c>
      <c r="N738" s="13">
        <f t="shared" si="1009"/>
        <v>9.9552401462109599E-2</v>
      </c>
      <c r="O738" s="13">
        <f t="shared" si="1010"/>
        <v>6.8974154698810061E-2</v>
      </c>
      <c r="P738" s="13">
        <f t="shared" si="1011"/>
        <v>0.11473541738140657</v>
      </c>
      <c r="Q738" s="13">
        <f t="shared" si="1012"/>
        <v>8.2800480723205977E-2</v>
      </c>
      <c r="R738" s="13">
        <f t="shared" si="1013"/>
        <v>3.9746798227211631E-2</v>
      </c>
      <c r="S738" s="13">
        <f t="shared" si="1014"/>
        <v>5.4991349899233419E-2</v>
      </c>
      <c r="T738" s="13">
        <f t="shared" si="1015"/>
        <v>9.5428614233620215E-2</v>
      </c>
      <c r="U738" s="13">
        <f t="shared" si="1016"/>
        <v>6.6117018817953746E-2</v>
      </c>
      <c r="V738" s="13">
        <f t="shared" si="1017"/>
        <v>1.1714095041957057E-2</v>
      </c>
      <c r="W738" s="13">
        <f t="shared" si="1018"/>
        <v>4.5911630506830246E-2</v>
      </c>
      <c r="X738" s="13">
        <f t="shared" si="1019"/>
        <v>5.2913742024264569E-2</v>
      </c>
      <c r="Y738" s="13">
        <f t="shared" si="1020"/>
        <v>3.0491882602534544E-2</v>
      </c>
      <c r="Z738" s="13">
        <f t="shared" si="1021"/>
        <v>1.5269564628598757E-2</v>
      </c>
      <c r="AA738" s="13">
        <f t="shared" si="1022"/>
        <v>2.5400236922727602E-2</v>
      </c>
      <c r="AB738" s="13">
        <f t="shared" si="1023"/>
        <v>2.1126078294411078E-2</v>
      </c>
      <c r="AC738" s="13">
        <f t="shared" si="1024"/>
        <v>1.4036073470316405E-3</v>
      </c>
      <c r="AD738" s="13">
        <f t="shared" si="1025"/>
        <v>1.9092985306831768E-2</v>
      </c>
      <c r="AE738" s="13">
        <f t="shared" si="1026"/>
        <v>2.2004910037958056E-2</v>
      </c>
      <c r="AF738" s="13">
        <f t="shared" si="1027"/>
        <v>1.2680470287833069E-2</v>
      </c>
      <c r="AG738" s="13">
        <f t="shared" si="1028"/>
        <v>4.8714681236521019E-3</v>
      </c>
      <c r="AH738" s="13">
        <f t="shared" si="1029"/>
        <v>4.3995921875411795E-3</v>
      </c>
      <c r="AI738" s="13">
        <f t="shared" si="1030"/>
        <v>7.318524571265553E-3</v>
      </c>
      <c r="AJ738" s="13">
        <f t="shared" si="1031"/>
        <v>6.0870189346062357E-3</v>
      </c>
      <c r="AK738" s="13">
        <f t="shared" si="1032"/>
        <v>3.3751611315874534E-3</v>
      </c>
      <c r="AL738" s="13">
        <f t="shared" si="1033"/>
        <v>1.0763722589361145E-4</v>
      </c>
      <c r="AM738" s="13">
        <f t="shared" si="1034"/>
        <v>6.3520651983407323E-3</v>
      </c>
      <c r="AN738" s="13">
        <f t="shared" si="1035"/>
        <v>7.3208364746773129E-3</v>
      </c>
      <c r="AO738" s="13">
        <f t="shared" si="1036"/>
        <v>4.2186788875345285E-3</v>
      </c>
      <c r="AP738" s="13">
        <f t="shared" si="1037"/>
        <v>1.6206938116693854E-3</v>
      </c>
      <c r="AQ738" s="13">
        <f t="shared" si="1038"/>
        <v>4.669675924395559E-4</v>
      </c>
      <c r="AR738" s="13">
        <f t="shared" si="1039"/>
        <v>1.014117265945892E-3</v>
      </c>
      <c r="AS738" s="13">
        <f t="shared" si="1040"/>
        <v>1.6869386553569489E-3</v>
      </c>
      <c r="AT738" s="13">
        <f t="shared" si="1041"/>
        <v>1.4030734523996094E-3</v>
      </c>
      <c r="AU738" s="13">
        <f t="shared" si="1042"/>
        <v>7.779832841291667E-4</v>
      </c>
      <c r="AV738" s="13">
        <f t="shared" si="1043"/>
        <v>3.2353508792568541E-4</v>
      </c>
      <c r="AW738" s="13">
        <f t="shared" si="1044"/>
        <v>5.7321410389124778E-6</v>
      </c>
      <c r="AX738" s="13">
        <f t="shared" si="1045"/>
        <v>1.7610626640950197E-3</v>
      </c>
      <c r="AY738" s="13">
        <f t="shared" si="1046"/>
        <v>2.0296472695001538E-3</v>
      </c>
      <c r="AZ738" s="13">
        <f t="shared" si="1047"/>
        <v>1.1695972331303597E-3</v>
      </c>
      <c r="BA738" s="13">
        <f t="shared" si="1048"/>
        <v>4.4932526234245059E-4</v>
      </c>
      <c r="BB738" s="13">
        <f t="shared" si="1049"/>
        <v>1.2946327953347454E-4</v>
      </c>
      <c r="BC738" s="13">
        <f t="shared" si="1050"/>
        <v>2.9841617469152558E-5</v>
      </c>
      <c r="BD738" s="13">
        <f t="shared" si="1051"/>
        <v>1.9479718900649947E-4</v>
      </c>
      <c r="BE738" s="13">
        <f t="shared" si="1052"/>
        <v>3.240364000542227E-4</v>
      </c>
      <c r="BF738" s="13">
        <f t="shared" si="1053"/>
        <v>2.6951001987148015E-4</v>
      </c>
      <c r="BG738" s="13">
        <f t="shared" si="1054"/>
        <v>1.4943928274513011E-4</v>
      </c>
      <c r="BH738" s="13">
        <f t="shared" si="1055"/>
        <v>6.2146388577765109E-5</v>
      </c>
      <c r="BI738" s="13">
        <f t="shared" si="1056"/>
        <v>2.0675546843171308E-5</v>
      </c>
      <c r="BJ738" s="14">
        <f t="shared" si="1057"/>
        <v>0.49129676459957233</v>
      </c>
      <c r="BK738" s="14">
        <f t="shared" si="1058"/>
        <v>0.24482851199969907</v>
      </c>
      <c r="BL738" s="14">
        <f t="shared" si="1059"/>
        <v>0.24877083635897013</v>
      </c>
      <c r="BM738" s="14">
        <f t="shared" si="1060"/>
        <v>0.5324857521309585</v>
      </c>
      <c r="BN738" s="14">
        <f t="shared" si="1061"/>
        <v>0.46565601032742054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1.6108</v>
      </c>
      <c r="F739" s="10">
        <f>VLOOKUP(B739,home!$B$2:$E$405,3,FALSE)</f>
        <v>1.1939</v>
      </c>
      <c r="G739" s="10">
        <f>VLOOKUP(C739,away!$B$2:$E$405,4,FALSE)</f>
        <v>0.67249999999999999</v>
      </c>
      <c r="H739" s="10">
        <f>VLOOKUP(A739,away!$A$2:$E$405,3,FALSE)</f>
        <v>1.1347</v>
      </c>
      <c r="I739" s="10">
        <f>VLOOKUP(C739,away!$B$2:$E$405,3,FALSE)</f>
        <v>1.1015999999999999</v>
      </c>
      <c r="J739" s="10">
        <f>VLOOKUP(B739,home!$B$2:$E$405,4,FALSE)</f>
        <v>0.8135</v>
      </c>
      <c r="K739" s="12">
        <f t="shared" si="1006"/>
        <v>1.2933076957</v>
      </c>
      <c r="L739" s="12">
        <f t="shared" si="1007"/>
        <v>1.0168632205199999</v>
      </c>
      <c r="M739" s="13">
        <f t="shared" si="1008"/>
        <v>9.9244287651481439E-2</v>
      </c>
      <c r="N739" s="13">
        <f t="shared" si="1009"/>
        <v>0.12835340097392545</v>
      </c>
      <c r="O739" s="13">
        <f t="shared" si="1010"/>
        <v>0.10091786595949867</v>
      </c>
      <c r="P739" s="13">
        <f t="shared" si="1011"/>
        <v>0.1305178526790407</v>
      </c>
      <c r="Q739" s="13">
        <f t="shared" si="1012"/>
        <v>8.3000220624422832E-2</v>
      </c>
      <c r="R739" s="13">
        <f t="shared" si="1013"/>
        <v>5.1309833093790738E-2</v>
      </c>
      <c r="S739" s="13">
        <f t="shared" si="1014"/>
        <v>4.2911562647740688E-2</v>
      </c>
      <c r="T739" s="13">
        <f t="shared" si="1015"/>
        <v>8.439987164802111E-2</v>
      </c>
      <c r="U739" s="13">
        <f t="shared" si="1016"/>
        <v>6.6359402005282106E-2</v>
      </c>
      <c r="V739" s="13">
        <f t="shared" si="1017"/>
        <v>6.2704140845236019E-3</v>
      </c>
      <c r="W739" s="13">
        <f t="shared" si="1018"/>
        <v>3.5781608026121327E-2</v>
      </c>
      <c r="X739" s="13">
        <f t="shared" si="1019"/>
        <v>3.6385001172826004E-2</v>
      </c>
      <c r="Y739" s="13">
        <f t="shared" si="1020"/>
        <v>1.8499284735611913E-2</v>
      </c>
      <c r="Z739" s="13">
        <f t="shared" si="1021"/>
        <v>1.739169404136524E-2</v>
      </c>
      <c r="AA739" s="13">
        <f t="shared" si="1022"/>
        <v>2.2492811744957503E-2</v>
      </c>
      <c r="AB739" s="13">
        <f t="shared" si="1023"/>
        <v>1.4545063263842443E-2</v>
      </c>
      <c r="AC739" s="13">
        <f t="shared" si="1024"/>
        <v>5.1539552117248243E-4</v>
      </c>
      <c r="AD739" s="13">
        <f t="shared" si="1025"/>
        <v>1.1569157256175893E-2</v>
      </c>
      <c r="AE739" s="13">
        <f t="shared" si="1026"/>
        <v>1.1764250506217344E-2</v>
      </c>
      <c r="AF739" s="13">
        <f t="shared" si="1027"/>
        <v>5.9813168283781035E-3</v>
      </c>
      <c r="AG739" s="13">
        <f t="shared" si="1028"/>
        <v>2.0273936976850102E-3</v>
      </c>
      <c r="AH739" s="13">
        <f t="shared" si="1029"/>
        <v>4.4212435033002869E-3</v>
      </c>
      <c r="AI739" s="13">
        <f t="shared" si="1030"/>
        <v>5.7180282473818901E-3</v>
      </c>
      <c r="AJ739" s="13">
        <f t="shared" si="1031"/>
        <v>3.6975849682844911E-3</v>
      </c>
      <c r="AK739" s="13">
        <f t="shared" si="1032"/>
        <v>1.5940383649956586E-3</v>
      </c>
      <c r="AL739" s="13">
        <f t="shared" si="1033"/>
        <v>2.7112217053763415E-5</v>
      </c>
      <c r="AM739" s="13">
        <f t="shared" si="1034"/>
        <v>2.992496022435153E-3</v>
      </c>
      <c r="AN739" s="13">
        <f t="shared" si="1035"/>
        <v>3.0429591427666995E-3</v>
      </c>
      <c r="AO739" s="13">
        <f t="shared" si="1036"/>
        <v>1.5471366169122619E-3</v>
      </c>
      <c r="AP739" s="13">
        <f t="shared" si="1037"/>
        <v>5.2440877428594002E-4</v>
      </c>
      <c r="AQ739" s="13">
        <f t="shared" si="1038"/>
        <v>1.3331299877233663E-4</v>
      </c>
      <c r="AR739" s="13">
        <f t="shared" si="1039"/>
        <v>8.9915998149381164E-4</v>
      </c>
      <c r="AS739" s="13">
        <f t="shared" si="1040"/>
        <v>1.1628905237314163E-3</v>
      </c>
      <c r="AT739" s="13">
        <f t="shared" si="1041"/>
        <v>7.5198763179922207E-4</v>
      </c>
      <c r="AU739" s="13">
        <f t="shared" si="1042"/>
        <v>3.241837970923842E-4</v>
      </c>
      <c r="AV739" s="13">
        <f t="shared" si="1043"/>
        <v>1.0481734990020689E-4</v>
      </c>
      <c r="AW739" s="13">
        <f t="shared" si="1044"/>
        <v>9.904371758268392E-7</v>
      </c>
      <c r="AX739" s="13">
        <f t="shared" si="1045"/>
        <v>6.4503635586117102E-4</v>
      </c>
      <c r="AY739" s="13">
        <f t="shared" si="1046"/>
        <v>6.5591374617347505E-4</v>
      </c>
      <c r="AZ739" s="13">
        <f t="shared" si="1047"/>
        <v>3.3348728215864881E-4</v>
      </c>
      <c r="BA739" s="13">
        <f t="shared" si="1048"/>
        <v>1.1303698391276851E-4</v>
      </c>
      <c r="BB739" s="13">
        <f t="shared" si="1049"/>
        <v>2.8735787874851296E-5</v>
      </c>
      <c r="BC739" s="13">
        <f t="shared" si="1050"/>
        <v>5.844073160520172E-6</v>
      </c>
      <c r="BD739" s="13">
        <f t="shared" si="1051"/>
        <v>1.5238711909075007E-4</v>
      </c>
      <c r="BE739" s="13">
        <f t="shared" si="1052"/>
        <v>1.9708343384561947E-4</v>
      </c>
      <c r="BF739" s="13">
        <f t="shared" si="1053"/>
        <v>1.2744476084376076E-4</v>
      </c>
      <c r="BG739" s="13">
        <f t="shared" si="1054"/>
        <v>5.4941763325293979E-5</v>
      </c>
      <c r="BH739" s="13">
        <f t="shared" si="1055"/>
        <v>1.7764151330982672E-5</v>
      </c>
      <c r="BI739" s="13">
        <f t="shared" si="1056"/>
        <v>4.5949027247878533E-6</v>
      </c>
      <c r="BJ739" s="14">
        <f t="shared" si="1057"/>
        <v>0.42778387325369888</v>
      </c>
      <c r="BK739" s="14">
        <f t="shared" si="1058"/>
        <v>0.28014253854718613</v>
      </c>
      <c r="BL739" s="14">
        <f t="shared" si="1059"/>
        <v>0.27485312656651206</v>
      </c>
      <c r="BM739" s="14">
        <f t="shared" si="1060"/>
        <v>0.40617284811760479</v>
      </c>
      <c r="BN739" s="14">
        <f t="shared" si="1061"/>
        <v>0.59334346098215984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1.2436</v>
      </c>
      <c r="F740" s="10">
        <f>VLOOKUP(B740,home!$B$2:$E$405,3,FALSE)</f>
        <v>0.3216</v>
      </c>
      <c r="G740" s="10">
        <f>VLOOKUP(C740,away!$B$2:$E$405,4,FALSE)</f>
        <v>0.26800000000000002</v>
      </c>
      <c r="H740" s="10">
        <f>VLOOKUP(A740,away!$A$2:$E$405,3,FALSE)</f>
        <v>0.89739999999999998</v>
      </c>
      <c r="I740" s="10">
        <f>VLOOKUP(C740,away!$B$2:$E$405,3,FALSE)</f>
        <v>1.1143000000000001</v>
      </c>
      <c r="J740" s="10">
        <f>VLOOKUP(B740,home!$B$2:$E$405,4,FALSE)</f>
        <v>0.66859999999999997</v>
      </c>
      <c r="K740" s="12">
        <f t="shared" si="1006"/>
        <v>0.10718439168000002</v>
      </c>
      <c r="L740" s="12">
        <f t="shared" si="1007"/>
        <v>0.66858182745200001</v>
      </c>
      <c r="M740" s="13">
        <f t="shared" si="1008"/>
        <v>0.46035091615094215</v>
      </c>
      <c r="N740" s="13">
        <f t="shared" si="1009"/>
        <v>4.9342432906969429E-2</v>
      </c>
      <c r="O740" s="13">
        <f t="shared" si="1010"/>
        <v>0.3077822567893993</v>
      </c>
      <c r="P740" s="13">
        <f t="shared" si="1011"/>
        <v>3.298945396386932E-2</v>
      </c>
      <c r="Q740" s="13">
        <f t="shared" si="1012"/>
        <v>2.6443693275723656E-3</v>
      </c>
      <c r="R740" s="13">
        <f t="shared" si="1013"/>
        <v>0.10288881185077867</v>
      </c>
      <c r="S740" s="13">
        <f t="shared" si="1014"/>
        <v>5.9101873953771732E-4</v>
      </c>
      <c r="T740" s="13">
        <f t="shared" si="1015"/>
        <v>1.7679772774863486E-3</v>
      </c>
      <c r="U740" s="13">
        <f t="shared" si="1016"/>
        <v>1.1028074708903688E-2</v>
      </c>
      <c r="V740" s="13">
        <f t="shared" si="1017"/>
        <v>4.7059234393487753E-6</v>
      </c>
      <c r="W740" s="13">
        <f t="shared" si="1018"/>
        <v>9.4478372584364957E-5</v>
      </c>
      <c r="X740" s="13">
        <f t="shared" si="1019"/>
        <v>6.3166522997145657E-5</v>
      </c>
      <c r="Y740" s="13">
        <f t="shared" si="1020"/>
        <v>2.1115994689610213E-5</v>
      </c>
      <c r="Z740" s="13">
        <f t="shared" si="1021"/>
        <v>2.292986328385287E-2</v>
      </c>
      <c r="AA740" s="13">
        <f t="shared" si="1022"/>
        <v>2.4577234473853373E-3</v>
      </c>
      <c r="AB740" s="13">
        <f t="shared" si="1023"/>
        <v>1.3171479631283491E-4</v>
      </c>
      <c r="AC740" s="13">
        <f t="shared" si="1024"/>
        <v>2.1077106509030367E-8</v>
      </c>
      <c r="AD740" s="13">
        <f t="shared" si="1025"/>
        <v>2.5316517230928858E-6</v>
      </c>
      <c r="AE740" s="13">
        <f t="shared" si="1026"/>
        <v>1.6926163354974461E-6</v>
      </c>
      <c r="AF740" s="13">
        <f t="shared" si="1027"/>
        <v>5.6582626138099502E-7</v>
      </c>
      <c r="AG740" s="13">
        <f t="shared" si="1028"/>
        <v>1.2610038528481291E-7</v>
      </c>
      <c r="AH740" s="13">
        <f t="shared" si="1029"/>
        <v>3.8326224743857155E-3</v>
      </c>
      <c r="AI740" s="13">
        <f t="shared" si="1030"/>
        <v>4.1079730845612936E-4</v>
      </c>
      <c r="AJ740" s="13">
        <f t="shared" si="1031"/>
        <v>2.2015529805325769E-5</v>
      </c>
      <c r="AK740" s="13">
        <f t="shared" si="1032"/>
        <v>7.8657372323225102E-7</v>
      </c>
      <c r="AL740" s="13">
        <f t="shared" si="1033"/>
        <v>6.0416713465884993E-11</v>
      </c>
      <c r="AM740" s="13">
        <f t="shared" si="1034"/>
        <v>5.427070997706695E-8</v>
      </c>
      <c r="AN740" s="13">
        <f t="shared" si="1035"/>
        <v>3.6284410453584907E-8</v>
      </c>
      <c r="AO740" s="13">
        <f t="shared" si="1036"/>
        <v>1.2129548724538124E-8</v>
      </c>
      <c r="AP740" s="13">
        <f t="shared" si="1037"/>
        <v>2.7031986174732589E-9</v>
      </c>
      <c r="AQ740" s="13">
        <f t="shared" si="1038"/>
        <v>4.5182736790899763E-10</v>
      </c>
      <c r="AR740" s="13">
        <f t="shared" si="1039"/>
        <v>5.1248434757168184E-4</v>
      </c>
      <c r="AS740" s="13">
        <f t="shared" si="1040"/>
        <v>5.4930323039992411E-5</v>
      </c>
      <c r="AT740" s="13">
        <f t="shared" si="1041"/>
        <v>2.9438366299137371E-6</v>
      </c>
      <c r="AU740" s="13">
        <f t="shared" si="1042"/>
        <v>1.0517777946086847E-7</v>
      </c>
      <c r="AV740" s="13">
        <f t="shared" si="1043"/>
        <v>2.8183540774415952E-9</v>
      </c>
      <c r="AW740" s="13">
        <f t="shared" si="1044"/>
        <v>1.2026540319597706E-13</v>
      </c>
      <c r="AX740" s="13">
        <f t="shared" si="1045"/>
        <v>9.6949550582227227E-10</v>
      </c>
      <c r="AY740" s="13">
        <f t="shared" si="1046"/>
        <v>6.4818707698915587E-10</v>
      </c>
      <c r="AZ740" s="13">
        <f t="shared" si="1047"/>
        <v>2.1668305023209001E-10</v>
      </c>
      <c r="BA740" s="13">
        <f t="shared" si="1048"/>
        <v>4.8290116567348097E-11</v>
      </c>
      <c r="BB740" s="13">
        <f t="shared" si="1049"/>
        <v>8.0714735956169188E-12</v>
      </c>
      <c r="BC740" s="13">
        <f t="shared" si="1050"/>
        <v>1.0792881133576256E-12</v>
      </c>
      <c r="BD740" s="13">
        <f t="shared" si="1051"/>
        <v>5.7106286940003474E-5</v>
      </c>
      <c r="BE740" s="13">
        <f t="shared" si="1052"/>
        <v>6.1209026267678025E-6</v>
      </c>
      <c r="BF740" s="13">
        <f t="shared" si="1053"/>
        <v>3.2803261229131041E-7</v>
      </c>
      <c r="BG740" s="13">
        <f t="shared" si="1054"/>
        <v>1.1719991999881808E-8</v>
      </c>
      <c r="BH740" s="13">
        <f t="shared" si="1055"/>
        <v>3.1405005325044942E-10</v>
      </c>
      <c r="BI740" s="13">
        <f t="shared" si="1056"/>
        <v>6.7322527829442043E-12</v>
      </c>
      <c r="BJ740" s="14">
        <f t="shared" si="1057"/>
        <v>5.3938564328506182E-2</v>
      </c>
      <c r="BK740" s="14">
        <f t="shared" si="1058"/>
        <v>0.49393611656349884</v>
      </c>
      <c r="BL740" s="14">
        <f t="shared" si="1059"/>
        <v>0.42918883724547868</v>
      </c>
      <c r="BM740" s="14">
        <f t="shared" si="1060"/>
        <v>4.3995139783738542E-2</v>
      </c>
      <c r="BN740" s="14">
        <f t="shared" si="1061"/>
        <v>0.95599824098953123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1.2436</v>
      </c>
      <c r="F741" s="10">
        <f>VLOOKUP(B741,home!$B$2:$E$405,3,FALSE)</f>
        <v>1.4742</v>
      </c>
      <c r="G741" s="10">
        <f>VLOOKUP(C741,away!$B$2:$E$405,4,FALSE)</f>
        <v>1.6082000000000001</v>
      </c>
      <c r="H741" s="10">
        <f>VLOOKUP(A741,away!$A$2:$E$405,3,FALSE)</f>
        <v>0.89739999999999998</v>
      </c>
      <c r="I741" s="10">
        <f>VLOOKUP(C741,away!$B$2:$E$405,3,FALSE)</f>
        <v>1.1143000000000001</v>
      </c>
      <c r="J741" s="10">
        <f>VLOOKUP(B741,home!$B$2:$E$405,4,FALSE)</f>
        <v>2.0428999999999999</v>
      </c>
      <c r="K741" s="12">
        <f t="shared" si="1006"/>
        <v>2.9483373759839999</v>
      </c>
      <c r="L741" s="12">
        <f t="shared" si="1007"/>
        <v>2.0428444739780001</v>
      </c>
      <c r="M741" s="13">
        <f t="shared" si="1008"/>
        <v>6.7976259690088626E-3</v>
      </c>
      <c r="N741" s="13">
        <f t="shared" si="1009"/>
        <v>2.0041694712388283E-2</v>
      </c>
      <c r="O741" s="13">
        <f t="shared" si="1010"/>
        <v>1.3886492646959103E-2</v>
      </c>
      <c r="P741" s="13">
        <f t="shared" si="1011"/>
        <v>4.0942065292356507E-2</v>
      </c>
      <c r="Q741" s="13">
        <f t="shared" si="1012"/>
        <v>2.9544838799297646E-2</v>
      </c>
      <c r="R741" s="13">
        <f t="shared" si="1013"/>
        <v>1.4183972383388269E-2</v>
      </c>
      <c r="S741" s="13">
        <f t="shared" si="1014"/>
        <v>6.1648460729003325E-2</v>
      </c>
      <c r="T741" s="13">
        <f t="shared" si="1015"/>
        <v>6.0355510675716005E-2</v>
      </c>
      <c r="U741" s="13">
        <f t="shared" si="1016"/>
        <v>4.181913591786849E-2</v>
      </c>
      <c r="V741" s="13">
        <f t="shared" si="1017"/>
        <v>4.1256483690815964E-2</v>
      </c>
      <c r="W741" s="13">
        <f t="shared" si="1018"/>
        <v>2.9036050833130496E-2</v>
      </c>
      <c r="X741" s="13">
        <f t="shared" si="1019"/>
        <v>5.9316135990604937E-2</v>
      </c>
      <c r="Y741" s="13">
        <f t="shared" si="1020"/>
        <v>6.058682031306744E-2</v>
      </c>
      <c r="Z741" s="13">
        <f t="shared" si="1021"/>
        <v>9.6585498674870967E-3</v>
      </c>
      <c r="AA741" s="13">
        <f t="shared" si="1022"/>
        <v>2.8476663572117516E-2</v>
      </c>
      <c r="AB741" s="13">
        <f t="shared" si="1023"/>
        <v>4.1979405776498072E-2</v>
      </c>
      <c r="AC741" s="13">
        <f t="shared" si="1024"/>
        <v>1.5530473954283286E-2</v>
      </c>
      <c r="AD741" s="13">
        <f t="shared" si="1025"/>
        <v>2.1402018480572504E-2</v>
      </c>
      <c r="AE741" s="13">
        <f t="shared" si="1026"/>
        <v>4.3720995185012573E-2</v>
      </c>
      <c r="AF741" s="13">
        <f t="shared" si="1027"/>
        <v>4.4657596705260851E-2</v>
      </c>
      <c r="AG741" s="13">
        <f t="shared" si="1028"/>
        <v>3.040950821682676E-2</v>
      </c>
      <c r="AH741" s="13">
        <f t="shared" si="1029"/>
        <v>4.9327288058592413E-3</v>
      </c>
      <c r="AI741" s="13">
        <f t="shared" si="1030"/>
        <v>1.4543348703907725E-2</v>
      </c>
      <c r="AJ741" s="13">
        <f t="shared" si="1031"/>
        <v>2.1439349277849809E-2</v>
      </c>
      <c r="AK741" s="13">
        <f t="shared" si="1032"/>
        <v>2.1070144930886721E-2</v>
      </c>
      <c r="AL741" s="13">
        <f t="shared" si="1033"/>
        <v>3.7415985025149572E-3</v>
      </c>
      <c r="AM741" s="13">
        <f t="shared" si="1034"/>
        <v>1.262007420155444E-2</v>
      </c>
      <c r="AN741" s="13">
        <f t="shared" si="1035"/>
        <v>2.5780848843837807E-2</v>
      </c>
      <c r="AO741" s="13">
        <f t="shared" si="1036"/>
        <v>2.6333132297548092E-2</v>
      </c>
      <c r="AP741" s="13">
        <f t="shared" si="1037"/>
        <v>1.7931497932192574E-2</v>
      </c>
      <c r="AQ741" s="13">
        <f t="shared" si="1038"/>
        <v>9.1578153652318861E-3</v>
      </c>
      <c r="AR741" s="13">
        <f t="shared" si="1039"/>
        <v>2.0153595565363309E-3</v>
      </c>
      <c r="AS741" s="13">
        <f t="shared" si="1040"/>
        <v>5.9419599065826025E-3</v>
      </c>
      <c r="AT741" s="13">
        <f t="shared" si="1041"/>
        <v>8.7594512395879447E-3</v>
      </c>
      <c r="AU741" s="13">
        <f t="shared" si="1042"/>
        <v>8.6086058275955044E-3</v>
      </c>
      <c r="AV741" s="13">
        <f t="shared" si="1043"/>
        <v>6.3452685791533757E-3</v>
      </c>
      <c r="AW741" s="13">
        <f t="shared" si="1044"/>
        <v>6.2598966694056687E-4</v>
      </c>
      <c r="AX741" s="13">
        <f t="shared" si="1045"/>
        <v>6.2013727426890666E-3</v>
      </c>
      <c r="AY741" s="13">
        <f t="shared" si="1046"/>
        <v>1.2668440038480153E-2</v>
      </c>
      <c r="AZ741" s="13">
        <f t="shared" si="1047"/>
        <v>1.2939826363265414E-2</v>
      </c>
      <c r="BA741" s="13">
        <f t="shared" si="1048"/>
        <v>8.8113509268105319E-3</v>
      </c>
      <c r="BB741" s="13">
        <f t="shared" si="1049"/>
        <v>4.5000548872789568E-3</v>
      </c>
      <c r="BC741" s="13">
        <f t="shared" si="1050"/>
        <v>1.8385824518151025E-3</v>
      </c>
      <c r="BD741" s="13">
        <f t="shared" si="1051"/>
        <v>6.8617768885816544E-4</v>
      </c>
      <c r="BE741" s="13">
        <f t="shared" si="1052"/>
        <v>2.0230833266268486E-3</v>
      </c>
      <c r="BF741" s="13">
        <f t="shared" si="1053"/>
        <v>2.9823660933119933E-3</v>
      </c>
      <c r="BG741" s="13">
        <f t="shared" si="1054"/>
        <v>2.9310071405930448E-3</v>
      </c>
      <c r="BH741" s="13">
        <f t="shared" si="1055"/>
        <v>2.1603994754716164E-3</v>
      </c>
      <c r="BI741" s="13">
        <f t="shared" si="1056"/>
        <v>1.2739173041178388E-3</v>
      </c>
      <c r="BJ741" s="14">
        <f t="shared" si="1057"/>
        <v>0.5378541659625814</v>
      </c>
      <c r="BK741" s="14">
        <f t="shared" si="1058"/>
        <v>0.18258514817646304</v>
      </c>
      <c r="BL741" s="14">
        <f t="shared" si="1059"/>
        <v>0.24605883815377019</v>
      </c>
      <c r="BM741" s="14">
        <f t="shared" si="1060"/>
        <v>0.83871756198536385</v>
      </c>
      <c r="BN741" s="14">
        <f t="shared" si="1061"/>
        <v>0.12539668980339869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1.2436</v>
      </c>
      <c r="F742" s="10">
        <f>VLOOKUP(B742,home!$B$2:$E$405,3,FALSE)</f>
        <v>0.93810000000000004</v>
      </c>
      <c r="G742" s="10">
        <f>VLOOKUP(C742,away!$B$2:$E$405,4,FALSE)</f>
        <v>0.45950000000000002</v>
      </c>
      <c r="H742" s="10">
        <f>VLOOKUP(A742,away!$A$2:$E$405,3,FALSE)</f>
        <v>0.89739999999999998</v>
      </c>
      <c r="I742" s="10">
        <f>VLOOKUP(C742,away!$B$2:$E$405,3,FALSE)</f>
        <v>0.47760000000000002</v>
      </c>
      <c r="J742" s="10">
        <f>VLOOKUP(B742,home!$B$2:$E$405,4,FALSE)</f>
        <v>1.1143000000000001</v>
      </c>
      <c r="K742" s="12">
        <f t="shared" si="1006"/>
        <v>0.53606242302000007</v>
      </c>
      <c r="L742" s="12">
        <f t="shared" si="1007"/>
        <v>0.47758701883200005</v>
      </c>
      <c r="M742" s="13">
        <f t="shared" si="1008"/>
        <v>0.36289220604813865</v>
      </c>
      <c r="N742" s="13">
        <f t="shared" si="1009"/>
        <v>0.19453287526923832</v>
      </c>
      <c r="O742" s="13">
        <f t="shared" si="1010"/>
        <v>0.17331260684389843</v>
      </c>
      <c r="P742" s="13">
        <f t="shared" si="1011"/>
        <v>9.2906375964652829E-2</v>
      </c>
      <c r="Q742" s="13">
        <f t="shared" si="1012"/>
        <v>5.2140882236937663E-2</v>
      </c>
      <c r="R742" s="13">
        <f t="shared" si="1013"/>
        <v>4.138592561428997E-2</v>
      </c>
      <c r="S742" s="13">
        <f t="shared" si="1014"/>
        <v>5.9463902441462295E-3</v>
      </c>
      <c r="T742" s="13">
        <f t="shared" si="1015"/>
        <v>2.4901808506809446E-2</v>
      </c>
      <c r="U742" s="13">
        <f t="shared" si="1016"/>
        <v>2.2185439563721761E-2</v>
      </c>
      <c r="V742" s="13">
        <f t="shared" si="1017"/>
        <v>1.6915263860962511E-4</v>
      </c>
      <c r="W742" s="13">
        <f t="shared" si="1018"/>
        <v>9.3169225567777646E-3</v>
      </c>
      <c r="X742" s="13">
        <f t="shared" si="1019"/>
        <v>4.4496412685801076E-3</v>
      </c>
      <c r="Y742" s="13">
        <f t="shared" si="1020"/>
        <v>1.0625454541665061E-3</v>
      </c>
      <c r="Z742" s="13">
        <f t="shared" si="1021"/>
        <v>6.5884602785772203E-3</v>
      </c>
      <c r="AA742" s="13">
        <f t="shared" si="1022"/>
        <v>3.531825980905129E-3</v>
      </c>
      <c r="AB742" s="13">
        <f t="shared" si="1023"/>
        <v>9.4663959650449585E-4</v>
      </c>
      <c r="AC742" s="13">
        <f t="shared" si="1024"/>
        <v>2.7066161755748397E-6</v>
      </c>
      <c r="AD742" s="13">
        <f t="shared" si="1025"/>
        <v>1.2486130202189953E-3</v>
      </c>
      <c r="AE742" s="13">
        <f t="shared" si="1026"/>
        <v>5.9632137000120971E-4</v>
      </c>
      <c r="AF742" s="13">
        <f t="shared" si="1027"/>
        <v>1.4239767268234589E-4</v>
      </c>
      <c r="AG742" s="13">
        <f t="shared" si="1028"/>
        <v>2.2669093328325505E-5</v>
      </c>
      <c r="AH742" s="13">
        <f t="shared" si="1029"/>
        <v>7.8664077578468564E-4</v>
      </c>
      <c r="AI742" s="13">
        <f t="shared" si="1030"/>
        <v>4.2168856031347116E-4</v>
      </c>
      <c r="AJ742" s="13">
        <f t="shared" si="1031"/>
        <v>1.1302569570072738E-4</v>
      </c>
      <c r="AK742" s="13">
        <f t="shared" si="1032"/>
        <v>2.0196276100284381E-5</v>
      </c>
      <c r="AL742" s="13">
        <f t="shared" si="1033"/>
        <v>2.7717531080467455E-8</v>
      </c>
      <c r="AM742" s="13">
        <f t="shared" si="1034"/>
        <v>1.3386690420658307E-4</v>
      </c>
      <c r="AN742" s="13">
        <f t="shared" si="1035"/>
        <v>6.3933095700290926E-5</v>
      </c>
      <c r="AO742" s="13">
        <f t="shared" si="1036"/>
        <v>1.5266808290101452E-5</v>
      </c>
      <c r="AP742" s="13">
        <f t="shared" si="1037"/>
        <v>2.4304098194497391E-6</v>
      </c>
      <c r="AQ742" s="13">
        <f t="shared" si="1038"/>
        <v>2.9018304505275507E-7</v>
      </c>
      <c r="AR742" s="13">
        <f t="shared" si="1039"/>
        <v>7.5137884599739971E-5</v>
      </c>
      <c r="AS742" s="13">
        <f t="shared" si="1040"/>
        <v>4.0278596479133755E-5</v>
      </c>
      <c r="AT742" s="13">
        <f t="shared" si="1041"/>
        <v>1.0795921012224641E-5</v>
      </c>
      <c r="AU742" s="13">
        <f t="shared" si="1042"/>
        <v>1.9290958588485579E-6</v>
      </c>
      <c r="AV742" s="13">
        <f t="shared" si="1043"/>
        <v>2.5852895008305145E-7</v>
      </c>
      <c r="AW742" s="13">
        <f t="shared" si="1044"/>
        <v>1.9711511208925551E-10</v>
      </c>
      <c r="AX742" s="13">
        <f t="shared" si="1045"/>
        <v>1.1960169505194519E-5</v>
      </c>
      <c r="AY742" s="13">
        <f t="shared" si="1046"/>
        <v>5.7120216987112471E-6</v>
      </c>
      <c r="AZ742" s="13">
        <f t="shared" si="1047"/>
        <v>1.3639937072956004E-6</v>
      </c>
      <c r="BA742" s="13">
        <f t="shared" si="1048"/>
        <v>2.1714189612430454E-7</v>
      </c>
      <c r="BB742" s="13">
        <f t="shared" si="1049"/>
        <v>2.5926037708383605E-8</v>
      </c>
      <c r="BC742" s="13">
        <f t="shared" si="1050"/>
        <v>2.4763878118545893E-9</v>
      </c>
      <c r="BD742" s="13">
        <f t="shared" si="1051"/>
        <v>5.9808130512221102E-6</v>
      </c>
      <c r="BE742" s="13">
        <f t="shared" si="1052"/>
        <v>3.2060891358677638E-6</v>
      </c>
      <c r="BF742" s="13">
        <f t="shared" si="1053"/>
        <v>8.5933195529568571E-7</v>
      </c>
      <c r="BG742" s="13">
        <f t="shared" si="1054"/>
        <v>1.5355185671143992E-7</v>
      </c>
      <c r="BH742" s="13">
        <f t="shared" si="1055"/>
        <v>2.057834509198858E-8</v>
      </c>
      <c r="BI742" s="13">
        <f t="shared" si="1056"/>
        <v>2.2062555063506262E-9</v>
      </c>
      <c r="BJ742" s="14">
        <f t="shared" si="1057"/>
        <v>0.28864974557903506</v>
      </c>
      <c r="BK742" s="14">
        <f t="shared" si="1058"/>
        <v>0.46192257125095271</v>
      </c>
      <c r="BL742" s="14">
        <f t="shared" si="1059"/>
        <v>0.24284261150471864</v>
      </c>
      <c r="BM742" s="14">
        <f t="shared" si="1060"/>
        <v>8.2826804811544169E-2</v>
      </c>
      <c r="BN742" s="14">
        <f t="shared" si="1061"/>
        <v>0.91717087197715597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1.2436</v>
      </c>
      <c r="F743" s="10">
        <f>VLOOKUP(B743,home!$B$2:$E$405,3,FALSE)</f>
        <v>0.96489999999999998</v>
      </c>
      <c r="G743" s="10">
        <f>VLOOKUP(C743,away!$B$2:$E$405,4,FALSE)</f>
        <v>1.2061999999999999</v>
      </c>
      <c r="H743" s="10">
        <f>VLOOKUP(A743,away!$A$2:$E$405,3,FALSE)</f>
        <v>0.89739999999999998</v>
      </c>
      <c r="I743" s="10">
        <f>VLOOKUP(C743,away!$B$2:$E$405,3,FALSE)</f>
        <v>0.92859999999999998</v>
      </c>
      <c r="J743" s="10">
        <f>VLOOKUP(B743,home!$B$2:$E$405,4,FALSE)</f>
        <v>0.66859999999999997</v>
      </c>
      <c r="K743" s="12">
        <f t="shared" si="1006"/>
        <v>1.4473792557680001</v>
      </c>
      <c r="L743" s="12">
        <f t="shared" si="1007"/>
        <v>0.55716152290400001</v>
      </c>
      <c r="M743" s="13">
        <f t="shared" si="1008"/>
        <v>0.13472214877636399</v>
      </c>
      <c r="N743" s="13">
        <f t="shared" si="1009"/>
        <v>0.19499404343139953</v>
      </c>
      <c r="O743" s="13">
        <f t="shared" si="1010"/>
        <v>7.5061997581138212E-2</v>
      </c>
      <c r="P743" s="13">
        <f t="shared" si="1011"/>
        <v>0.10864317819544726</v>
      </c>
      <c r="Q743" s="13">
        <f t="shared" si="1012"/>
        <v>0.14111516673046606</v>
      </c>
      <c r="R743" s="13">
        <f t="shared" si="1013"/>
        <v>2.0910828442261664E-2</v>
      </c>
      <c r="S743" s="13">
        <f t="shared" si="1014"/>
        <v>2.1903117407964239E-2</v>
      </c>
      <c r="T743" s="13">
        <f t="shared" si="1015"/>
        <v>7.862394120039834E-2</v>
      </c>
      <c r="U743" s="13">
        <f t="shared" si="1016"/>
        <v>3.0265899308253019E-2</v>
      </c>
      <c r="V743" s="13">
        <f t="shared" si="1017"/>
        <v>1.9625778019613702E-3</v>
      </c>
      <c r="W743" s="13">
        <f t="shared" si="1018"/>
        <v>6.8082388333306418E-2</v>
      </c>
      <c r="X743" s="13">
        <f t="shared" si="1019"/>
        <v>3.793288716672652E-2</v>
      </c>
      <c r="Y743" s="13">
        <f t="shared" si="1020"/>
        <v>1.056737259097947E-2</v>
      </c>
      <c r="Z743" s="13">
        <f t="shared" si="1021"/>
        <v>3.8835696733582627E-3</v>
      </c>
      <c r="AA743" s="13">
        <f t="shared" si="1022"/>
        <v>5.620998183548458E-3</v>
      </c>
      <c r="AB743" s="13">
        <f t="shared" si="1023"/>
        <v>4.0678580837888237E-3</v>
      </c>
      <c r="AC743" s="13">
        <f t="shared" si="1024"/>
        <v>9.8916868809959115E-5</v>
      </c>
      <c r="AD743" s="13">
        <f t="shared" si="1025"/>
        <v>2.4635259139192237E-2</v>
      </c>
      <c r="AE743" s="13">
        <f t="shared" si="1026"/>
        <v>1.372581849912703E-2</v>
      </c>
      <c r="AF743" s="13">
        <f t="shared" si="1027"/>
        <v>3.8237489690387551E-3</v>
      </c>
      <c r="AG743" s="13">
        <f t="shared" si="1028"/>
        <v>7.1014859959741097E-4</v>
      </c>
      <c r="AH743" s="13">
        <f t="shared" si="1029"/>
        <v>5.4094389837801987E-4</v>
      </c>
      <c r="AI743" s="13">
        <f t="shared" si="1030"/>
        <v>7.8295097704661921E-4</v>
      </c>
      <c r="AJ743" s="13">
        <f t="shared" si="1031"/>
        <v>5.666135012302821E-4</v>
      </c>
      <c r="AK743" s="13">
        <f t="shared" si="1032"/>
        <v>2.733682092395955E-4</v>
      </c>
      <c r="AL743" s="13">
        <f t="shared" si="1033"/>
        <v>3.190757600666027E-6</v>
      </c>
      <c r="AM743" s="13">
        <f t="shared" si="1034"/>
        <v>7.1313126077071735E-3</v>
      </c>
      <c r="AN743" s="13">
        <f t="shared" si="1035"/>
        <v>3.9732929928146237E-3</v>
      </c>
      <c r="AO743" s="13">
        <f t="shared" si="1036"/>
        <v>1.1068829874101938E-3</v>
      </c>
      <c r="AP743" s="13">
        <f t="shared" si="1037"/>
        <v>2.0557087031399754E-4</v>
      </c>
      <c r="AQ743" s="13">
        <f t="shared" si="1038"/>
        <v>2.8634044792211892E-5</v>
      </c>
      <c r="AR743" s="13">
        <f t="shared" si="1039"/>
        <v>6.0278625245184865E-5</v>
      </c>
      <c r="AS743" s="13">
        <f t="shared" si="1040"/>
        <v>8.7246031746093856E-5</v>
      </c>
      <c r="AT743" s="13">
        <f t="shared" si="1041"/>
        <v>6.3139048248686316E-5</v>
      </c>
      <c r="AU743" s="13">
        <f t="shared" si="1042"/>
        <v>3.0462049554694486E-5</v>
      </c>
      <c r="AV743" s="13">
        <f t="shared" si="1043"/>
        <v>1.1022534653410404E-5</v>
      </c>
      <c r="AW743" s="13">
        <f t="shared" si="1044"/>
        <v>7.147510011782255E-8</v>
      </c>
      <c r="AX743" s="13">
        <f t="shared" si="1045"/>
        <v>1.7202856557986949E-3</v>
      </c>
      <c r="AY743" s="13">
        <f t="shared" si="1046"/>
        <v>9.5847697581470713E-4</v>
      </c>
      <c r="AZ743" s="13">
        <f t="shared" si="1047"/>
        <v>2.6701324575667128E-4</v>
      </c>
      <c r="BA743" s="13">
        <f t="shared" si="1048"/>
        <v>4.9589835547108996E-5</v>
      </c>
      <c r="BB743" s="13">
        <f t="shared" si="1049"/>
        <v>6.907387073496541E-6</v>
      </c>
      <c r="BC743" s="13">
        <f t="shared" si="1050"/>
        <v>7.6970606023134765E-7</v>
      </c>
      <c r="BD743" s="13">
        <f t="shared" si="1051"/>
        <v>5.5974884400277799E-6</v>
      </c>
      <c r="BE743" s="13">
        <f t="shared" si="1052"/>
        <v>8.1016886524973919E-6</v>
      </c>
      <c r="BF743" s="13">
        <f t="shared" si="1053"/>
        <v>5.8631080461578628E-6</v>
      </c>
      <c r="BG743" s="13">
        <f t="shared" si="1054"/>
        <v>2.8287136534451141E-6</v>
      </c>
      <c r="BH743" s="13">
        <f t="shared" si="1055"/>
        <v>1.0235553656260418E-6</v>
      </c>
      <c r="BI743" s="13">
        <f t="shared" si="1056"/>
        <v>2.9629456066743262E-7</v>
      </c>
      <c r="BJ743" s="14">
        <f t="shared" si="1057"/>
        <v>0.58965951096932112</v>
      </c>
      <c r="BK743" s="14">
        <f t="shared" si="1058"/>
        <v>0.26829160678396219</v>
      </c>
      <c r="BL743" s="14">
        <f t="shared" si="1059"/>
        <v>0.13836731732305119</v>
      </c>
      <c r="BM743" s="14">
        <f t="shared" si="1060"/>
        <v>0.32379623609190111</v>
      </c>
      <c r="BN743" s="14">
        <f t="shared" si="1061"/>
        <v>0.67544736315707665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1.2436</v>
      </c>
      <c r="F744" s="10">
        <f>VLOOKUP(B744,home!$B$2:$E$405,3,FALSE)</f>
        <v>0.80410000000000004</v>
      </c>
      <c r="G744" s="10">
        <f>VLOOKUP(C744,away!$B$2:$E$405,4,FALSE)</f>
        <v>0.80410000000000004</v>
      </c>
      <c r="H744" s="10">
        <f>VLOOKUP(A744,away!$A$2:$E$405,3,FALSE)</f>
        <v>0.89739999999999998</v>
      </c>
      <c r="I744" s="10">
        <f>VLOOKUP(C744,away!$B$2:$E$405,3,FALSE)</f>
        <v>2.4514999999999998</v>
      </c>
      <c r="J744" s="10">
        <f>VLOOKUP(B744,home!$B$2:$E$405,4,FALSE)</f>
        <v>0.92859999999999998</v>
      </c>
      <c r="K744" s="12">
        <f t="shared" si="1006"/>
        <v>0.80408292091600009</v>
      </c>
      <c r="L744" s="12">
        <f t="shared" si="1007"/>
        <v>2.0428978064599996</v>
      </c>
      <c r="M744" s="13">
        <f t="shared" si="1008"/>
        <v>5.8019232569480703E-2</v>
      </c>
      <c r="N744" s="13">
        <f t="shared" si="1009"/>
        <v>4.6652273993772767E-2</v>
      </c>
      <c r="O744" s="13">
        <f t="shared" si="1010"/>
        <v>0.1185273629486847</v>
      </c>
      <c r="P744" s="13">
        <f t="shared" si="1011"/>
        <v>9.5305828208249274E-2</v>
      </c>
      <c r="Q744" s="13">
        <f t="shared" si="1012"/>
        <v>1.875614837014318E-2</v>
      </c>
      <c r="R744" s="13">
        <f t="shared" si="1013"/>
        <v>0.12106964488667812</v>
      </c>
      <c r="S744" s="13">
        <f t="shared" si="1014"/>
        <v>3.9138749722270001E-2</v>
      </c>
      <c r="T744" s="13">
        <f t="shared" si="1015"/>
        <v>3.8316894363003798E-2</v>
      </c>
      <c r="U744" s="13">
        <f t="shared" si="1016"/>
        <v>9.7350033694743016E-2</v>
      </c>
      <c r="V744" s="13">
        <f t="shared" si="1017"/>
        <v>7.1435142990430908E-3</v>
      </c>
      <c r="W744" s="13">
        <f t="shared" si="1018"/>
        <v>5.0271661888662009E-3</v>
      </c>
      <c r="X744" s="13">
        <f t="shared" si="1019"/>
        <v>1.0269986779944637E-2</v>
      </c>
      <c r="Y744" s="13">
        <f t="shared" si="1020"/>
        <v>1.049026673256105E-2</v>
      </c>
      <c r="Z744" s="13">
        <f t="shared" si="1021"/>
        <v>8.2444303989295281E-2</v>
      </c>
      <c r="AA744" s="13">
        <f t="shared" si="1022"/>
        <v>6.6292056764599178E-2</v>
      </c>
      <c r="AB744" s="13">
        <f t="shared" si="1023"/>
        <v>2.6652155318404099E-2</v>
      </c>
      <c r="AC744" s="13">
        <f t="shared" si="1024"/>
        <v>7.333974835116759E-4</v>
      </c>
      <c r="AD744" s="13">
        <f t="shared" si="1025"/>
        <v>1.0105646182684226E-3</v>
      </c>
      <c r="AE744" s="13">
        <f t="shared" si="1026"/>
        <v>2.0644802419466472E-3</v>
      </c>
      <c r="AF744" s="13">
        <f t="shared" si="1027"/>
        <v>2.1087610788764078E-3</v>
      </c>
      <c r="AG744" s="13">
        <f t="shared" si="1028"/>
        <v>1.4359944607949453E-3</v>
      </c>
      <c r="AH744" s="13">
        <f t="shared" si="1029"/>
        <v>4.2106321943713179E-2</v>
      </c>
      <c r="AI744" s="13">
        <f t="shared" si="1030"/>
        <v>3.3856974337530363E-2</v>
      </c>
      <c r="AJ744" s="13">
        <f t="shared" si="1031"/>
        <v>1.3611907409349736E-2</v>
      </c>
      <c r="AK744" s="13">
        <f t="shared" si="1032"/>
        <v>3.6483674229826932E-3</v>
      </c>
      <c r="AL744" s="13">
        <f t="shared" si="1033"/>
        <v>4.8188885978952733E-5</v>
      </c>
      <c r="AM744" s="13">
        <f t="shared" si="1034"/>
        <v>1.6251555000632722E-4</v>
      </c>
      <c r="AN744" s="13">
        <f t="shared" si="1035"/>
        <v>3.3200266062356624E-4</v>
      </c>
      <c r="AO744" s="13">
        <f t="shared" si="1036"/>
        <v>3.3912375356338366E-4</v>
      </c>
      <c r="AP744" s="13">
        <f t="shared" si="1037"/>
        <v>2.309317240910393E-4</v>
      </c>
      <c r="AQ744" s="13">
        <f t="shared" si="1038"/>
        <v>1.179424781469025E-4</v>
      </c>
      <c r="AR744" s="13">
        <f t="shared" si="1039"/>
        <v>1.7203782547382047E-2</v>
      </c>
      <c r="AS744" s="13">
        <f t="shared" si="1040"/>
        <v>1.3833267721502661E-2</v>
      </c>
      <c r="AT744" s="13">
        <f t="shared" si="1041"/>
        <v>5.5615471576594411E-3</v>
      </c>
      <c r="AU744" s="13">
        <f t="shared" si="1042"/>
        <v>1.4906483611142936E-3</v>
      </c>
      <c r="AV744" s="13">
        <f t="shared" si="1043"/>
        <v>2.9965122206585741E-4</v>
      </c>
      <c r="AW744" s="13">
        <f t="shared" si="1044"/>
        <v>2.1988310720726344E-6</v>
      </c>
      <c r="AX744" s="13">
        <f t="shared" si="1045"/>
        <v>2.1779329690559635E-5</v>
      </c>
      <c r="AY744" s="13">
        <f t="shared" si="1046"/>
        <v>4.4492944851013422E-5</v>
      </c>
      <c r="AZ744" s="13">
        <f t="shared" si="1047"/>
        <v>4.5447269719540539E-5</v>
      </c>
      <c r="BA744" s="13">
        <f t="shared" si="1048"/>
        <v>3.0948042539881776E-5</v>
      </c>
      <c r="BB744" s="13">
        <f t="shared" si="1049"/>
        <v>1.5805922054738807E-5</v>
      </c>
      <c r="BC744" s="13">
        <f t="shared" si="1050"/>
        <v>6.4579766989407307E-6</v>
      </c>
      <c r="BD744" s="13">
        <f t="shared" si="1051"/>
        <v>5.8575949381436008E-3</v>
      </c>
      <c r="BE744" s="13">
        <f t="shared" si="1052"/>
        <v>4.7099920474052833E-3</v>
      </c>
      <c r="BF744" s="13">
        <f t="shared" si="1053"/>
        <v>1.8936120814843861E-3</v>
      </c>
      <c r="BG744" s="13">
        <f t="shared" si="1054"/>
        <v>5.0754037785393066E-4</v>
      </c>
      <c r="BH744" s="13">
        <f t="shared" si="1055"/>
        <v>1.0202613737689971E-4</v>
      </c>
      <c r="BI744" s="13">
        <f t="shared" si="1056"/>
        <v>1.6407494910358928E-5</v>
      </c>
      <c r="BJ744" s="14">
        <f t="shared" si="1057"/>
        <v>0.13747998448016388</v>
      </c>
      <c r="BK744" s="14">
        <f t="shared" si="1058"/>
        <v>0.2004334041133847</v>
      </c>
      <c r="BL744" s="14">
        <f t="shared" si="1059"/>
        <v>0.57459089481358383</v>
      </c>
      <c r="BM744" s="14">
        <f t="shared" si="1060"/>
        <v>0.53657580230564039</v>
      </c>
      <c r="BN744" s="14">
        <f t="shared" si="1061"/>
        <v>0.45833049097700873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1.1635</v>
      </c>
      <c r="F745" s="10">
        <f>VLOOKUP(B745,home!$B$2:$E$405,3,FALSE)</f>
        <v>1.2891999999999999</v>
      </c>
      <c r="G745" s="10">
        <f>VLOOKUP(C745,away!$B$2:$E$405,4,FALSE)</f>
        <v>0.62509999999999999</v>
      </c>
      <c r="H745" s="10">
        <f>VLOOKUP(A745,away!$A$2:$E$405,3,FALSE)</f>
        <v>1.0528999999999999</v>
      </c>
      <c r="I745" s="10">
        <f>VLOOKUP(C745,away!$B$2:$E$405,3,FALSE)</f>
        <v>1.1224000000000001</v>
      </c>
      <c r="J745" s="10">
        <f>VLOOKUP(B745,home!$B$2:$E$405,4,FALSE)</f>
        <v>1.3297000000000001</v>
      </c>
      <c r="K745" s="12">
        <f t="shared" si="1006"/>
        <v>0.93764012341999992</v>
      </c>
      <c r="L745" s="12">
        <f t="shared" si="1007"/>
        <v>1.5714061643120001</v>
      </c>
      <c r="M745" s="13">
        <f t="shared" si="1008"/>
        <v>8.1345782728864793E-2</v>
      </c>
      <c r="N745" s="13">
        <f t="shared" si="1009"/>
        <v>7.6273069757589268E-2</v>
      </c>
      <c r="O745" s="13">
        <f t="shared" si="1010"/>
        <v>0.12782726442092276</v>
      </c>
      <c r="P745" s="13">
        <f t="shared" si="1011"/>
        <v>0.11985597198807497</v>
      </c>
      <c r="Q745" s="13">
        <f t="shared" si="1012"/>
        <v>3.5758345270564131E-2</v>
      </c>
      <c r="R745" s="13">
        <f t="shared" si="1013"/>
        <v>0.10043427563908905</v>
      </c>
      <c r="S745" s="13">
        <f t="shared" si="1014"/>
        <v>4.4149350892252123E-2</v>
      </c>
      <c r="T745" s="13">
        <f t="shared" si="1015"/>
        <v>5.6190884183761336E-2</v>
      </c>
      <c r="U745" s="13">
        <f t="shared" si="1016"/>
        <v>9.4171206605833738E-2</v>
      </c>
      <c r="V745" s="13">
        <f t="shared" si="1017"/>
        <v>7.2278053655233428E-3</v>
      </c>
      <c r="W745" s="13">
        <f t="shared" si="1018"/>
        <v>1.1176153090928911E-2</v>
      </c>
      <c r="X745" s="13">
        <f t="shared" si="1019"/>
        <v>1.7562275860380304E-2</v>
      </c>
      <c r="Y745" s="13">
        <f t="shared" si="1020"/>
        <v>1.3798734273174726E-2</v>
      </c>
      <c r="Z745" s="13">
        <f t="shared" si="1021"/>
        <v>5.2607679949158354E-2</v>
      </c>
      <c r="AA745" s="13">
        <f t="shared" si="1022"/>
        <v>4.9327071520368686E-2</v>
      </c>
      <c r="AB745" s="13">
        <f t="shared" si="1023"/>
        <v>2.3125520714152827E-2</v>
      </c>
      <c r="AC745" s="13">
        <f t="shared" si="1024"/>
        <v>6.655966114378131E-4</v>
      </c>
      <c r="AD745" s="13">
        <f t="shared" si="1025"/>
        <v>2.6198023908848484E-3</v>
      </c>
      <c r="AE745" s="13">
        <f t="shared" si="1026"/>
        <v>4.1167736263157664E-3</v>
      </c>
      <c r="AF745" s="13">
        <f t="shared" si="1027"/>
        <v>3.234561726734832E-3</v>
      </c>
      <c r="AG745" s="13">
        <f t="shared" si="1028"/>
        <v>1.6942700787462605E-3</v>
      </c>
      <c r="AH745" s="13">
        <f t="shared" si="1029"/>
        <v>2.0667008140565067E-2</v>
      </c>
      <c r="AI745" s="13">
        <f t="shared" si="1030"/>
        <v>1.9378216063641571E-2</v>
      </c>
      <c r="AJ745" s="13">
        <f t="shared" si="1031"/>
        <v>9.0848964507861535E-3</v>
      </c>
      <c r="AK745" s="13">
        <f t="shared" si="1032"/>
        <v>2.8394544764576836E-3</v>
      </c>
      <c r="AL745" s="13">
        <f t="shared" si="1033"/>
        <v>3.9227960511118425E-5</v>
      </c>
      <c r="AM745" s="13">
        <f t="shared" si="1034"/>
        <v>4.9128636742505627E-4</v>
      </c>
      <c r="AN745" s="13">
        <f t="shared" si="1035"/>
        <v>7.7201042621418358E-4</v>
      </c>
      <c r="AO745" s="13">
        <f t="shared" si="1036"/>
        <v>6.065709713330515E-4</v>
      </c>
      <c r="AP745" s="13">
        <f t="shared" si="1037"/>
        <v>3.1772312114849147E-4</v>
      </c>
      <c r="AQ745" s="13">
        <f t="shared" si="1038"/>
        <v>1.2481801777929703E-4</v>
      </c>
      <c r="AR745" s="13">
        <f t="shared" si="1039"/>
        <v>6.4952527979940449E-3</v>
      </c>
      <c r="AS745" s="13">
        <f t="shared" si="1040"/>
        <v>6.0902096351552358E-3</v>
      </c>
      <c r="AT745" s="13">
        <f t="shared" si="1041"/>
        <v>2.855212456980314E-3</v>
      </c>
      <c r="AU745" s="13">
        <f t="shared" si="1042"/>
        <v>8.9238725351778111E-4</v>
      </c>
      <c r="AV745" s="13">
        <f t="shared" si="1043"/>
        <v>2.0918452363171168E-4</v>
      </c>
      <c r="AW745" s="13">
        <f t="shared" si="1044"/>
        <v>1.6055279281045827E-6</v>
      </c>
      <c r="AX745" s="13">
        <f t="shared" si="1045"/>
        <v>7.6774968364498825E-5</v>
      </c>
      <c r="AY745" s="13">
        <f t="shared" si="1046"/>
        <v>1.2064465855283224E-4</v>
      </c>
      <c r="AZ745" s="13">
        <f t="shared" si="1047"/>
        <v>9.4790880070618546E-5</v>
      </c>
      <c r="BA745" s="13">
        <f t="shared" si="1048"/>
        <v>4.9651657754509831E-5</v>
      </c>
      <c r="BB745" s="13">
        <f t="shared" si="1049"/>
        <v>1.9505730265936623E-5</v>
      </c>
      <c r="BC745" s="13">
        <f t="shared" si="1050"/>
        <v>6.130284955859991E-6</v>
      </c>
      <c r="BD745" s="13">
        <f t="shared" si="1051"/>
        <v>1.7011133809220996E-3</v>
      </c>
      <c r="BE745" s="13">
        <f t="shared" si="1052"/>
        <v>1.5950321604392107E-3</v>
      </c>
      <c r="BF745" s="13">
        <f t="shared" si="1053"/>
        <v>7.4778307588654533E-4</v>
      </c>
      <c r="BG745" s="13">
        <f t="shared" si="1054"/>
        <v>2.3371713852188256E-4</v>
      </c>
      <c r="BH745" s="13">
        <f t="shared" si="1055"/>
        <v>5.4785641652256771E-5</v>
      </c>
      <c r="BI745" s="13">
        <f t="shared" si="1056"/>
        <v>1.027384316009319E-5</v>
      </c>
      <c r="BJ745" s="14">
        <f t="shared" si="1057"/>
        <v>0.22510477734294471</v>
      </c>
      <c r="BK745" s="14">
        <f t="shared" si="1058"/>
        <v>0.25340438020521705</v>
      </c>
      <c r="BL745" s="14">
        <f t="shared" si="1059"/>
        <v>0.46773986593967865</v>
      </c>
      <c r="BM745" s="14">
        <f t="shared" si="1060"/>
        <v>0.45724295450126901</v>
      </c>
      <c r="BN745" s="14">
        <f t="shared" si="1061"/>
        <v>0.54149470980510506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1.1635</v>
      </c>
      <c r="F746" s="10">
        <f>VLOOKUP(B746,home!$B$2:$E$405,3,FALSE)</f>
        <v>0.85950000000000004</v>
      </c>
      <c r="G746" s="10">
        <f>VLOOKUP(C746,away!$B$2:$E$405,4,FALSE)</f>
        <v>1.3752</v>
      </c>
      <c r="H746" s="10">
        <f>VLOOKUP(A746,away!$A$2:$E$405,3,FALSE)</f>
        <v>1.0528999999999999</v>
      </c>
      <c r="I746" s="10">
        <f>VLOOKUP(C746,away!$B$2:$E$405,3,FALSE)</f>
        <v>0.94979999999999998</v>
      </c>
      <c r="J746" s="10">
        <f>VLOOKUP(B746,home!$B$2:$E$405,4,FALSE)</f>
        <v>0.8548</v>
      </c>
      <c r="K746" s="12">
        <f t="shared" si="1006"/>
        <v>1.3752388493999999</v>
      </c>
      <c r="L746" s="12">
        <f t="shared" si="1007"/>
        <v>0.85483797021599983</v>
      </c>
      <c r="M746" s="13">
        <f t="shared" si="1008"/>
        <v>0.10752017016035101</v>
      </c>
      <c r="N746" s="13">
        <f t="shared" si="1009"/>
        <v>0.1478659150986133</v>
      </c>
      <c r="O746" s="13">
        <f t="shared" si="1010"/>
        <v>9.1912324017153366E-2</v>
      </c>
      <c r="P746" s="13">
        <f t="shared" si="1011"/>
        <v>0.12640139872702993</v>
      </c>
      <c r="Q746" s="13">
        <f t="shared" si="1012"/>
        <v>0.10167547547284751</v>
      </c>
      <c r="R746" s="13">
        <f t="shared" si="1013"/>
        <v>3.9285072250329338E-2</v>
      </c>
      <c r="S746" s="13">
        <f t="shared" si="1014"/>
        <v>3.7149572904139123E-2</v>
      </c>
      <c r="T746" s="13">
        <f t="shared" si="1015"/>
        <v>8.6916057073955652E-2</v>
      </c>
      <c r="U746" s="13">
        <f t="shared" si="1016"/>
        <v>5.4026357560138773E-2</v>
      </c>
      <c r="V746" s="13">
        <f t="shared" si="1017"/>
        <v>4.8525861294385804E-3</v>
      </c>
      <c r="W746" s="13">
        <f t="shared" si="1018"/>
        <v>4.6609354633825574E-2</v>
      </c>
      <c r="X746" s="13">
        <f t="shared" si="1019"/>
        <v>3.9843446108257158E-2</v>
      </c>
      <c r="Y746" s="13">
        <f t="shared" si="1020"/>
        <v>1.7029845298796566E-2</v>
      </c>
      <c r="Z746" s="13">
        <f t="shared" si="1021"/>
        <v>1.1194123807420143E-2</v>
      </c>
      <c r="AA746" s="13">
        <f t="shared" si="1022"/>
        <v>1.5394593944957622E-2</v>
      </c>
      <c r="AB746" s="13">
        <f t="shared" si="1023"/>
        <v>1.0585621831921865E-2</v>
      </c>
      <c r="AC746" s="13">
        <f t="shared" si="1024"/>
        <v>3.565457028258406E-4</v>
      </c>
      <c r="AD746" s="13">
        <f t="shared" si="1025"/>
        <v>1.6024748809474711E-2</v>
      </c>
      <c r="AE746" s="13">
        <f t="shared" si="1026"/>
        <v>1.3698563745512623E-2</v>
      </c>
      <c r="AF746" s="13">
        <f t="shared" si="1027"/>
        <v>5.8550262135442475E-3</v>
      </c>
      <c r="AG746" s="13">
        <f t="shared" si="1028"/>
        <v>1.6683662413158786E-3</v>
      </c>
      <c r="AH746" s="13">
        <f t="shared" si="1029"/>
        <v>2.3922905184704086E-3</v>
      </c>
      <c r="AI746" s="13">
        <f t="shared" si="1030"/>
        <v>3.289970860051773E-3</v>
      </c>
      <c r="AJ746" s="13">
        <f t="shared" si="1031"/>
        <v>2.2622478700685647E-3</v>
      </c>
      <c r="AK746" s="13">
        <f t="shared" si="1032"/>
        <v>1.0370437192968975E-3</v>
      </c>
      <c r="AL746" s="13">
        <f t="shared" si="1033"/>
        <v>1.6766296214035334E-5</v>
      </c>
      <c r="AM746" s="13">
        <f t="shared" si="1034"/>
        <v>4.4075714229332014E-3</v>
      </c>
      <c r="AN746" s="13">
        <f t="shared" si="1035"/>
        <v>3.7677594087622639E-3</v>
      </c>
      <c r="AO746" s="13">
        <f t="shared" si="1036"/>
        <v>1.6104119026242847E-3</v>
      </c>
      <c r="AP746" s="13">
        <f t="shared" si="1037"/>
        <v>4.5888041401700996E-4</v>
      </c>
      <c r="AQ746" s="13">
        <f t="shared" si="1038"/>
        <v>9.8067100422544596E-5</v>
      </c>
      <c r="AR746" s="13">
        <f t="shared" si="1039"/>
        <v>4.0900415419524531E-4</v>
      </c>
      <c r="AS746" s="13">
        <f t="shared" si="1040"/>
        <v>5.6247840241528918E-4</v>
      </c>
      <c r="AT746" s="13">
        <f t="shared" si="1041"/>
        <v>3.8677107547497626E-4</v>
      </c>
      <c r="AU746" s="13">
        <f t="shared" si="1042"/>
        <v>1.7730086960580227E-4</v>
      </c>
      <c r="AV746" s="13">
        <f t="shared" si="1043"/>
        <v>6.0957760978575753E-5</v>
      </c>
      <c r="AW746" s="13">
        <f t="shared" si="1044"/>
        <v>5.4751569190463988E-7</v>
      </c>
      <c r="AX746" s="13">
        <f t="shared" si="1045"/>
        <v>1.0102439087204954E-3</v>
      </c>
      <c r="AY746" s="13">
        <f t="shared" si="1046"/>
        <v>8.6359485235370625E-4</v>
      </c>
      <c r="AZ746" s="13">
        <f t="shared" si="1047"/>
        <v>3.6911683533751417E-4</v>
      </c>
      <c r="BA746" s="13">
        <f t="shared" si="1048"/>
        <v>1.0517836209749134E-4</v>
      </c>
      <c r="BB746" s="13">
        <f t="shared" si="1049"/>
        <v>2.2477614391515733E-5</v>
      </c>
      <c r="BC746" s="13">
        <f t="shared" si="1050"/>
        <v>3.842943652348253E-6</v>
      </c>
      <c r="BD746" s="13">
        <f t="shared" si="1051"/>
        <v>5.8272046830362525E-5</v>
      </c>
      <c r="BE746" s="13">
        <f t="shared" si="1052"/>
        <v>8.0137982635170656E-5</v>
      </c>
      <c r="BF746" s="13">
        <f t="shared" si="1053"/>
        <v>5.5104433516214639E-5</v>
      </c>
      <c r="BG746" s="13">
        <f t="shared" si="1054"/>
        <v>2.5260585915225936E-5</v>
      </c>
      <c r="BH746" s="13">
        <f t="shared" si="1055"/>
        <v>8.684834777306291E-6</v>
      </c>
      <c r="BI746" s="13">
        <f t="shared" si="1056"/>
        <v>2.3887444372743602E-6</v>
      </c>
      <c r="BJ746" s="14">
        <f t="shared" si="1057"/>
        <v>0.48990394346145572</v>
      </c>
      <c r="BK746" s="14">
        <f t="shared" si="1058"/>
        <v>0.27716063477235225</v>
      </c>
      <c r="BL746" s="14">
        <f t="shared" si="1059"/>
        <v>0.22201188346317008</v>
      </c>
      <c r="BM746" s="14">
        <f t="shared" si="1060"/>
        <v>0.38474718244141176</v>
      </c>
      <c r="BN746" s="14">
        <f t="shared" si="1061"/>
        <v>0.61466035572632449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1.2639</v>
      </c>
      <c r="F749" s="10">
        <f>VLOOKUP(B749,home!$B$2:$E$405,3,FALSE)</f>
        <v>0.59340000000000004</v>
      </c>
      <c r="G749" s="10">
        <f>VLOOKUP(C749,away!$B$2:$E$405,4,FALSE)</f>
        <v>1.1076999999999999</v>
      </c>
      <c r="H749" s="10">
        <f>VLOOKUP(A749,away!$A$2:$E$405,3,FALSE)</f>
        <v>0.81940000000000002</v>
      </c>
      <c r="I749" s="10">
        <f>VLOOKUP(C749,away!$B$2:$E$405,3,FALSE)</f>
        <v>0.97629999999999995</v>
      </c>
      <c r="J749" s="10">
        <f>VLOOKUP(B749,home!$B$2:$E$405,4,FALSE)</f>
        <v>1.8306</v>
      </c>
      <c r="K749" s="12">
        <f t="shared" si="1006"/>
        <v>0.83077307260199995</v>
      </c>
      <c r="L749" s="12">
        <f t="shared" si="1007"/>
        <v>1.464443790732</v>
      </c>
      <c r="M749" s="13">
        <f t="shared" si="1008"/>
        <v>0.10073954418583912</v>
      </c>
      <c r="N749" s="13">
        <f t="shared" si="1009"/>
        <v>8.369170065579451E-2</v>
      </c>
      <c r="O749" s="13">
        <f t="shared" si="1010"/>
        <v>0.14752739996412403</v>
      </c>
      <c r="P749" s="13">
        <f t="shared" si="1011"/>
        <v>0.12256179136117951</v>
      </c>
      <c r="Q749" s="13">
        <f t="shared" si="1012"/>
        <v>3.4764405652550609E-2</v>
      </c>
      <c r="R749" s="13">
        <f t="shared" si="1013"/>
        <v>0.10802279242014891</v>
      </c>
      <c r="S749" s="13">
        <f t="shared" si="1014"/>
        <v>3.7277795981364104E-2</v>
      </c>
      <c r="T749" s="13">
        <f t="shared" si="1015"/>
        <v>5.0910517996366172E-2</v>
      </c>
      <c r="U749" s="13">
        <f t="shared" si="1016"/>
        <v>8.9742427169935135E-2</v>
      </c>
      <c r="V749" s="13">
        <f t="shared" si="1017"/>
        <v>5.0392143978780397E-3</v>
      </c>
      <c r="W749" s="13">
        <f t="shared" si="1018"/>
        <v>9.6271107003839344E-3</v>
      </c>
      <c r="X749" s="13">
        <f t="shared" si="1019"/>
        <v>1.4098362487866847E-2</v>
      </c>
      <c r="Y749" s="13">
        <f t="shared" si="1020"/>
        <v>1.0323129702422782E-2</v>
      </c>
      <c r="Z749" s="13">
        <f t="shared" si="1021"/>
        <v>5.2731102539072927E-2</v>
      </c>
      <c r="AA749" s="13">
        <f t="shared" si="1022"/>
        <v>4.3807580078076738E-2</v>
      </c>
      <c r="AB749" s="13">
        <f t="shared" si="1023"/>
        <v>1.8197078952360984E-2</v>
      </c>
      <c r="AC749" s="13">
        <f t="shared" si="1024"/>
        <v>3.8317571109267897E-4</v>
      </c>
      <c r="AD749" s="13">
        <f t="shared" si="1025"/>
        <v>1.9994860842093877E-3</v>
      </c>
      <c r="AE749" s="13">
        <f t="shared" si="1026"/>
        <v>2.9281349806754785E-3</v>
      </c>
      <c r="AF749" s="13">
        <f t="shared" si="1027"/>
        <v>2.1440445454376854E-3</v>
      </c>
      <c r="AG749" s="13">
        <f t="shared" si="1028"/>
        <v>1.0466109072063436E-3</v>
      </c>
      <c r="AH749" s="13">
        <f t="shared" si="1029"/>
        <v>1.9305433922949443E-2</v>
      </c>
      <c r="AI749" s="13">
        <f t="shared" si="1030"/>
        <v>1.6038434658083592E-2</v>
      </c>
      <c r="AJ749" s="13">
        <f t="shared" si="1031"/>
        <v>6.6621498203112556E-3</v>
      </c>
      <c r="AK749" s="13">
        <f t="shared" si="1032"/>
        <v>1.8449115587849479E-3</v>
      </c>
      <c r="AL749" s="13">
        <f t="shared" si="1033"/>
        <v>1.864717651331761E-5</v>
      </c>
      <c r="AM749" s="13">
        <f t="shared" si="1034"/>
        <v>3.3222383956071498E-4</v>
      </c>
      <c r="AN749" s="13">
        <f t="shared" si="1035"/>
        <v>4.8652313897783314E-4</v>
      </c>
      <c r="AO749" s="13">
        <f t="shared" si="1036"/>
        <v>3.5624289496176496E-4</v>
      </c>
      <c r="AP749" s="13">
        <f t="shared" si="1037"/>
        <v>1.7389923183971622E-4</v>
      </c>
      <c r="AQ749" s="13">
        <f t="shared" si="1038"/>
        <v>6.3666412570184257E-5</v>
      </c>
      <c r="AR749" s="13">
        <f t="shared" si="1039"/>
        <v>5.654344567170044E-3</v>
      </c>
      <c r="AS749" s="13">
        <f t="shared" si="1040"/>
        <v>4.6974772096182831E-3</v>
      </c>
      <c r="AT749" s="13">
        <f t="shared" si="1041"/>
        <v>1.9512687874562247E-3</v>
      </c>
      <c r="AU749" s="13">
        <f t="shared" si="1042"/>
        <v>5.4035385534246226E-4</v>
      </c>
      <c r="AV749" s="13">
        <f t="shared" si="1043"/>
        <v>1.1222785817379846E-4</v>
      </c>
      <c r="AW749" s="13">
        <f t="shared" si="1044"/>
        <v>6.3018157251477028E-7</v>
      </c>
      <c r="AX749" s="13">
        <f t="shared" si="1045"/>
        <v>4.6000436663914839E-5</v>
      </c>
      <c r="AY749" s="13">
        <f t="shared" si="1046"/>
        <v>6.7365053843430707E-5</v>
      </c>
      <c r="AZ749" s="13">
        <f t="shared" si="1047"/>
        <v>4.9326167406669495E-5</v>
      </c>
      <c r="BA749" s="13">
        <f t="shared" si="1048"/>
        <v>2.4078466526434762E-5</v>
      </c>
      <c r="BB749" s="13">
        <f t="shared" si="1049"/>
        <v>8.8153901987464263E-6</v>
      </c>
      <c r="BC749" s="13">
        <f t="shared" si="1050"/>
        <v>2.5819286878867865E-6</v>
      </c>
      <c r="BD749" s="13">
        <f t="shared" si="1051"/>
        <v>1.3800782986752305E-3</v>
      </c>
      <c r="BE749" s="13">
        <f t="shared" si="1052"/>
        <v>1.1465318886217618E-3</v>
      </c>
      <c r="BF749" s="13">
        <f t="shared" si="1053"/>
        <v>4.7625390997323749E-4</v>
      </c>
      <c r="BG749" s="13">
        <f t="shared" si="1054"/>
        <v>1.3188630804239428E-4</v>
      </c>
      <c r="BH749" s="13">
        <f t="shared" si="1055"/>
        <v>2.7391898341628427E-5</v>
      </c>
      <c r="BI749" s="13">
        <f t="shared" si="1056"/>
        <v>4.5512903099352568E-6</v>
      </c>
      <c r="BJ749" s="14">
        <f t="shared" si="1057"/>
        <v>0.21314422667415109</v>
      </c>
      <c r="BK749" s="14">
        <f t="shared" si="1058"/>
        <v>0.26608753386771022</v>
      </c>
      <c r="BL749" s="14">
        <f t="shared" si="1059"/>
        <v>0.46727057441650005</v>
      </c>
      <c r="BM749" s="14">
        <f t="shared" si="1060"/>
        <v>0.40185906838552671</v>
      </c>
      <c r="BN749" s="14">
        <f t="shared" si="1061"/>
        <v>0.59730763423963673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1.2639</v>
      </c>
      <c r="F750" s="10">
        <f>VLOOKUP(B750,home!$B$2:$E$405,3,FALSE)</f>
        <v>0.63300000000000001</v>
      </c>
      <c r="G750" s="10">
        <f>VLOOKUP(C750,away!$B$2:$E$405,4,FALSE)</f>
        <v>0.39560000000000001</v>
      </c>
      <c r="H750" s="10">
        <f>VLOOKUP(A750,away!$A$2:$E$405,3,FALSE)</f>
        <v>0.81940000000000002</v>
      </c>
      <c r="I750" s="10">
        <f>VLOOKUP(C750,away!$B$2:$E$405,3,FALSE)</f>
        <v>0.9153</v>
      </c>
      <c r="J750" s="10">
        <f>VLOOKUP(B750,home!$B$2:$E$405,4,FALSE)</f>
        <v>1.4644999999999999</v>
      </c>
      <c r="K750" s="12">
        <f t="shared" si="1006"/>
        <v>0.31649926572000003</v>
      </c>
      <c r="L750" s="12">
        <f t="shared" si="1007"/>
        <v>1.09837034289</v>
      </c>
      <c r="M750" s="13">
        <f t="shared" si="1008"/>
        <v>0.24295729092233664</v>
      </c>
      <c r="N750" s="13">
        <f t="shared" si="1009"/>
        <v>7.6895804178239976E-2</v>
      </c>
      <c r="O750" s="13">
        <f t="shared" si="1010"/>
        <v>0.26685708293799237</v>
      </c>
      <c r="P750" s="13">
        <f t="shared" si="1011"/>
        <v>8.4460070802055739E-2</v>
      </c>
      <c r="Q750" s="13">
        <f t="shared" si="1012"/>
        <v>1.2168732779680931E-2</v>
      </c>
      <c r="R750" s="13">
        <f t="shared" si="1013"/>
        <v>0.14655395284461392</v>
      </c>
      <c r="S750" s="13">
        <f t="shared" si="1014"/>
        <v>7.3402855423759976E-3</v>
      </c>
      <c r="T750" s="13">
        <f t="shared" si="1015"/>
        <v>1.3365775195754928E-2</v>
      </c>
      <c r="U750" s="13">
        <f t="shared" si="1016"/>
        <v>4.6384218463683818E-2</v>
      </c>
      <c r="V750" s="13">
        <f t="shared" si="1017"/>
        <v>2.83525385727412E-4</v>
      </c>
      <c r="W750" s="13">
        <f t="shared" si="1018"/>
        <v>1.2837983298373034E-3</v>
      </c>
      <c r="X750" s="13">
        <f t="shared" si="1019"/>
        <v>1.410086011745008E-3</v>
      </c>
      <c r="Y750" s="13">
        <f t="shared" si="1020"/>
        <v>7.7439832811237845E-4</v>
      </c>
      <c r="Z750" s="13">
        <f t="shared" si="1021"/>
        <v>5.36568384792745E-2</v>
      </c>
      <c r="AA750" s="13">
        <f t="shared" si="1022"/>
        <v>1.6982349979547024E-2</v>
      </c>
      <c r="AB750" s="13">
        <f t="shared" si="1023"/>
        <v>2.6874506493633453E-3</v>
      </c>
      <c r="AC750" s="13">
        <f t="shared" si="1024"/>
        <v>6.1601809884489368E-6</v>
      </c>
      <c r="AD750" s="13">
        <f t="shared" si="1025"/>
        <v>1.015803071815172E-4</v>
      </c>
      <c r="AE750" s="13">
        <f t="shared" si="1026"/>
        <v>1.1157279682983457E-4</v>
      </c>
      <c r="AF750" s="13">
        <f t="shared" si="1027"/>
        <v>6.127412555559085E-5</v>
      </c>
      <c r="AG750" s="13">
        <f t="shared" si="1028"/>
        <v>2.2433894098926414E-5</v>
      </c>
      <c r="AH750" s="13">
        <f t="shared" si="1029"/>
        <v>1.4733770019718515E-2</v>
      </c>
      <c r="AI750" s="13">
        <f t="shared" si="1030"/>
        <v>4.6632273925282606E-3</v>
      </c>
      <c r="AJ750" s="13">
        <f t="shared" si="1031"/>
        <v>7.3795402281029237E-4</v>
      </c>
      <c r="AK750" s="13">
        <f t="shared" si="1032"/>
        <v>7.7853968784859234E-5</v>
      </c>
      <c r="AL750" s="13">
        <f t="shared" si="1033"/>
        <v>8.5659388193324964E-8</v>
      </c>
      <c r="AM750" s="13">
        <f t="shared" si="1034"/>
        <v>6.4300185269124526E-6</v>
      </c>
      <c r="AN750" s="13">
        <f t="shared" si="1035"/>
        <v>7.0625416541938836E-6</v>
      </c>
      <c r="AO750" s="13">
        <f t="shared" si="1036"/>
        <v>3.8786431491959214E-6</v>
      </c>
      <c r="AP750" s="13">
        <f t="shared" si="1037"/>
        <v>1.4200622019100915E-6</v>
      </c>
      <c r="AQ750" s="13">
        <f t="shared" si="1038"/>
        <v>3.899385519092788E-7</v>
      </c>
      <c r="AR750" s="13">
        <f t="shared" si="1039"/>
        <v>3.2366272057241276E-3</v>
      </c>
      <c r="AS750" s="13">
        <f t="shared" si="1040"/>
        <v>1.0243901340210618E-3</v>
      </c>
      <c r="AT750" s="13">
        <f t="shared" si="1041"/>
        <v>1.6210936261423924E-4</v>
      </c>
      <c r="AU750" s="13">
        <f t="shared" si="1042"/>
        <v>1.710249807791465E-5</v>
      </c>
      <c r="AV750" s="13">
        <f t="shared" si="1043"/>
        <v>1.3532320209094243E-6</v>
      </c>
      <c r="AW750" s="13">
        <f t="shared" si="1044"/>
        <v>8.2716847112003301E-10</v>
      </c>
      <c r="AX750" s="13">
        <f t="shared" si="1045"/>
        <v>3.3918269038896427E-7</v>
      </c>
      <c r="AY750" s="13">
        <f t="shared" si="1046"/>
        <v>3.7254820794487938E-7</v>
      </c>
      <c r="AZ750" s="13">
        <f t="shared" si="1047"/>
        <v>2.0459795145173609E-7</v>
      </c>
      <c r="BA750" s="13">
        <f t="shared" si="1048"/>
        <v>7.4908107363544995E-8</v>
      </c>
      <c r="BB750" s="13">
        <f t="shared" si="1049"/>
        <v>2.0569210892534457E-8</v>
      </c>
      <c r="BC750" s="13">
        <f t="shared" si="1050"/>
        <v>4.5185222442019608E-9</v>
      </c>
      <c r="BD750" s="13">
        <f t="shared" si="1051"/>
        <v>5.9250255562638514E-4</v>
      </c>
      <c r="BE750" s="13">
        <f t="shared" si="1052"/>
        <v>1.8752662379297439E-4</v>
      </c>
      <c r="BF750" s="13">
        <f t="shared" si="1053"/>
        <v>2.9676019366713537E-5</v>
      </c>
      <c r="BG750" s="13">
        <f t="shared" si="1054"/>
        <v>3.1308127796857782E-6</v>
      </c>
      <c r="BH750" s="13">
        <f t="shared" si="1055"/>
        <v>2.4772498646933522E-7</v>
      </c>
      <c r="BI750" s="13">
        <f t="shared" si="1056"/>
        <v>1.5680955263608319E-8</v>
      </c>
      <c r="BJ750" s="14">
        <f t="shared" si="1057"/>
        <v>0.10621565347581083</v>
      </c>
      <c r="BK750" s="14">
        <f t="shared" si="1058"/>
        <v>0.33504779104108035</v>
      </c>
      <c r="BL750" s="14">
        <f t="shared" si="1059"/>
        <v>0.5049325421290084</v>
      </c>
      <c r="BM750" s="14">
        <f t="shared" si="1060"/>
        <v>0.16995951893921474</v>
      </c>
      <c r="BN750" s="14">
        <f t="shared" si="1061"/>
        <v>0.82989293446491963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1.6108</v>
      </c>
      <c r="F751" s="10">
        <f>VLOOKUP(B751,home!$B$2:$E$405,3,FALSE)</f>
        <v>0.93120000000000003</v>
      </c>
      <c r="G751" s="10">
        <f>VLOOKUP(C751,away!$B$2:$E$405,4,FALSE)</f>
        <v>1.3746</v>
      </c>
      <c r="H751" s="10">
        <f>VLOOKUP(A751,away!$A$2:$E$405,3,FALSE)</f>
        <v>1.1347</v>
      </c>
      <c r="I751" s="10">
        <f>VLOOKUP(C751,away!$B$2:$E$405,3,FALSE)</f>
        <v>1.196</v>
      </c>
      <c r="J751" s="10">
        <f>VLOOKUP(B751,home!$B$2:$E$405,4,FALSE)</f>
        <v>1.5423</v>
      </c>
      <c r="K751" s="12">
        <f t="shared" si="1006"/>
        <v>2.0618683292160003</v>
      </c>
      <c r="L751" s="12">
        <f t="shared" si="1007"/>
        <v>2.0930571807599998</v>
      </c>
      <c r="M751" s="13">
        <f t="shared" si="1008"/>
        <v>1.5686959608098214E-2</v>
      </c>
      <c r="N751" s="13">
        <f t="shared" si="1009"/>
        <v>3.2344445197628351E-2</v>
      </c>
      <c r="O751" s="13">
        <f t="shared" si="1010"/>
        <v>3.283370345202203E-2</v>
      </c>
      <c r="P751" s="13">
        <f t="shared" si="1011"/>
        <v>6.769877327859429E-2</v>
      </c>
      <c r="Q751" s="13">
        <f t="shared" si="1012"/>
        <v>3.334499358952623E-2</v>
      </c>
      <c r="R751" s="13">
        <f t="shared" si="1013"/>
        <v>3.4361409390599569E-2</v>
      </c>
      <c r="S751" s="13">
        <f t="shared" si="1014"/>
        <v>7.3040347172509623E-2</v>
      </c>
      <c r="T751" s="13">
        <f t="shared" si="1015"/>
        <v>6.9792978274954023E-2</v>
      </c>
      <c r="U751" s="13">
        <f t="shared" si="1016"/>
        <v>7.0848701769702524E-2</v>
      </c>
      <c r="V751" s="13">
        <f t="shared" si="1017"/>
        <v>3.5023725487455748E-2</v>
      </c>
      <c r="W751" s="13">
        <f t="shared" si="1018"/>
        <v>2.2917662073384897E-2</v>
      </c>
      <c r="X751" s="13">
        <f t="shared" si="1019"/>
        <v>4.7967977168929352E-2</v>
      </c>
      <c r="Y751" s="13">
        <f t="shared" si="1020"/>
        <v>5.0199859529979678E-2</v>
      </c>
      <c r="Z751" s="13">
        <f t="shared" si="1021"/>
        <v>2.3973464888676167E-2</v>
      </c>
      <c r="AA751" s="13">
        <f t="shared" si="1022"/>
        <v>4.9430127995533181E-2</v>
      </c>
      <c r="AB751" s="13">
        <f t="shared" si="1023"/>
        <v>5.0959207711541527E-2</v>
      </c>
      <c r="AC751" s="13">
        <f t="shared" si="1024"/>
        <v>9.4467925524704503E-3</v>
      </c>
      <c r="AD751" s="13">
        <f t="shared" si="1025"/>
        <v>1.1813300402196754E-2</v>
      </c>
      <c r="AE751" s="13">
        <f t="shared" si="1026"/>
        <v>2.4725913235292905E-2</v>
      </c>
      <c r="AF751" s="13">
        <f t="shared" si="1027"/>
        <v>2.5876375123989277E-2</v>
      </c>
      <c r="AG751" s="13">
        <f t="shared" si="1028"/>
        <v>1.8053577588435059E-2</v>
      </c>
      <c r="AH751" s="13">
        <f t="shared" si="1029"/>
        <v>1.2544458208235345E-2</v>
      </c>
      <c r="AI751" s="13">
        <f t="shared" si="1030"/>
        <v>2.5865021086734153E-2</v>
      </c>
      <c r="AJ751" s="13">
        <f t="shared" si="1031"/>
        <v>2.6665133906620588E-2</v>
      </c>
      <c r="AK751" s="13">
        <f t="shared" si="1032"/>
        <v>1.8326665032121572E-2</v>
      </c>
      <c r="AL751" s="13">
        <f t="shared" si="1033"/>
        <v>1.6307462585406457E-3</v>
      </c>
      <c r="AM751" s="13">
        <f t="shared" si="1034"/>
        <v>4.8714939925608219E-3</v>
      </c>
      <c r="AN751" s="13">
        <f t="shared" si="1035"/>
        <v>1.0196315482158626E-2</v>
      </c>
      <c r="AO751" s="13">
        <f t="shared" si="1036"/>
        <v>1.067073566861324E-2</v>
      </c>
      <c r="AP751" s="13">
        <f t="shared" si="1037"/>
        <v>7.4448199717275995E-3</v>
      </c>
      <c r="AQ751" s="13">
        <f t="shared" si="1038"/>
        <v>3.8956084753224776E-3</v>
      </c>
      <c r="AR751" s="13">
        <f t="shared" si="1039"/>
        <v>5.2512536662981434E-3</v>
      </c>
      <c r="AS751" s="13">
        <f t="shared" si="1040"/>
        <v>1.082739362321955E-2</v>
      </c>
      <c r="AT751" s="13">
        <f t="shared" si="1041"/>
        <v>1.1162329999835836E-2</v>
      </c>
      <c r="AU751" s="13">
        <f t="shared" si="1042"/>
        <v>7.6717515689730511E-3</v>
      </c>
      <c r="AV751" s="13">
        <f t="shared" si="1043"/>
        <v>3.9545353974196739E-3</v>
      </c>
      <c r="AW751" s="13">
        <f t="shared" si="1044"/>
        <v>1.954906141256664E-4</v>
      </c>
      <c r="AX751" s="13">
        <f t="shared" si="1045"/>
        <v>1.6740631965378625E-3</v>
      </c>
      <c r="AY751" s="13">
        <f t="shared" si="1046"/>
        <v>3.5039099945596112E-3</v>
      </c>
      <c r="AZ751" s="13">
        <f t="shared" si="1047"/>
        <v>3.6669419874248649E-3</v>
      </c>
      <c r="BA751" s="13">
        <f t="shared" si="1048"/>
        <v>2.5583730860699854E-3</v>
      </c>
      <c r="BB751" s="13">
        <f t="shared" si="1049"/>
        <v>1.3387052897154761E-3</v>
      </c>
      <c r="BC751" s="13">
        <f t="shared" si="1050"/>
        <v>5.6039734391207473E-4</v>
      </c>
      <c r="BD751" s="13">
        <f t="shared" si="1051"/>
        <v>1.8318623657062661E-3</v>
      </c>
      <c r="BE751" s="13">
        <f t="shared" si="1052"/>
        <v>3.7770589953324491E-3</v>
      </c>
      <c r="BF751" s="13">
        <f t="shared" si="1053"/>
        <v>3.8938991600281914E-3</v>
      </c>
      <c r="BG751" s="13">
        <f t="shared" si="1054"/>
        <v>2.6762357850743045E-3</v>
      </c>
      <c r="BH751" s="13">
        <f t="shared" si="1055"/>
        <v>1.379511451689807E-3</v>
      </c>
      <c r="BI751" s="13">
        <f t="shared" si="1056"/>
        <v>5.6887419440599979E-4</v>
      </c>
      <c r="BJ751" s="14">
        <f t="shared" si="1057"/>
        <v>0.38741844667291908</v>
      </c>
      <c r="BK751" s="14">
        <f t="shared" si="1058"/>
        <v>0.20603125435222855</v>
      </c>
      <c r="BL751" s="14">
        <f t="shared" si="1059"/>
        <v>0.3748291347610937</v>
      </c>
      <c r="BM751" s="14">
        <f t="shared" si="1060"/>
        <v>0.77267359677801517</v>
      </c>
      <c r="BN751" s="14">
        <f t="shared" si="1061"/>
        <v>0.21627028451646865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1.6108</v>
      </c>
      <c r="F752" s="10">
        <f>VLOOKUP(B752,home!$B$2:$E$405,3,FALSE)</f>
        <v>0.82769999999999999</v>
      </c>
      <c r="G752" s="10">
        <f>VLOOKUP(C752,away!$B$2:$E$405,4,FALSE)</f>
        <v>1.1899</v>
      </c>
      <c r="H752" s="10">
        <f>VLOOKUP(A752,away!$A$2:$E$405,3,FALSE)</f>
        <v>1.1347</v>
      </c>
      <c r="I752" s="10">
        <f>VLOOKUP(C752,away!$B$2:$E$405,3,FALSE)</f>
        <v>1.4688000000000001</v>
      </c>
      <c r="J752" s="10">
        <f>VLOOKUP(B752,home!$B$2:$E$405,4,FALSE)</f>
        <v>1.0282</v>
      </c>
      <c r="K752" s="12">
        <f t="shared" si="1006"/>
        <v>1.5864450744839997</v>
      </c>
      <c r="L752" s="12">
        <f t="shared" si="1007"/>
        <v>1.7136468155520002</v>
      </c>
      <c r="M752" s="13">
        <f t="shared" si="1008"/>
        <v>3.6879778361371594E-2</v>
      </c>
      <c r="N752" s="13">
        <f t="shared" si="1009"/>
        <v>5.8507742729459571E-2</v>
      </c>
      <c r="O752" s="13">
        <f t="shared" si="1010"/>
        <v>6.3198914747227997E-2</v>
      </c>
      <c r="P752" s="13">
        <f t="shared" si="1011"/>
        <v>0.10026160701347407</v>
      </c>
      <c r="Q752" s="13">
        <f t="shared" si="1012"/>
        <v>4.6409660136164092E-2</v>
      </c>
      <c r="R752" s="13">
        <f t="shared" si="1013"/>
        <v>5.4150309501464808E-2</v>
      </c>
      <c r="S752" s="13">
        <f t="shared" si="1014"/>
        <v>6.8142965383526627E-2</v>
      </c>
      <c r="T752" s="13">
        <f t="shared" si="1015"/>
        <v>7.9529766303188199E-2</v>
      </c>
      <c r="U752" s="13">
        <f t="shared" si="1016"/>
        <v>8.5906491790382983E-2</v>
      </c>
      <c r="V752" s="13">
        <f t="shared" si="1017"/>
        <v>2.0583768002647877E-2</v>
      </c>
      <c r="W752" s="13">
        <f t="shared" si="1018"/>
        <v>2.4542125577164654E-2</v>
      </c>
      <c r="X752" s="13">
        <f t="shared" si="1019"/>
        <v>4.2056535342185501E-2</v>
      </c>
      <c r="Y752" s="13">
        <f t="shared" si="1020"/>
        <v>3.6035023931143176E-2</v>
      </c>
      <c r="Z752" s="13">
        <f t="shared" si="1021"/>
        <v>3.0931501812780135E-2</v>
      </c>
      <c r="AA752" s="13">
        <f t="shared" si="1022"/>
        <v>4.9071128697277956E-2</v>
      </c>
      <c r="AB752" s="13">
        <f t="shared" si="1023"/>
        <v>3.8924325210583539E-2</v>
      </c>
      <c r="AC752" s="13">
        <f t="shared" si="1024"/>
        <v>3.4974479071497363E-3</v>
      </c>
      <c r="AD752" s="13">
        <f t="shared" si="1025"/>
        <v>9.7336835598151612E-3</v>
      </c>
      <c r="AE752" s="13">
        <f t="shared" si="1026"/>
        <v>1.6680095835868106E-2</v>
      </c>
      <c r="AF752" s="13">
        <f t="shared" si="1027"/>
        <v>1.4291896556118781E-2</v>
      </c>
      <c r="AG752" s="13">
        <f t="shared" si="1028"/>
        <v>8.1637543405305175E-3</v>
      </c>
      <c r="AH752" s="13">
        <f t="shared" si="1029"/>
        <v>1.3251417395427904E-2</v>
      </c>
      <c r="AI752" s="13">
        <f t="shared" si="1030"/>
        <v>2.1022645856908193E-2</v>
      </c>
      <c r="AJ752" s="13">
        <f t="shared" si="1031"/>
        <v>1.6675636486156734E-2</v>
      </c>
      <c r="AK752" s="13">
        <f t="shared" si="1032"/>
        <v>8.8183271224496745E-3</v>
      </c>
      <c r="AL752" s="13">
        <f t="shared" si="1033"/>
        <v>3.8032739153772099E-4</v>
      </c>
      <c r="AM752" s="13">
        <f t="shared" si="1034"/>
        <v>3.0883908680109273E-3</v>
      </c>
      <c r="AN752" s="13">
        <f t="shared" si="1035"/>
        <v>5.2924111761468032E-3</v>
      </c>
      <c r="AO752" s="13">
        <f t="shared" si="1036"/>
        <v>4.5346617792978933E-3</v>
      </c>
      <c r="AP752" s="13">
        <f t="shared" si="1037"/>
        <v>2.5902695725664015E-3</v>
      </c>
      <c r="AQ752" s="13">
        <f t="shared" si="1038"/>
        <v>1.1097018011124139E-3</v>
      </c>
      <c r="AR752" s="13">
        <f t="shared" si="1039"/>
        <v>4.5416498442450767E-3</v>
      </c>
      <c r="AS752" s="13">
        <f t="shared" si="1040"/>
        <v>7.2050780254336267E-3</v>
      </c>
      <c r="AT752" s="13">
        <f t="shared" si="1041"/>
        <v>5.7152302723610408E-3</v>
      </c>
      <c r="AU752" s="13">
        <f t="shared" si="1042"/>
        <v>3.0222996383763405E-3</v>
      </c>
      <c r="AV752" s="13">
        <f t="shared" si="1043"/>
        <v>1.1986780937292294E-3</v>
      </c>
      <c r="AW752" s="13">
        <f t="shared" si="1044"/>
        <v>2.8721126048754267E-5</v>
      </c>
      <c r="AX752" s="13">
        <f t="shared" si="1045"/>
        <v>8.1659374677288312E-4</v>
      </c>
      <c r="AY752" s="13">
        <f t="shared" si="1046"/>
        <v>1.3993532737570276E-3</v>
      </c>
      <c r="AZ752" s="13">
        <f t="shared" si="1047"/>
        <v>1.1989986407029986E-3</v>
      </c>
      <c r="BA752" s="13">
        <f t="shared" si="1048"/>
        <v>6.8488673416395695E-4</v>
      </c>
      <c r="BB752" s="13">
        <f t="shared" si="1049"/>
        <v>2.9341349275346858E-4</v>
      </c>
      <c r="BC752" s="13">
        <f t="shared" si="1050"/>
        <v>1.0056141949939417E-4</v>
      </c>
      <c r="BD752" s="13">
        <f t="shared" si="1051"/>
        <v>1.2971306321571353E-3</v>
      </c>
      <c r="BE752" s="13">
        <f t="shared" si="1052"/>
        <v>2.0578265023480044E-3</v>
      </c>
      <c r="BF752" s="13">
        <f t="shared" si="1053"/>
        <v>1.6323143593963145E-3</v>
      </c>
      <c r="BG752" s="13">
        <f t="shared" si="1054"/>
        <v>8.6319235849126286E-4</v>
      </c>
      <c r="BH752" s="13">
        <f t="shared" si="1055"/>
        <v>3.4235181636517264E-4</v>
      </c>
      <c r="BI752" s="13">
        <f t="shared" si="1056"/>
        <v>1.0862447056263571E-4</v>
      </c>
      <c r="BJ752" s="14">
        <f t="shared" si="1057"/>
        <v>0.35705952681642195</v>
      </c>
      <c r="BK752" s="14">
        <f t="shared" si="1058"/>
        <v>0.23114524733346467</v>
      </c>
      <c r="BL752" s="14">
        <f t="shared" si="1059"/>
        <v>0.37900357282134567</v>
      </c>
      <c r="BM752" s="14">
        <f t="shared" si="1060"/>
        <v>0.63736120414714204</v>
      </c>
      <c r="BN752" s="14">
        <f t="shared" si="1061"/>
        <v>0.35940801248916215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1.6108</v>
      </c>
      <c r="F753" s="10">
        <f>VLOOKUP(B753,home!$B$2:$E$405,3,FALSE)</f>
        <v>0.9073</v>
      </c>
      <c r="G753" s="10">
        <f>VLOOKUP(C753,away!$B$2:$E$405,4,FALSE)</f>
        <v>1.1460999999999999</v>
      </c>
      <c r="H753" s="10">
        <f>VLOOKUP(A753,away!$A$2:$E$405,3,FALSE)</f>
        <v>1.1347</v>
      </c>
      <c r="I753" s="10">
        <f>VLOOKUP(C753,away!$B$2:$E$405,3,FALSE)</f>
        <v>1.0168999999999999</v>
      </c>
      <c r="J753" s="10">
        <f>VLOOKUP(B753,home!$B$2:$E$405,4,FALSE)</f>
        <v>0.74570000000000003</v>
      </c>
      <c r="K753" s="12">
        <f t="shared" si="1006"/>
        <v>1.6750008985239999</v>
      </c>
      <c r="L753" s="12">
        <f t="shared" si="1007"/>
        <v>0.86044565385100003</v>
      </c>
      <c r="M753" s="13">
        <f t="shared" si="1008"/>
        <v>7.9226332657322152E-2</v>
      </c>
      <c r="N753" s="13">
        <f t="shared" si="1009"/>
        <v>0.13270417838777593</v>
      </c>
      <c r="O753" s="13">
        <f t="shared" si="1010"/>
        <v>6.8169953605546396E-2</v>
      </c>
      <c r="P753" s="13">
        <f t="shared" si="1011"/>
        <v>0.11418473354162958</v>
      </c>
      <c r="Q753" s="13">
        <f t="shared" si="1012"/>
        <v>0.11113980901870693</v>
      </c>
      <c r="R753" s="13">
        <f t="shared" si="1013"/>
        <v>2.9328270151558349E-2</v>
      </c>
      <c r="S753" s="13">
        <f t="shared" si="1014"/>
        <v>4.1142108111853759E-2</v>
      </c>
      <c r="T753" s="13">
        <f t="shared" si="1015"/>
        <v>9.5629765639976549E-2</v>
      </c>
      <c r="U753" s="13">
        <f t="shared" si="1016"/>
        <v>4.9124878856014839E-2</v>
      </c>
      <c r="V753" s="13">
        <f t="shared" si="1017"/>
        <v>6.5884388778950677E-3</v>
      </c>
      <c r="W753" s="13">
        <f t="shared" si="1018"/>
        <v>6.2053093322706622E-2</v>
      </c>
      <c r="X753" s="13">
        <f t="shared" si="1019"/>
        <v>5.3393314457533418E-2</v>
      </c>
      <c r="Y753" s="13">
        <f t="shared" si="1020"/>
        <v>2.2971022684842194E-2</v>
      </c>
      <c r="Z753" s="13">
        <f t="shared" si="1021"/>
        <v>8.4117941956254657E-3</v>
      </c>
      <c r="AA753" s="13">
        <f t="shared" si="1022"/>
        <v>1.4089762835871622E-2</v>
      </c>
      <c r="AB753" s="13">
        <f t="shared" si="1023"/>
        <v>1.1800182705037516E-2</v>
      </c>
      <c r="AC753" s="13">
        <f t="shared" si="1024"/>
        <v>5.9347308566401957E-4</v>
      </c>
      <c r="AD753" s="13">
        <f t="shared" si="1025"/>
        <v>2.5984746767931801E-2</v>
      </c>
      <c r="AE753" s="13">
        <f t="shared" si="1026"/>
        <v>2.2358462422885736E-2</v>
      </c>
      <c r="AF753" s="13">
        <f t="shared" si="1027"/>
        <v>9.6191209092814645E-3</v>
      </c>
      <c r="AG753" s="13">
        <f t="shared" si="1028"/>
        <v>2.7589102600861729E-3</v>
      </c>
      <c r="AH753" s="13">
        <f t="shared" si="1029"/>
        <v>1.8094729391787494E-3</v>
      </c>
      <c r="AI753" s="13">
        <f t="shared" si="1030"/>
        <v>3.0308687989792681E-3</v>
      </c>
      <c r="AJ753" s="13">
        <f t="shared" si="1031"/>
        <v>2.5383539807993156E-3</v>
      </c>
      <c r="AK753" s="13">
        <f t="shared" si="1032"/>
        <v>1.4172483995369418E-3</v>
      </c>
      <c r="AL753" s="13">
        <f t="shared" si="1033"/>
        <v>3.4213657948188207E-5</v>
      </c>
      <c r="AM753" s="13">
        <f t="shared" si="1034"/>
        <v>8.7048948368408721E-3</v>
      </c>
      <c r="AN753" s="13">
        <f t="shared" si="1035"/>
        <v>7.4900889295897374E-3</v>
      </c>
      <c r="AO753" s="13">
        <f t="shared" si="1036"/>
        <v>3.2224072332114888E-3</v>
      </c>
      <c r="AP753" s="13">
        <f t="shared" si="1037"/>
        <v>9.2423543291828415E-4</v>
      </c>
      <c r="AQ753" s="13">
        <f t="shared" si="1038"/>
        <v>1.9881359034740868E-4</v>
      </c>
      <c r="AR753" s="13">
        <f t="shared" si="1039"/>
        <v>3.1139062525547016E-4</v>
      </c>
      <c r="AS753" s="13">
        <f t="shared" si="1040"/>
        <v>5.2157957709486266E-4</v>
      </c>
      <c r="AT753" s="13">
        <f t="shared" si="1041"/>
        <v>4.3682313014283149E-4</v>
      </c>
      <c r="AU753" s="13">
        <f t="shared" si="1042"/>
        <v>2.4389304516176961E-4</v>
      </c>
      <c r="AV753" s="13">
        <f t="shared" si="1043"/>
        <v>1.0213026744742964E-4</v>
      </c>
      <c r="AW753" s="13">
        <f t="shared" si="1044"/>
        <v>1.3697316722809135E-6</v>
      </c>
      <c r="AX753" s="13">
        <f t="shared" si="1045"/>
        <v>2.4301177788775621E-3</v>
      </c>
      <c r="AY753" s="13">
        <f t="shared" si="1046"/>
        <v>2.0909842811812434E-3</v>
      </c>
      <c r="AZ753" s="13">
        <f t="shared" si="1047"/>
        <v>8.9958916850657914E-4</v>
      </c>
      <c r="BA753" s="13">
        <f t="shared" si="1048"/>
        <v>2.5801586343097369E-4</v>
      </c>
      <c r="BB753" s="13">
        <f t="shared" si="1049"/>
        <v>5.5502157078448601E-5</v>
      </c>
      <c r="BC753" s="13">
        <f t="shared" si="1050"/>
        <v>9.5513179675013283E-6</v>
      </c>
      <c r="BD753" s="13">
        <f t="shared" si="1051"/>
        <v>4.4655785025169095E-5</v>
      </c>
      <c r="BE753" s="13">
        <f t="shared" si="1052"/>
        <v>7.4798480041452807E-5</v>
      </c>
      <c r="BF753" s="13">
        <f t="shared" si="1053"/>
        <v>6.2643760638831478E-5</v>
      </c>
      <c r="BG753" s="13">
        <f t="shared" si="1054"/>
        <v>3.4976118452321701E-5</v>
      </c>
      <c r="BH753" s="13">
        <f t="shared" si="1055"/>
        <v>1.4646257458630175E-5</v>
      </c>
      <c r="BI753" s="13">
        <f t="shared" si="1056"/>
        <v>4.9064988806438743E-6</v>
      </c>
      <c r="BJ753" s="14">
        <f t="shared" si="1057"/>
        <v>0.56489662446167721</v>
      </c>
      <c r="BK753" s="14">
        <f t="shared" si="1058"/>
        <v>0.24386028421349401</v>
      </c>
      <c r="BL753" s="14">
        <f t="shared" si="1059"/>
        <v>0.18316143581812241</v>
      </c>
      <c r="BM753" s="14">
        <f t="shared" si="1060"/>
        <v>0.4634872467768707</v>
      </c>
      <c r="BN753" s="14">
        <f t="shared" si="1061"/>
        <v>0.5347532773625393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1.2436</v>
      </c>
      <c r="F754" s="10">
        <f>VLOOKUP(B754,home!$B$2:$E$405,3,FALSE)</f>
        <v>1.2866</v>
      </c>
      <c r="G754" s="10">
        <f>VLOOKUP(C754,away!$B$2:$E$405,4,FALSE)</f>
        <v>1.0339</v>
      </c>
      <c r="H754" s="10">
        <f>VLOOKUP(A754,away!$A$2:$E$405,3,FALSE)</f>
        <v>0.89739999999999998</v>
      </c>
      <c r="I754" s="10">
        <f>VLOOKUP(C754,away!$B$2:$E$405,3,FALSE)</f>
        <v>1.9103000000000001</v>
      </c>
      <c r="J754" s="10">
        <f>VLOOKUP(B754,home!$B$2:$E$405,4,FALSE)</f>
        <v>0.22289999999999999</v>
      </c>
      <c r="K754" s="12">
        <f t="shared" si="1006"/>
        <v>1.654256294264</v>
      </c>
      <c r="L754" s="12">
        <f t="shared" si="1007"/>
        <v>0.38211818773799999</v>
      </c>
      <c r="M754" s="13">
        <f t="shared" si="1008"/>
        <v>0.13050098791710865</v>
      </c>
      <c r="N754" s="13">
        <f t="shared" si="1009"/>
        <v>0.21588208066954717</v>
      </c>
      <c r="O754" s="13">
        <f t="shared" si="1010"/>
        <v>4.9866801000904189E-2</v>
      </c>
      <c r="P754" s="13">
        <f t="shared" si="1011"/>
        <v>8.249246943055609E-2</v>
      </c>
      <c r="Q754" s="13">
        <f t="shared" si="1012"/>
        <v>0.17856214538320353</v>
      </c>
      <c r="R754" s="13">
        <f t="shared" si="1013"/>
        <v>9.5275058133784951E-3</v>
      </c>
      <c r="S754" s="13">
        <f t="shared" si="1014"/>
        <v>1.3036314171570912E-2</v>
      </c>
      <c r="T754" s="13">
        <f t="shared" si="1015"/>
        <v>6.8231843392439012E-2</v>
      </c>
      <c r="U754" s="13">
        <f t="shared" si="1016"/>
        <v>1.5760936460418228E-2</v>
      </c>
      <c r="V754" s="13">
        <f t="shared" si="1017"/>
        <v>9.1561482104854765E-4</v>
      </c>
      <c r="W754" s="13">
        <f t="shared" si="1018"/>
        <v>9.8462517639149316E-2</v>
      </c>
      <c r="X754" s="13">
        <f t="shared" si="1019"/>
        <v>3.7624318800392596E-2</v>
      </c>
      <c r="Y754" s="13">
        <f t="shared" si="1020"/>
        <v>7.1884682574413893E-3</v>
      </c>
      <c r="Z754" s="13">
        <f t="shared" si="1021"/>
        <v>1.2135444183571503E-3</v>
      </c>
      <c r="AA754" s="13">
        <f t="shared" si="1022"/>
        <v>2.0075134924362609E-3</v>
      </c>
      <c r="AB754" s="13">
        <f t="shared" si="1023"/>
        <v>1.6604709153412948E-3</v>
      </c>
      <c r="AC754" s="13">
        <f t="shared" si="1024"/>
        <v>3.6173733644207763E-5</v>
      </c>
      <c r="AD754" s="13">
        <f t="shared" si="1025"/>
        <v>4.0720559888410723E-2</v>
      </c>
      <c r="AE754" s="13">
        <f t="shared" si="1026"/>
        <v>1.55600665482362E-2</v>
      </c>
      <c r="AF754" s="13">
        <f t="shared" si="1027"/>
        <v>2.9728922152473468E-3</v>
      </c>
      <c r="AG754" s="13">
        <f t="shared" si="1028"/>
        <v>3.7866539521024152E-4</v>
      </c>
      <c r="AH754" s="13">
        <f t="shared" si="1029"/>
        <v>1.1592934847054991E-4</v>
      </c>
      <c r="AI754" s="13">
        <f t="shared" si="1030"/>
        <v>1.917768543973318E-4</v>
      </c>
      <c r="AJ754" s="13">
        <f t="shared" si="1031"/>
        <v>1.5862403424046843E-4</v>
      </c>
      <c r="AK754" s="13">
        <f t="shared" si="1032"/>
        <v>8.7468269021281065E-5</v>
      </c>
      <c r="AL754" s="13">
        <f t="shared" si="1033"/>
        <v>9.1464767109021221E-7</v>
      </c>
      <c r="AM754" s="13">
        <f t="shared" si="1034"/>
        <v>1.3472448500271503E-2</v>
      </c>
      <c r="AN754" s="13">
        <f t="shared" si="1035"/>
        <v>5.1480676053172825E-3</v>
      </c>
      <c r="AO754" s="13">
        <f t="shared" si="1036"/>
        <v>9.8358513184827268E-4</v>
      </c>
      <c r="AP754" s="13">
        <f t="shared" si="1037"/>
        <v>1.2528192268930125E-4</v>
      </c>
      <c r="AQ754" s="13">
        <f t="shared" si="1038"/>
        <v>1.1968125313592005E-5</v>
      </c>
      <c r="AR754" s="13">
        <f t="shared" si="1039"/>
        <v>8.8597425086427249E-6</v>
      </c>
      <c r="AS754" s="13">
        <f t="shared" si="1040"/>
        <v>1.4656284810480547E-5</v>
      </c>
      <c r="AT754" s="13">
        <f t="shared" si="1041"/>
        <v>1.2122625699131653E-5</v>
      </c>
      <c r="AU754" s="13">
        <f t="shared" si="1042"/>
        <v>6.6846432885983541E-6</v>
      </c>
      <c r="AV754" s="13">
        <f t="shared" si="1043"/>
        <v>2.7645283087683581E-6</v>
      </c>
      <c r="AW754" s="13">
        <f t="shared" si="1044"/>
        <v>1.6060232836249964E-8</v>
      </c>
      <c r="AX754" s="13">
        <f t="shared" si="1045"/>
        <v>3.7144804551202892E-3</v>
      </c>
      <c r="AY754" s="13">
        <f t="shared" si="1046"/>
        <v>1.4193705398987864E-3</v>
      </c>
      <c r="AZ754" s="13">
        <f t="shared" si="1047"/>
        <v>2.7118364921741543E-4</v>
      </c>
      <c r="BA754" s="13">
        <f t="shared" si="1048"/>
        <v>3.4541401527712101E-5</v>
      </c>
      <c r="BB754" s="13">
        <f t="shared" si="1049"/>
        <v>3.2997244384249834E-6</v>
      </c>
      <c r="BC754" s="13">
        <f t="shared" si="1050"/>
        <v>2.5217694448914893E-7</v>
      </c>
      <c r="BD754" s="13">
        <f t="shared" si="1051"/>
        <v>5.6424479187131303E-7</v>
      </c>
      <c r="BE754" s="13">
        <f t="shared" si="1052"/>
        <v>9.3340549845880023E-7</v>
      </c>
      <c r="BF754" s="13">
        <f t="shared" si="1053"/>
        <v>7.7204596046304839E-7</v>
      </c>
      <c r="BG754" s="13">
        <f t="shared" si="1054"/>
        <v>4.2572062985236447E-7</v>
      </c>
      <c r="BH754" s="13">
        <f t="shared" si="1055"/>
        <v>1.7606275788282713E-7</v>
      </c>
      <c r="BI754" s="13">
        <f t="shared" si="1056"/>
        <v>5.825058508262901E-8</v>
      </c>
      <c r="BJ754" s="14">
        <f t="shared" si="1057"/>
        <v>0.69076803742186454</v>
      </c>
      <c r="BK754" s="14">
        <f t="shared" si="1058"/>
        <v>0.22840184526149829</v>
      </c>
      <c r="BL754" s="14">
        <f t="shared" si="1059"/>
        <v>7.9425043743447346E-2</v>
      </c>
      <c r="BM754" s="14">
        <f t="shared" si="1060"/>
        <v>0.33155712615080313</v>
      </c>
      <c r="BN754" s="14">
        <f t="shared" si="1061"/>
        <v>0.66683199021469808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1.1635</v>
      </c>
      <c r="F755" s="15">
        <f>VLOOKUP(B755,home!$B$2:$E$405,3,FALSE)</f>
        <v>1.4611000000000001</v>
      </c>
      <c r="G755" s="15">
        <f>VLOOKUP(C755,away!$B$2:$E$405,4,FALSE)</f>
        <v>0.60160000000000002</v>
      </c>
      <c r="H755" s="15">
        <f>VLOOKUP(A755,away!$A$2:$E$405,3,FALSE)</f>
        <v>1.0528999999999999</v>
      </c>
      <c r="I755" s="15">
        <f>VLOOKUP(C755,away!$B$2:$E$405,3,FALSE)</f>
        <v>0.94979999999999998</v>
      </c>
      <c r="J755" s="15">
        <f>VLOOKUP(B755,home!$B$2:$E$405,4,FALSE)</f>
        <v>0.66479999999999995</v>
      </c>
      <c r="K755" s="16">
        <f t="shared" si="1006"/>
        <v>1.0227138937600002</v>
      </c>
      <c r="L755" s="16">
        <f t="shared" si="1007"/>
        <v>0.66482953041599979</v>
      </c>
      <c r="M755" s="17">
        <f t="shared" si="1008"/>
        <v>0.18497336741684139</v>
      </c>
      <c r="N755" s="17">
        <f t="shared" si="1009"/>
        <v>0.189174832832777</v>
      </c>
      <c r="O755" s="17">
        <f t="shared" si="1010"/>
        <v>0.12297575699920482</v>
      </c>
      <c r="P755" s="17">
        <f t="shared" si="1011"/>
        <v>0.12576901527874038</v>
      </c>
      <c r="Q755" s="17">
        <f t="shared" si="1012"/>
        <v>9.6735864943903252E-2</v>
      </c>
      <c r="R755" s="17">
        <f t="shared" si="1013"/>
        <v>4.0878957389166727E-2</v>
      </c>
      <c r="S755" s="17">
        <f t="shared" si="1014"/>
        <v>2.1378544145409576E-2</v>
      </c>
      <c r="T755" s="17">
        <f t="shared" si="1015"/>
        <v>6.4312859665040759E-2</v>
      </c>
      <c r="U755" s="17">
        <f t="shared" si="1016"/>
        <v>4.1807477684323836E-2</v>
      </c>
      <c r="V755" s="17">
        <f t="shared" si="1017"/>
        <v>1.6151024470950934E-3</v>
      </c>
      <c r="W755" s="17">
        <f t="shared" si="1018"/>
        <v>3.2977704367673596E-2</v>
      </c>
      <c r="X755" s="17">
        <f t="shared" si="1019"/>
        <v>2.1924551708958101E-2</v>
      </c>
      <c r="Y755" s="17">
        <f t="shared" si="1020"/>
        <v>7.2880447086239603E-3</v>
      </c>
      <c r="Z755" s="17">
        <f t="shared" si="1021"/>
        <v>9.0591793483117949E-3</v>
      </c>
      <c r="AA755" s="17">
        <f t="shared" si="1022"/>
        <v>9.2649485855821369E-3</v>
      </c>
      <c r="AB755" s="17">
        <f t="shared" si="1023"/>
        <v>4.7376958217234567E-3</v>
      </c>
      <c r="AC755" s="17">
        <f t="shared" si="1024"/>
        <v>6.8634828077599797E-5</v>
      </c>
      <c r="AD755" s="17">
        <f t="shared" si="1025"/>
        <v>8.4316891102824074E-3</v>
      </c>
      <c r="AE755" s="17">
        <f t="shared" si="1026"/>
        <v>5.6056359118027508E-3</v>
      </c>
      <c r="AF755" s="17">
        <f t="shared" si="1027"/>
        <v>1.863396145463444E-3</v>
      </c>
      <c r="AG755" s="17">
        <f t="shared" si="1028"/>
        <v>4.1294692812248189E-4</v>
      </c>
      <c r="AH755" s="17">
        <f t="shared" si="1029"/>
        <v>1.5057024880231128E-3</v>
      </c>
      <c r="AI755" s="17">
        <f t="shared" si="1030"/>
        <v>1.5399028543702379E-3</v>
      </c>
      <c r="AJ755" s="17">
        <f t="shared" si="1031"/>
        <v>7.8744002210256233E-4</v>
      </c>
      <c r="AK755" s="17">
        <f t="shared" si="1032"/>
        <v>2.6844195036899071E-4</v>
      </c>
      <c r="AL755" s="17">
        <f t="shared" si="1033"/>
        <v>1.8666762381403108E-6</v>
      </c>
      <c r="AM755" s="17">
        <f t="shared" si="1034"/>
        <v>1.7246411201901428E-3</v>
      </c>
      <c r="AN755" s="17">
        <f t="shared" si="1035"/>
        <v>1.1465923460721363E-3</v>
      </c>
      <c r="AO755" s="17">
        <f t="shared" si="1036"/>
        <v>3.8114422550885902E-4</v>
      </c>
      <c r="AP755" s="17">
        <f t="shared" si="1037"/>
        <v>8.4465312155274894E-5</v>
      </c>
      <c r="AQ755" s="17">
        <f t="shared" si="1038"/>
        <v>1.4038758454158058E-5</v>
      </c>
      <c r="AR755" s="17">
        <f t="shared" si="1039"/>
        <v>2.0020709561172184E-4</v>
      </c>
      <c r="AS755" s="17">
        <f t="shared" si="1040"/>
        <v>2.0475457831144471E-4</v>
      </c>
      <c r="AT755" s="17">
        <f t="shared" si="1041"/>
        <v>1.0470267602504226E-4</v>
      </c>
      <c r="AU755" s="17">
        <f t="shared" si="1042"/>
        <v>3.5693627161554262E-5</v>
      </c>
      <c r="AV755" s="17">
        <f t="shared" si="1043"/>
        <v>9.1260921042027152E-6</v>
      </c>
      <c r="AW755" s="17">
        <f t="shared" si="1044"/>
        <v>3.5255831029097849E-8</v>
      </c>
      <c r="AX755" s="17">
        <f t="shared" si="1045"/>
        <v>2.9396907256137817E-4</v>
      </c>
      <c r="AY755" s="17">
        <f t="shared" si="1046"/>
        <v>1.9543932046780797E-4</v>
      </c>
      <c r="AZ755" s="17">
        <f t="shared" si="1047"/>
        <v>6.4966915825717442E-5</v>
      </c>
      <c r="BA755" s="17">
        <f t="shared" si="1048"/>
        <v>1.4397308046995838E-5</v>
      </c>
      <c r="BB755" s="17">
        <f t="shared" si="1049"/>
        <v>2.392938887034684E-6</v>
      </c>
      <c r="BC755" s="17">
        <f t="shared" si="1050"/>
        <v>3.1817928731629101E-7</v>
      </c>
      <c r="BD755" s="17">
        <f t="shared" si="1051"/>
        <v>2.218393156024869E-5</v>
      </c>
      <c r="BE755" s="17">
        <f t="shared" si="1052"/>
        <v>2.2687815024887296E-5</v>
      </c>
      <c r="BF755" s="17">
        <f t="shared" si="1053"/>
        <v>1.160157182250456E-5</v>
      </c>
      <c r="BG755" s="17">
        <f t="shared" si="1054"/>
        <v>3.9550295641099799E-6</v>
      </c>
      <c r="BH755" s="17">
        <f t="shared" si="1055"/>
        <v>1.0112159213617085E-6</v>
      </c>
      <c r="BI755" s="17">
        <f t="shared" si="1056"/>
        <v>2.0683691447358787E-7</v>
      </c>
      <c r="BJ755" s="18">
        <f t="shared" si="1057"/>
        <v>0.43264989182010455</v>
      </c>
      <c r="BK755" s="18">
        <f t="shared" si="1058"/>
        <v>0.33400197011286997</v>
      </c>
      <c r="BL755" s="18">
        <f t="shared" si="1059"/>
        <v>0.22438245426488745</v>
      </c>
      <c r="BM755" s="18">
        <f t="shared" si="1060"/>
        <v>0.23939029662090347</v>
      </c>
      <c r="BN755" s="18">
        <f t="shared" si="1061"/>
        <v>0.76050779486063358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1.1635</v>
      </c>
      <c r="F756" s="10">
        <f>VLOOKUP(B756,home!$B$2:$E$405,3,FALSE)</f>
        <v>0.85950000000000004</v>
      </c>
      <c r="G756" s="10">
        <f>VLOOKUP(C756,away!$B$2:$E$405,4,FALSE)</f>
        <v>1.0314000000000001</v>
      </c>
      <c r="H756" s="10">
        <f>VLOOKUP(A756,away!$A$2:$E$405,3,FALSE)</f>
        <v>1.0528999999999999</v>
      </c>
      <c r="I756" s="10">
        <f>VLOOKUP(C756,away!$B$2:$E$405,3,FALSE)</f>
        <v>0.75980000000000003</v>
      </c>
      <c r="J756" s="10">
        <f>VLOOKUP(B756,home!$B$2:$E$405,4,FALSE)</f>
        <v>0.8548</v>
      </c>
      <c r="K756" s="12">
        <f t="shared" ref="K756:K790" si="1062">E756*F756*G756</f>
        <v>1.0314291370499999</v>
      </c>
      <c r="L756" s="12">
        <f t="shared" ref="L756:L790" si="1063">H756*I756*J756</f>
        <v>0.68383437541600001</v>
      </c>
      <c r="M756" s="13">
        <f t="shared" ref="M756:M790" si="1064">_xlfn.POISSON.DIST(0,K756,FALSE) * _xlfn.POISSON.DIST(0,L756,FALSE)</f>
        <v>0.17991630427696192</v>
      </c>
      <c r="N756" s="13">
        <f t="shared" ref="N756:N790" si="1065">_xlfn.POISSON.DIST(1,K756,FALSE) * _xlfn.POISSON.DIST(0,L756,FALSE)</f>
        <v>0.18557091846161206</v>
      </c>
      <c r="O756" s="13">
        <f t="shared" ref="O756:O790" si="1066">_xlfn.POISSON.DIST(0,K756,FALSE) * _xlfn.POISSON.DIST(1,L756,FALSE)</f>
        <v>0.12303295356239126</v>
      </c>
      <c r="P756" s="13">
        <f t="shared" ref="P756:P790" si="1067">_xlfn.POISSON.DIST(1,K756,FALSE) * _xlfn.POISSON.DIST(1,L756,FALSE)</f>
        <v>0.12689977312156994</v>
      </c>
      <c r="Q756" s="13">
        <f t="shared" ref="Q756:Q790" si="1068">_xlfn.POISSON.DIST(2,K756,FALSE) * _xlfn.POISSON.DIST(0,L756,FALSE)</f>
        <v>9.570162614521821E-2</v>
      </c>
      <c r="R756" s="13">
        <f t="shared" ref="R756:R790" si="1069">_xlfn.POISSON.DIST(0,K756,FALSE) * _xlfn.POISSON.DIST(2,L756,FALSE)</f>
        <v>4.2067081477461785E-2</v>
      </c>
      <c r="S756" s="13">
        <f t="shared" ref="S756:S790" si="1070">_xlfn.POISSON.DIST(2,K756,FALSE) * _xlfn.POISSON.DIST(2,L756,FALSE)</f>
        <v>2.2376449542777715E-2</v>
      </c>
      <c r="T756" s="13">
        <f t="shared" ref="T756:T790" si="1071">_xlfn.POISSON.DIST(2,K756,FALSE) * _xlfn.POISSON.DIST(1,L756,FALSE)</f>
        <v>6.5444061741310816E-2</v>
      </c>
      <c r="U756" s="13">
        <f t="shared" ref="U756:U790" si="1072">_xlfn.POISSON.DIST(1,K756,FALSE) * _xlfn.POISSON.DIST(2,L756,FALSE)</f>
        <v>4.3389213546510444E-2</v>
      </c>
      <c r="V756" s="13">
        <f t="shared" ref="V756:V790" si="1073">_xlfn.POISSON.DIST(3,K756,FALSE) * _xlfn.POISSON.DIST(3,L756,FALSE)</f>
        <v>1.7536341452742876E-3</v>
      </c>
      <c r="W756" s="13">
        <f t="shared" ref="W756:W790" si="1074">_xlfn.POISSON.DIST(3,K756,FALSE) * _xlfn.POISSON.DIST(0,L756,FALSE)</f>
        <v>3.2903148556414713E-2</v>
      </c>
      <c r="X756" s="13">
        <f t="shared" ref="X756:X790" si="1075">_xlfn.POISSON.DIST(3,K756,FALSE) * _xlfn.POISSON.DIST(1,L756,FALSE)</f>
        <v>2.2500304042295711E-2</v>
      </c>
      <c r="Y756" s="13">
        <f t="shared" ref="Y756:Y790" si="1076">_xlfn.POISSON.DIST(3,K756,FALSE) * _xlfn.POISSON.DIST(2,L756,FALSE)</f>
        <v>7.6932406807166944E-3</v>
      </c>
      <c r="Z756" s="13">
        <f t="shared" ref="Z756:Z790" si="1077">_xlfn.POISSON.DIST(0,K756,FALSE) * _xlfn.POISSON.DIST(3,L756,FALSE)</f>
        <v>9.588972129238019E-3</v>
      </c>
      <c r="AA756" s="13">
        <f t="shared" ref="AA756:AA790" si="1078">_xlfn.POISSON.DIST(1,K756,FALSE) * _xlfn.POISSON.DIST(3,L756,FALSE)</f>
        <v>9.8903452484564707E-3</v>
      </c>
      <c r="AB756" s="13">
        <f t="shared" ref="AB756:AB790" si="1079">_xlfn.POISSON.DIST(2,K756,FALSE) * _xlfn.POISSON.DIST(3,L756,FALSE)</f>
        <v>5.100595132371012E-3</v>
      </c>
      <c r="AC756" s="13">
        <f t="shared" ref="AC756:AC790" si="1080">_xlfn.POISSON.DIST(4,K756,FALSE) * _xlfn.POISSON.DIST(4,L756,FALSE)</f>
        <v>7.7305311512712902E-5</v>
      </c>
      <c r="AD756" s="13">
        <f t="shared" ref="AD756:AD790" si="1081">_xlfn.POISSON.DIST(4,K756,FALSE) * _xlfn.POISSON.DIST(0,L756,FALSE)</f>
        <v>8.4843165304426937E-3</v>
      </c>
      <c r="AE756" s="13">
        <f t="shared" ref="AE756:AE790" si="1082">_xlfn.POISSON.DIST(4,K756,FALSE) * _xlfn.POISSON.DIST(1,L756,FALSE)</f>
        <v>5.801867295426923E-3</v>
      </c>
      <c r="AF756" s="13">
        <f t="shared" ref="AF756:AF790" si="1083">_xlfn.POISSON.DIST(4,K756,FALSE) * _xlfn.POISSON.DIST(2,L756,FALSE)</f>
        <v>1.9837581491073939E-3</v>
      </c>
      <c r="AG756" s="13">
        <f t="shared" ref="AG756:AG790" si="1084">_xlfn.POISSON.DIST(4,K756,FALSE) * _xlfn.POISSON.DIST(3,L756,FALSE)</f>
        <v>4.5218733829041825E-4</v>
      </c>
      <c r="AH756" s="13">
        <f t="shared" ref="AH756:AH790" si="1085">_xlfn.POISSON.DIST(0,K756,FALSE) * _xlfn.POISSON.DIST(4,L756,FALSE)</f>
        <v>1.6393171917197279E-3</v>
      </c>
      <c r="AI756" s="13">
        <f t="shared" ref="AI756:AI790" si="1086">_xlfn.POISSON.DIST(1,K756,FALSE) * _xlfn.POISSON.DIST(4,L756,FALSE)</f>
        <v>1.6908395164067082E-3</v>
      </c>
      <c r="AJ756" s="13">
        <f t="shared" ref="AJ756:AJ790" si="1087">_xlfn.POISSON.DIST(2,K756,FALSE) * _xlfn.POISSON.DIST(4,L756,FALSE)</f>
        <v>8.7199057164870505E-4</v>
      </c>
      <c r="AK756" s="13">
        <f t="shared" ref="AK756:AK790" si="1088">_xlfn.POISSON.DIST(3,K756,FALSE) * _xlfn.POISSON.DIST(4,L756,FALSE)</f>
        <v>2.9979882761045336E-4</v>
      </c>
      <c r="AL756" s="13">
        <f t="shared" ref="AL756:AL790" si="1089">_xlfn.POISSON.DIST(5,K756,FALSE) * _xlfn.POISSON.DIST(5,L756,FALSE)</f>
        <v>2.1810200096049272E-6</v>
      </c>
      <c r="AM756" s="13">
        <f t="shared" ref="AM756:AM790" si="1090">_xlfn.POISSON.DIST(5,K756,FALSE) * _xlfn.POISSON.DIST(0,L756,FALSE)</f>
        <v>1.750194255490712E-3</v>
      </c>
      <c r="AN756" s="13">
        <f t="shared" ref="AN756:AN790" si="1091">_xlfn.POISSON.DIST(5,K756,FALSE) * _xlfn.POISSON.DIST(1,L756,FALSE)</f>
        <v>1.1968429955601619E-3</v>
      </c>
      <c r="AO756" s="13">
        <f t="shared" ref="AO756:AO790" si="1092">_xlfn.POISSON.DIST(5,K756,FALSE) * _xlfn.POISSON.DIST(2,L756,FALSE)</f>
        <v>4.0922119116994893E-4</v>
      </c>
      <c r="AP756" s="13">
        <f t="shared" ref="AP756:AP790" si="1093">_xlfn.POISSON.DIST(5,K756,FALSE) * _xlfn.POISSON.DIST(3,L756,FALSE)</f>
        <v>9.3279839223564515E-5</v>
      </c>
      <c r="AQ756" s="13">
        <f t="shared" ref="AQ756:AQ790" si="1094">_xlfn.POISSON.DIST(5,K756,FALSE) * _xlfn.POISSON.DIST(4,L756,FALSE)</f>
        <v>1.5946990148587781E-5</v>
      </c>
      <c r="AR756" s="13">
        <f t="shared" ref="AR756:AR790" si="1095">_xlfn.POISSON.DIST(0,K756,FALSE) * _xlfn.POISSON.DIST(5,L756,FALSE)</f>
        <v>2.2420428958167435E-4</v>
      </c>
      <c r="AS756" s="13">
        <f t="shared" ref="AS756:AS790" si="1096">_xlfn.POISSON.DIST(1,K756,FALSE) * _xlfn.POISSON.DIST(5,L756,FALSE)</f>
        <v>2.3125083692613466E-4</v>
      </c>
      <c r="AT756" s="13">
        <f t="shared" ref="AT756:AT790" si="1097">_xlfn.POISSON.DIST(2,K756,FALSE) * _xlfn.POISSON.DIST(5,L756,FALSE)</f>
        <v>1.1925942558640666E-4</v>
      </c>
      <c r="AU756" s="13">
        <f t="shared" ref="AU756:AU790" si="1098">_xlfn.POISSON.DIST(3,K756,FALSE) * _xlfn.POISSON.DIST(5,L756,FALSE)</f>
        <v>4.1002548805888705E-5</v>
      </c>
      <c r="AV756" s="13">
        <f t="shared" ref="AV756:AV790" si="1099">_xlfn.POISSON.DIST(4,K756,FALSE) * _xlfn.POISSON.DIST(5,L756,FALSE)</f>
        <v>1.0572805882927073E-5</v>
      </c>
      <c r="AW756" s="13">
        <f t="shared" ref="AW756:AW790" si="1100">_xlfn.POISSON.DIST(6,K756,FALSE) * _xlfn.POISSON.DIST(6,L756,FALSE)</f>
        <v>4.2731434594414086E-8</v>
      </c>
      <c r="AX756" s="13">
        <f t="shared" ref="AX756:AX790" si="1101">_xlfn.POISSON.DIST(6,K756,FALSE) * _xlfn.POISSON.DIST(0,L756,FALSE)</f>
        <v>3.0086689176844192E-4</v>
      </c>
      <c r="AY756" s="13">
        <f t="shared" ref="AY756:AY790" si="1102">_xlfn.POISSON.DIST(6,K756,FALSE) * _xlfn.POISSON.DIST(1,L756,FALSE)</f>
        <v>2.057431230158257E-4</v>
      </c>
      <c r="AZ756" s="13">
        <f t="shared" ref="AZ756:AZ790" si="1103">_xlfn.POISSON.DIST(6,K756,FALSE) * _xlfn.POISSON.DIST(2,L756,FALSE)</f>
        <v>7.0347110011832214E-5</v>
      </c>
      <c r="BA756" s="13">
        <f t="shared" ref="BA756:BA790" si="1104">_xlfn.POISSON.DIST(6,K756,FALSE) * _xlfn.POISSON.DIST(3,L756,FALSE)</f>
        <v>1.6035257345753975E-5</v>
      </c>
      <c r="BB756" s="13">
        <f t="shared" ref="BB756:BB790" si="1105">_xlfn.POISSON.DIST(6,K756,FALSE) * _xlfn.POISSON.DIST(4,L756,FALSE)</f>
        <v>2.7413650479171233E-6</v>
      </c>
      <c r="BC756" s="13">
        <f t="shared" ref="BC756:BC790" si="1106">_xlfn.POISSON.DIST(6,K756,FALSE) * _xlfn.POISSON.DIST(5,L756,FALSE)</f>
        <v>3.7492793106593193E-7</v>
      </c>
      <c r="BD756" s="13">
        <f t="shared" ref="BD756:BD790" si="1107">_xlfn.POISSON.DIST(0,K756,FALSE) * _xlfn.POISSON.DIST(6,L756,FALSE)</f>
        <v>2.5553100055278696E-5</v>
      </c>
      <c r="BE756" s="13">
        <f t="shared" ref="BE756:BE790" si="1108">_xlfn.POISSON.DIST(1,K756,FALSE) * _xlfn.POISSON.DIST(6,L756,FALSE)</f>
        <v>2.6356211938968413E-5</v>
      </c>
      <c r="BF756" s="13">
        <f t="shared" ref="BF756:BF790" si="1109">_xlfn.POISSON.DIST(2,K756,FALSE) * _xlfn.POISSON.DIST(6,L756,FALSE)</f>
        <v>1.3592282468058546E-5</v>
      </c>
      <c r="BG756" s="13">
        <f t="shared" ref="BG756:BG790" si="1110">_xlfn.POISSON.DIST(3,K756,FALSE) * _xlfn.POISSON.DIST(6,L756,FALSE)</f>
        <v>4.6731587255231569E-6</v>
      </c>
      <c r="BH756" s="13">
        <f t="shared" ref="BH756:BH790" si="1111">_xlfn.POISSON.DIST(4,K756,FALSE) * _xlfn.POISSON.DIST(6,L756,FALSE)</f>
        <v>1.2050080178910067E-6</v>
      </c>
      <c r="BI756" s="13">
        <f t="shared" ref="BI756:BI790" si="1112">_xlfn.POISSON.DIST(5,K756,FALSE) * _xlfn.POISSON.DIST(6,L756,FALSE)</f>
        <v>2.4857607600633043E-7</v>
      </c>
      <c r="BJ756" s="14">
        <f t="shared" ref="BJ756:BJ790" si="1113">SUM(N756,Q756,T756,W756,X756,Y756,AD756,AE756,AF756,AG756,AM756,AN756,AO756,AP756,AQ756,AX756,AY756,AZ756,BA756,BB756,BC756)</f>
        <v>0.43059702288754947</v>
      </c>
      <c r="BK756" s="14">
        <f t="shared" ref="BK756:BK790" si="1114">SUM(M756,P756,S756,V756,AC756,AL756,AY756)</f>
        <v>0.33123139054112205</v>
      </c>
      <c r="BL756" s="14">
        <f t="shared" ref="BL756:BL790" si="1115">SUM(O756,R756,U756,AA756,AB756,AH756,AI756,AJ756,AK756,AR756,AS756,AT756,AU756,AV756,BD756,BE756,BF756,BG756,BH756,BI756)</f>
        <v>0.2286800533186413</v>
      </c>
      <c r="BM756" s="14">
        <f t="shared" ref="BM756:BM790" si="1116">SUM(S756:BI756)</f>
        <v>0.24670308143975436</v>
      </c>
      <c r="BN756" s="14">
        <f t="shared" ref="BN756:BN790" si="1117">SUM(M756:R756)</f>
        <v>0.75318865704521509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1.2436</v>
      </c>
      <c r="F757" s="10">
        <f>VLOOKUP(B757,home!$B$2:$E$405,3,FALSE)</f>
        <v>1.4742</v>
      </c>
      <c r="G757" s="10">
        <f>VLOOKUP(C757,away!$B$2:$E$405,4,FALSE)</f>
        <v>0.67010000000000003</v>
      </c>
      <c r="H757" s="10">
        <f>VLOOKUP(A757,away!$A$2:$E$405,3,FALSE)</f>
        <v>0.89739999999999998</v>
      </c>
      <c r="I757" s="10">
        <f>VLOOKUP(C757,away!$B$2:$E$405,3,FALSE)</f>
        <v>0.37140000000000001</v>
      </c>
      <c r="J757" s="10">
        <f>VLOOKUP(B757,home!$B$2:$E$405,4,FALSE)</f>
        <v>1.3001</v>
      </c>
      <c r="K757" s="12">
        <f t="shared" si="1062"/>
        <v>1.228504461912</v>
      </c>
      <c r="L757" s="12">
        <f t="shared" si="1063"/>
        <v>0.43331599743600002</v>
      </c>
      <c r="M757" s="13">
        <f t="shared" si="1064"/>
        <v>0.18979315469383115</v>
      </c>
      <c r="N757" s="13">
        <f t="shared" si="1065"/>
        <v>0.23316173738172602</v>
      </c>
      <c r="O757" s="13">
        <f t="shared" si="1066"/>
        <v>8.2240410132682504E-2</v>
      </c>
      <c r="P757" s="13">
        <f t="shared" si="1067"/>
        <v>0.10103271079747331</v>
      </c>
      <c r="Q757" s="13">
        <f t="shared" si="1068"/>
        <v>0.14322011736030224</v>
      </c>
      <c r="R757" s="13">
        <f t="shared" si="1069"/>
        <v>1.7818042673094517E-2</v>
      </c>
      <c r="S757" s="13">
        <f t="shared" si="1070"/>
        <v>1.3445701805674315E-2</v>
      </c>
      <c r="T757" s="13">
        <f t="shared" si="1071"/>
        <v>6.2059568006880346E-2</v>
      </c>
      <c r="U757" s="13">
        <f t="shared" si="1072"/>
        <v>2.1889544926435033E-2</v>
      </c>
      <c r="V757" s="13">
        <f t="shared" si="1073"/>
        <v>7.9528433303156277E-4</v>
      </c>
      <c r="W757" s="13">
        <f t="shared" si="1074"/>
        <v>5.8648851070897186E-2</v>
      </c>
      <c r="X757" s="13">
        <f t="shared" si="1075"/>
        <v>2.5413485400261233E-2</v>
      </c>
      <c r="Y757" s="13">
        <f t="shared" si="1076"/>
        <v>5.506034887269709E-3</v>
      </c>
      <c r="Z757" s="13">
        <f t="shared" si="1077"/>
        <v>2.5736143110830544E-3</v>
      </c>
      <c r="AA757" s="13">
        <f t="shared" si="1078"/>
        <v>3.1616966644061103E-3</v>
      </c>
      <c r="AB757" s="13">
        <f t="shared" si="1079"/>
        <v>1.9420792297175974E-3</v>
      </c>
      <c r="AC757" s="13">
        <f t="shared" si="1080"/>
        <v>2.6459638438540247E-5</v>
      </c>
      <c r="AD757" s="13">
        <f t="shared" si="1081"/>
        <v>1.8012593806652401E-2</v>
      </c>
      <c r="AE757" s="13">
        <f t="shared" si="1082"/>
        <v>7.805145051739102E-3</v>
      </c>
      <c r="AF757" s="13">
        <f t="shared" si="1083"/>
        <v>1.6910471066134943E-3</v>
      </c>
      <c r="AG757" s="13">
        <f t="shared" si="1084"/>
        <v>2.4425258790449606E-4</v>
      </c>
      <c r="AH757" s="13">
        <f t="shared" si="1085"/>
        <v>2.7879706305562946E-4</v>
      </c>
      <c r="AI757" s="13">
        <f t="shared" si="1086"/>
        <v>3.4250343593180197E-4</v>
      </c>
      <c r="AJ757" s="13">
        <f t="shared" si="1087"/>
        <v>2.1038349963120484E-4</v>
      </c>
      <c r="AK757" s="13">
        <f t="shared" si="1088"/>
        <v>8.615235600319891E-5</v>
      </c>
      <c r="AL757" s="13">
        <f t="shared" si="1089"/>
        <v>5.6341104661634715E-7</v>
      </c>
      <c r="AM757" s="13">
        <f t="shared" si="1090"/>
        <v>4.4257103724161823E-3</v>
      </c>
      <c r="AN757" s="13">
        <f t="shared" si="1091"/>
        <v>1.9177311043863691E-3</v>
      </c>
      <c r="AO757" s="13">
        <f t="shared" si="1092"/>
        <v>4.1549178315561066E-4</v>
      </c>
      <c r="AP757" s="13">
        <f t="shared" si="1093"/>
        <v>6.0013078814845224E-5</v>
      </c>
      <c r="AQ757" s="13">
        <f t="shared" si="1094"/>
        <v>6.5011567764649851E-6</v>
      </c>
      <c r="AR757" s="13">
        <f t="shared" si="1095"/>
        <v>2.4161445492035495E-5</v>
      </c>
      <c r="AS757" s="13">
        <f t="shared" si="1096"/>
        <v>2.9682443593209184E-5</v>
      </c>
      <c r="AT757" s="13">
        <f t="shared" si="1097"/>
        <v>1.8232507197354375E-5</v>
      </c>
      <c r="AU757" s="13">
        <f t="shared" si="1098"/>
        <v>7.4662388145975006E-6</v>
      </c>
      <c r="AV757" s="13">
        <f t="shared" si="1099"/>
        <v>2.293076924358399E-6</v>
      </c>
      <c r="AW757" s="13">
        <f t="shared" si="1100"/>
        <v>8.3311378034912576E-9</v>
      </c>
      <c r="AX757" s="13">
        <f t="shared" si="1101"/>
        <v>9.0616748994058239E-4</v>
      </c>
      <c r="AY757" s="13">
        <f t="shared" si="1102"/>
        <v>3.9265686974767998E-4</v>
      </c>
      <c r="AZ757" s="13">
        <f t="shared" si="1103"/>
        <v>8.5072251582406723E-5</v>
      </c>
      <c r="BA757" s="13">
        <f t="shared" si="1104"/>
        <v>1.2287722516185635E-5</v>
      </c>
      <c r="BB757" s="13">
        <f t="shared" si="1105"/>
        <v>1.3311166845794436E-6</v>
      </c>
      <c r="BC757" s="13">
        <f t="shared" si="1106"/>
        <v>1.1535883077644862E-7</v>
      </c>
      <c r="BD757" s="13">
        <f t="shared" si="1107"/>
        <v>1.7449234754794837E-6</v>
      </c>
      <c r="BE757" s="13">
        <f t="shared" si="1108"/>
        <v>2.14364627532154E-6</v>
      </c>
      <c r="BF757" s="13">
        <f t="shared" si="1109"/>
        <v>1.3167395069967761E-6</v>
      </c>
      <c r="BG757" s="13">
        <f t="shared" si="1110"/>
        <v>5.3920678650711546E-7</v>
      </c>
      <c r="BH757" s="13">
        <f t="shared" si="1111"/>
        <v>1.6560448577930572E-7</v>
      </c>
      <c r="BI757" s="13">
        <f t="shared" si="1112"/>
        <v>4.0689169938503849E-8</v>
      </c>
      <c r="BJ757" s="14">
        <f t="shared" si="1113"/>
        <v>0.56398591096509798</v>
      </c>
      <c r="BK757" s="14">
        <f t="shared" si="1114"/>
        <v>0.30548653154924316</v>
      </c>
      <c r="BL757" s="14">
        <f t="shared" si="1115"/>
        <v>0.12805739650267922</v>
      </c>
      <c r="BM757" s="14">
        <f t="shared" si="1116"/>
        <v>0.23244463175038374</v>
      </c>
      <c r="BN757" s="14">
        <f t="shared" si="1117"/>
        <v>0.76726617303910971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1.1933</v>
      </c>
      <c r="F758" s="10">
        <f>VLOOKUP(B758,home!$B$2:$E$405,3,FALSE)</f>
        <v>0.46560000000000001</v>
      </c>
      <c r="G758" s="10">
        <f>VLOOKUP(C758,away!$B$2:$E$405,4,FALSE)</f>
        <v>0.31430000000000002</v>
      </c>
      <c r="H758" s="10">
        <f>VLOOKUP(A758,away!$A$2:$E$405,3,FALSE)</f>
        <v>1.1513</v>
      </c>
      <c r="I758" s="10">
        <f>VLOOKUP(C758,away!$B$2:$E$405,3,FALSE)</f>
        <v>0.97719999999999996</v>
      </c>
      <c r="J758" s="10">
        <f>VLOOKUP(B758,home!$B$2:$E$405,4,FALSE)</f>
        <v>1.1580999999999999</v>
      </c>
      <c r="K758" s="12">
        <f t="shared" si="1062"/>
        <v>0.17462523086400003</v>
      </c>
      <c r="L758" s="12">
        <f t="shared" si="1063"/>
        <v>1.3029208219159998</v>
      </c>
      <c r="M758" s="13">
        <f t="shared" si="1064"/>
        <v>0.2281969852181783</v>
      </c>
      <c r="N758" s="13">
        <f t="shared" si="1065"/>
        <v>3.984895122619319E-2</v>
      </c>
      <c r="O758" s="13">
        <f t="shared" si="1066"/>
        <v>0.29732260353922213</v>
      </c>
      <c r="P758" s="13">
        <f t="shared" si="1067"/>
        <v>5.1920028284122212E-2</v>
      </c>
      <c r="Q758" s="13">
        <f t="shared" si="1068"/>
        <v>3.4793161537811316E-3</v>
      </c>
      <c r="R758" s="13">
        <f t="shared" si="1069"/>
        <v>0.19369390548876414</v>
      </c>
      <c r="S758" s="13">
        <f t="shared" si="1070"/>
        <v>2.9532481930542517E-3</v>
      </c>
      <c r="T758" s="13">
        <f t="shared" si="1071"/>
        <v>4.5332734627901265E-3</v>
      </c>
      <c r="U758" s="13">
        <f t="shared" si="1072"/>
        <v>3.3823842962925239E-2</v>
      </c>
      <c r="V758" s="13">
        <f t="shared" si="1073"/>
        <v>7.465904929404586E-5</v>
      </c>
      <c r="W758" s="13">
        <f t="shared" si="1074"/>
        <v>2.0252546220095834E-4</v>
      </c>
      <c r="X758" s="13">
        <f t="shared" si="1075"/>
        <v>2.6387464166979037E-4</v>
      </c>
      <c r="Y758" s="13">
        <f t="shared" si="1076"/>
        <v>1.7190388250359662E-4</v>
      </c>
      <c r="Z758" s="13">
        <f t="shared" si="1077"/>
        <v>8.4122607513180195E-2</v>
      </c>
      <c r="AA758" s="13">
        <f t="shared" si="1078"/>
        <v>1.4689929757870755E-2</v>
      </c>
      <c r="AB758" s="13">
        <f t="shared" si="1079"/>
        <v>1.2826161876720624E-3</v>
      </c>
      <c r="AC758" s="13">
        <f t="shared" si="1080"/>
        <v>1.0616649764529148E-6</v>
      </c>
      <c r="AD758" s="13">
        <f t="shared" si="1081"/>
        <v>8.8415138981701598E-6</v>
      </c>
      <c r="AE758" s="13">
        <f t="shared" si="1082"/>
        <v>1.1519792555185598E-5</v>
      </c>
      <c r="AF758" s="13">
        <f t="shared" si="1083"/>
        <v>7.5046887921521181E-6</v>
      </c>
      <c r="AG758" s="13">
        <f t="shared" si="1084"/>
        <v>3.2593384297648769E-6</v>
      </c>
      <c r="AH758" s="13">
        <f t="shared" si="1085"/>
        <v>2.7401274230697461E-2</v>
      </c>
      <c r="AI758" s="13">
        <f t="shared" si="1086"/>
        <v>4.7849538385033186E-3</v>
      </c>
      <c r="AJ758" s="13">
        <f t="shared" si="1087"/>
        <v>4.177868343611126E-4</v>
      </c>
      <c r="AK758" s="13">
        <f t="shared" si="1088"/>
        <v>2.4318707467416356E-5</v>
      </c>
      <c r="AL758" s="13">
        <f t="shared" si="1089"/>
        <v>9.6621216188277985E-9</v>
      </c>
      <c r="AM758" s="13">
        <f t="shared" si="1090"/>
        <v>3.0879028113104586E-7</v>
      </c>
      <c r="AN758" s="13">
        <f t="shared" si="1091"/>
        <v>4.0232928689093486E-7</v>
      </c>
      <c r="AO758" s="13">
        <f t="shared" si="1092"/>
        <v>2.621016025784075E-7</v>
      </c>
      <c r="AP758" s="13">
        <f t="shared" si="1093"/>
        <v>1.1383254515231982E-7</v>
      </c>
      <c r="AQ758" s="13">
        <f t="shared" si="1094"/>
        <v>3.707869832266269E-8</v>
      </c>
      <c r="AR758" s="13">
        <f t="shared" si="1095"/>
        <v>7.1403381484411964E-3</v>
      </c>
      <c r="AS758" s="13">
        <f t="shared" si="1096"/>
        <v>1.2468831976185704E-3</v>
      </c>
      <c r="AT758" s="13">
        <f t="shared" si="1097"/>
        <v>1.0886863312229271E-4</v>
      </c>
      <c r="AU758" s="13">
        <f t="shared" si="1098"/>
        <v>6.3370700642761655E-6</v>
      </c>
      <c r="AV758" s="13">
        <f t="shared" si="1099"/>
        <v>2.76653080743892E-7</v>
      </c>
      <c r="AW758" s="13">
        <f t="shared" si="1100"/>
        <v>6.1065373367679585E-11</v>
      </c>
      <c r="AX758" s="13">
        <f t="shared" si="1101"/>
        <v>8.9870956885113997E-9</v>
      </c>
      <c r="AY758" s="13">
        <f t="shared" si="1102"/>
        <v>1.1709474101113009E-8</v>
      </c>
      <c r="AZ758" s="13">
        <f t="shared" si="1103"/>
        <v>7.6282588100131391E-9</v>
      </c>
      <c r="BA758" s="13">
        <f t="shared" si="1104"/>
        <v>3.3130057461767619E-9</v>
      </c>
      <c r="BB758" s="13">
        <f t="shared" si="1105"/>
        <v>1.0791460424552647E-9</v>
      </c>
      <c r="BC758" s="13">
        <f t="shared" si="1106"/>
        <v>2.8120836972064191E-10</v>
      </c>
      <c r="BD758" s="13">
        <f t="shared" si="1107"/>
        <v>1.5505492081875304E-3</v>
      </c>
      <c r="BE758" s="13">
        <f t="shared" si="1108"/>
        <v>2.7076501344573992E-4</v>
      </c>
      <c r="BF758" s="13">
        <f t="shared" si="1109"/>
        <v>2.3641201491428207E-5</v>
      </c>
      <c r="BG758" s="13">
        <f t="shared" si="1110"/>
        <v>1.3761167561143315E-6</v>
      </c>
      <c r="BH758" s="13">
        <f t="shared" si="1111"/>
        <v>6.0076176558070944E-8</v>
      </c>
      <c r="BI758" s="13">
        <f t="shared" si="1112"/>
        <v>2.0981632401759137E-9</v>
      </c>
      <c r="BJ758" s="14">
        <f t="shared" si="1113"/>
        <v>4.8532127293416896E-2</v>
      </c>
      <c r="BK758" s="14">
        <f t="shared" si="1114"/>
        <v>0.28314600378122096</v>
      </c>
      <c r="BL758" s="14">
        <f t="shared" si="1115"/>
        <v>0.58379032896403138</v>
      </c>
      <c r="BM758" s="14">
        <f t="shared" si="1116"/>
        <v>0.18512926599317961</v>
      </c>
      <c r="BN758" s="14">
        <f t="shared" si="1117"/>
        <v>0.81446178991026108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1.3533999999999999</v>
      </c>
      <c r="F759" s="10">
        <f>VLOOKUP(B759,home!$B$2:$E$405,3,FALSE)</f>
        <v>1.0027999999999999</v>
      </c>
      <c r="G759" s="10">
        <f>VLOOKUP(C759,away!$B$2:$E$405,4,FALSE)</f>
        <v>0.51149999999999995</v>
      </c>
      <c r="H759" s="10">
        <f>VLOOKUP(A759,away!$A$2:$E$405,3,FALSE)</f>
        <v>1.2030000000000001</v>
      </c>
      <c r="I759" s="10">
        <f>VLOOKUP(C759,away!$B$2:$E$405,3,FALSE)</f>
        <v>0.83130000000000004</v>
      </c>
      <c r="J759" s="10">
        <f>VLOOKUP(B759,home!$B$2:$E$405,4,FALSE)</f>
        <v>0.89059999999999995</v>
      </c>
      <c r="K759" s="12">
        <f t="shared" si="1062"/>
        <v>0.69420243947999993</v>
      </c>
      <c r="L759" s="12">
        <f t="shared" si="1063"/>
        <v>0.89064800334000005</v>
      </c>
      <c r="M759" s="13">
        <f t="shared" si="1064"/>
        <v>0.20497844682296687</v>
      </c>
      <c r="N759" s="13">
        <f t="shared" si="1065"/>
        <v>0.14229653782532503</v>
      </c>
      <c r="O759" s="13">
        <f t="shared" si="1066"/>
        <v>0.18256364439060982</v>
      </c>
      <c r="P759" s="13">
        <f t="shared" si="1067"/>
        <v>0.12673612729632053</v>
      </c>
      <c r="Q759" s="13">
        <f t="shared" si="1068"/>
        <v>4.9391301843949353E-2</v>
      </c>
      <c r="R759" s="13">
        <f t="shared" si="1069"/>
        <v>8.1299972679485202E-2</v>
      </c>
      <c r="S759" s="13">
        <f t="shared" si="1070"/>
        <v>1.9589920563625674E-2</v>
      </c>
      <c r="T759" s="13">
        <f t="shared" si="1071"/>
        <v>4.3990264369676756E-2</v>
      </c>
      <c r="U759" s="13">
        <f t="shared" si="1072"/>
        <v>5.6438639363755976E-2</v>
      </c>
      <c r="V759" s="13">
        <f t="shared" si="1073"/>
        <v>1.3458058123549076E-3</v>
      </c>
      <c r="W759" s="13">
        <f t="shared" si="1074"/>
        <v>1.142918740972089E-2</v>
      </c>
      <c r="X759" s="13">
        <f t="shared" si="1075"/>
        <v>1.0179382946266576E-2</v>
      </c>
      <c r="Y759" s="13">
        <f t="shared" si="1076"/>
        <v>4.533123548162786E-3</v>
      </c>
      <c r="Z759" s="13">
        <f t="shared" si="1077"/>
        <v>2.4136552779526688E-2</v>
      </c>
      <c r="AA759" s="13">
        <f t="shared" si="1078"/>
        <v>1.67556538201852E-2</v>
      </c>
      <c r="AB759" s="13">
        <f t="shared" si="1079"/>
        <v>5.8159078785274725E-3</v>
      </c>
      <c r="AC759" s="13">
        <f t="shared" si="1080"/>
        <v>5.2006143631910886E-5</v>
      </c>
      <c r="AD759" s="13">
        <f t="shared" si="1081"/>
        <v>1.9835424452755851E-3</v>
      </c>
      <c r="AE759" s="13">
        <f t="shared" si="1082"/>
        <v>1.7666381184248412E-3</v>
      </c>
      <c r="AF759" s="13">
        <f t="shared" si="1083"/>
        <v>7.8672635639970962E-4</v>
      </c>
      <c r="AG759" s="13">
        <f t="shared" si="1084"/>
        <v>2.3356541950078492E-4</v>
      </c>
      <c r="AH759" s="13">
        <f t="shared" si="1085"/>
        <v>5.3742931351489923E-3</v>
      </c>
      <c r="AI759" s="13">
        <f t="shared" si="1086"/>
        <v>3.7308474049010474E-3</v>
      </c>
      <c r="AJ759" s="13">
        <f t="shared" si="1087"/>
        <v>1.2949816849049669E-3</v>
      </c>
      <c r="AK759" s="13">
        <f t="shared" si="1088"/>
        <v>2.9965981491431623E-4</v>
      </c>
      <c r="AL759" s="13">
        <f t="shared" si="1089"/>
        <v>1.2861951764552242E-6</v>
      </c>
      <c r="AM759" s="13">
        <f t="shared" si="1090"/>
        <v>2.7539600086448716E-4</v>
      </c>
      <c r="AN759" s="13">
        <f t="shared" si="1091"/>
        <v>2.452808982977764E-4</v>
      </c>
      <c r="AO759" s="13">
        <f t="shared" si="1092"/>
        <v>1.0922947116317807E-4</v>
      </c>
      <c r="AP759" s="13">
        <f t="shared" si="1093"/>
        <v>3.2428336799122895E-5</v>
      </c>
      <c r="AQ759" s="13">
        <f t="shared" si="1094"/>
        <v>7.2205583554439628E-6</v>
      </c>
      <c r="AR759" s="13">
        <f t="shared" si="1095"/>
        <v>9.5732069003686413E-4</v>
      </c>
      <c r="AS759" s="13">
        <f t="shared" si="1096"/>
        <v>6.6457435838826798E-4</v>
      </c>
      <c r="AT759" s="13">
        <f t="shared" si="1097"/>
        <v>2.3067457040449566E-4</v>
      </c>
      <c r="AU759" s="13">
        <f t="shared" si="1098"/>
        <v>5.3378283166933968E-5</v>
      </c>
      <c r="AV759" s="13">
        <f t="shared" si="1099"/>
        <v>9.2638335974349412E-6</v>
      </c>
      <c r="AW759" s="13">
        <f t="shared" si="1100"/>
        <v>2.2090045473567759E-8</v>
      </c>
      <c r="AX759" s="13">
        <f t="shared" si="1101"/>
        <v>3.1863429270527182E-5</v>
      </c>
      <c r="AY759" s="13">
        <f t="shared" si="1102"/>
        <v>2.8379099659360348E-5</v>
      </c>
      <c r="AZ759" s="13">
        <f t="shared" si="1103"/>
        <v>1.2637894224098084E-5</v>
      </c>
      <c r="BA759" s="13">
        <f t="shared" si="1104"/>
        <v>3.7519717523716927E-6</v>
      </c>
      <c r="BB759" s="13">
        <f t="shared" si="1105"/>
        <v>8.354215374594822E-7</v>
      </c>
      <c r="BC759" s="13">
        <f t="shared" si="1106"/>
        <v>1.4881330485710424E-7</v>
      </c>
      <c r="BD759" s="13">
        <f t="shared" si="1107"/>
        <v>1.421059601895673E-4</v>
      </c>
      <c r="BE759" s="13">
        <f t="shared" si="1108"/>
        <v>9.8650304228245378E-5</v>
      </c>
      <c r="BF759" s="13">
        <f t="shared" si="1109"/>
        <v>3.4241640925346039E-5</v>
      </c>
      <c r="BG759" s="13">
        <f t="shared" si="1110"/>
        <v>7.923543554057809E-6</v>
      </c>
      <c r="BH759" s="13">
        <f t="shared" si="1111"/>
        <v>1.3751358161382395E-6</v>
      </c>
      <c r="BI759" s="13">
        <f t="shared" si="1112"/>
        <v>1.9092452763589736E-7</v>
      </c>
      <c r="BJ759" s="14">
        <f t="shared" si="1113"/>
        <v>0.26733744217793104</v>
      </c>
      <c r="BK759" s="14">
        <f t="shared" si="1114"/>
        <v>0.35273197193373573</v>
      </c>
      <c r="BL759" s="14">
        <f t="shared" si="1115"/>
        <v>0.35577329941726799</v>
      </c>
      <c r="BM759" s="14">
        <f t="shared" si="1116"/>
        <v>0.21268487844019066</v>
      </c>
      <c r="BN759" s="14">
        <f t="shared" si="1117"/>
        <v>0.78726603085865676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1.3533999999999999</v>
      </c>
      <c r="F760" s="10">
        <f>VLOOKUP(B760,home!$B$2:$E$405,3,FALSE)</f>
        <v>1.4209000000000001</v>
      </c>
      <c r="G760" s="10">
        <f>VLOOKUP(C760,away!$B$2:$E$405,4,FALSE)</f>
        <v>1.4778</v>
      </c>
      <c r="H760" s="10">
        <f>VLOOKUP(A760,away!$A$2:$E$405,3,FALSE)</f>
        <v>1.2030000000000001</v>
      </c>
      <c r="I760" s="10">
        <f>VLOOKUP(C760,away!$B$2:$E$405,3,FALSE)</f>
        <v>0.70340000000000003</v>
      </c>
      <c r="J760" s="10">
        <f>VLOOKUP(B760,home!$B$2:$E$405,4,FALSE)</f>
        <v>0.63939999999999997</v>
      </c>
      <c r="K760" s="12">
        <f t="shared" si="1062"/>
        <v>2.8418774674679996</v>
      </c>
      <c r="L760" s="12">
        <f t="shared" si="1063"/>
        <v>0.54105401388000007</v>
      </c>
      <c r="M760" s="13">
        <f t="shared" si="1064"/>
        <v>3.3947791408061492E-2</v>
      </c>
      <c r="N760" s="13">
        <f t="shared" si="1065"/>
        <v>9.6475463472873696E-2</v>
      </c>
      <c r="O760" s="13">
        <f t="shared" si="1066"/>
        <v>1.8367588803692648E-2</v>
      </c>
      <c r="P760" s="13">
        <f t="shared" si="1067"/>
        <v>5.2198436752931641E-2</v>
      </c>
      <c r="Q760" s="13">
        <f t="shared" si="1068"/>
        <v>0.13708572290354593</v>
      </c>
      <c r="R760" s="13">
        <f t="shared" si="1069"/>
        <v>4.968928823767628E-3</v>
      </c>
      <c r="S760" s="13">
        <f t="shared" si="1070"/>
        <v>2.0065199284236678E-2</v>
      </c>
      <c r="T760" s="13">
        <f t="shared" si="1071"/>
        <v>7.4170780622604987E-2</v>
      </c>
      <c r="U760" s="13">
        <f t="shared" si="1072"/>
        <v>1.412108686171749E-2</v>
      </c>
      <c r="V760" s="13">
        <f t="shared" si="1073"/>
        <v>3.4280483593943389E-3</v>
      </c>
      <c r="W760" s="13">
        <f t="shared" si="1074"/>
        <v>0.12986027567704969</v>
      </c>
      <c r="X760" s="13">
        <f t="shared" si="1075"/>
        <v>7.0261423398631076E-2</v>
      </c>
      <c r="Y760" s="13">
        <f t="shared" si="1076"/>
        <v>1.9007612575375747E-2</v>
      </c>
      <c r="Z760" s="13">
        <f t="shared" si="1077"/>
        <v>8.9615296159450107E-4</v>
      </c>
      <c r="AA760" s="13">
        <f t="shared" si="1078"/>
        <v>2.5467569089601279E-3</v>
      </c>
      <c r="AB760" s="13">
        <f t="shared" si="1079"/>
        <v>3.618785537346121E-3</v>
      </c>
      <c r="AC760" s="13">
        <f t="shared" si="1080"/>
        <v>3.2943742076425701E-4</v>
      </c>
      <c r="AD760" s="13">
        <f t="shared" si="1081"/>
        <v>9.2261747841447583E-2</v>
      </c>
      <c r="AE760" s="13">
        <f t="shared" si="1082"/>
        <v>4.9918588997199642E-2</v>
      </c>
      <c r="AF760" s="13">
        <f t="shared" si="1083"/>
        <v>1.3504326472080436E-2</v>
      </c>
      <c r="AG760" s="13">
        <f t="shared" si="1084"/>
        <v>2.4355233474883543E-3</v>
      </c>
      <c r="AH760" s="13">
        <f t="shared" si="1085"/>
        <v>1.2121678923028857E-4</v>
      </c>
      <c r="AI760" s="13">
        <f t="shared" si="1086"/>
        <v>3.4448326199237476E-4</v>
      </c>
      <c r="AJ760" s="13">
        <f t="shared" si="1087"/>
        <v>4.8948961008800276E-4</v>
      </c>
      <c r="AK760" s="13">
        <f t="shared" si="1088"/>
        <v>4.6368983115626397E-4</v>
      </c>
      <c r="AL760" s="13">
        <f t="shared" si="1089"/>
        <v>2.0261840501032991E-5</v>
      </c>
      <c r="AM760" s="13">
        <f t="shared" si="1090"/>
        <v>5.2439316459964844E-2</v>
      </c>
      <c r="AN760" s="13">
        <f t="shared" si="1091"/>
        <v>2.8372502655787533E-2</v>
      </c>
      <c r="AO760" s="13">
        <f t="shared" si="1092"/>
        <v>7.6755282228674034E-3</v>
      </c>
      <c r="AP760" s="13">
        <f t="shared" si="1093"/>
        <v>1.3842917845438777E-3</v>
      </c>
      <c r="AQ760" s="13">
        <f t="shared" si="1094"/>
        <v>1.8724415660214329E-4</v>
      </c>
      <c r="AR760" s="13">
        <f t="shared" si="1095"/>
        <v>1.3116966072538719E-5</v>
      </c>
      <c r="AS760" s="13">
        <f t="shared" si="1096"/>
        <v>3.7276810323090007E-5</v>
      </c>
      <c r="AT760" s="13">
        <f t="shared" si="1097"/>
        <v>5.296806365813402E-5</v>
      </c>
      <c r="AU760" s="13">
        <f t="shared" si="1098"/>
        <v>5.0176248868487228E-5</v>
      </c>
      <c r="AV760" s="13">
        <f t="shared" si="1099"/>
        <v>3.5648687765355147E-5</v>
      </c>
      <c r="AW760" s="13">
        <f t="shared" si="1100"/>
        <v>8.6541090501955319E-7</v>
      </c>
      <c r="AX760" s="13">
        <f t="shared" si="1101"/>
        <v>2.4837685309499615E-2</v>
      </c>
      <c r="AY760" s="13">
        <f t="shared" si="1102"/>
        <v>1.3438529332193078E-2</v>
      </c>
      <c r="AZ760" s="13">
        <f t="shared" si="1103"/>
        <v>3.6354851179135907E-3</v>
      </c>
      <c r="BA760" s="13">
        <f t="shared" si="1104"/>
        <v>6.5566460514938473E-4</v>
      </c>
      <c r="BB760" s="13">
        <f t="shared" si="1105"/>
        <v>8.8687491593779979E-5</v>
      </c>
      <c r="BC760" s="13">
        <f t="shared" si="1106"/>
        <v>9.5969446615526844E-6</v>
      </c>
      <c r="BD760" s="13">
        <f t="shared" si="1107"/>
        <v>1.1828311905791425E-6</v>
      </c>
      <c r="BE760" s="13">
        <f t="shared" si="1108"/>
        <v>3.3614613083252117E-6</v>
      </c>
      <c r="BF760" s="13">
        <f t="shared" si="1109"/>
        <v>4.7764305749474621E-6</v>
      </c>
      <c r="BG760" s="13">
        <f t="shared" si="1110"/>
        <v>4.5246768086228045E-6</v>
      </c>
      <c r="BH760" s="13">
        <f t="shared" si="1111"/>
        <v>3.2146442675000424E-6</v>
      </c>
      <c r="BI760" s="13">
        <f t="shared" si="1112"/>
        <v>1.8271250219467085E-6</v>
      </c>
      <c r="BJ760" s="14">
        <f t="shared" si="1113"/>
        <v>0.81770599738907379</v>
      </c>
      <c r="BK760" s="14">
        <f t="shared" si="1114"/>
        <v>0.12342770439808252</v>
      </c>
      <c r="BL760" s="14">
        <f t="shared" si="1115"/>
        <v>4.525010037381047E-2</v>
      </c>
      <c r="BM760" s="14">
        <f t="shared" si="1116"/>
        <v>0.63079835903640014</v>
      </c>
      <c r="BN760" s="14">
        <f t="shared" si="1117"/>
        <v>0.34304393216487306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1.3533999999999999</v>
      </c>
      <c r="F761" s="10">
        <f>VLOOKUP(B761,home!$B$2:$E$405,3,FALSE)</f>
        <v>0.68200000000000005</v>
      </c>
      <c r="G761" s="10">
        <f>VLOOKUP(C761,away!$B$2:$E$405,4,FALSE)</f>
        <v>1.0555000000000001</v>
      </c>
      <c r="H761" s="10">
        <f>VLOOKUP(A761,away!$A$2:$E$405,3,FALSE)</f>
        <v>1.2030000000000001</v>
      </c>
      <c r="I761" s="10">
        <f>VLOOKUP(C761,away!$B$2:$E$405,3,FALSE)</f>
        <v>0.95</v>
      </c>
      <c r="J761" s="10">
        <f>VLOOKUP(B761,home!$B$2:$E$405,4,FALSE)</f>
        <v>1.4706999999999999</v>
      </c>
      <c r="K761" s="12">
        <f t="shared" si="1062"/>
        <v>0.97424634340000016</v>
      </c>
      <c r="L761" s="12">
        <f t="shared" si="1063"/>
        <v>1.6807894949999997</v>
      </c>
      <c r="M761" s="13">
        <f t="shared" si="1064"/>
        <v>7.0296319312473904E-2</v>
      </c>
      <c r="N761" s="13">
        <f t="shared" si="1065"/>
        <v>6.8485932044656514E-2</v>
      </c>
      <c r="O761" s="13">
        <f t="shared" si="1066"/>
        <v>0.11815331503757175</v>
      </c>
      <c r="P761" s="13">
        <f t="shared" si="1067"/>
        <v>0.11511043513594252</v>
      </c>
      <c r="Q761" s="13">
        <f t="shared" si="1068"/>
        <v>3.3361084434423753E-2</v>
      </c>
      <c r="R761" s="13">
        <f t="shared" si="1069"/>
        <v>9.9295425357288053E-2</v>
      </c>
      <c r="S761" s="13">
        <f t="shared" si="1070"/>
        <v>4.7123421278597366E-2</v>
      </c>
      <c r="T761" s="13">
        <f t="shared" si="1071"/>
        <v>5.6072960259187447E-2</v>
      </c>
      <c r="U761" s="13">
        <f t="shared" si="1072"/>
        <v>9.6738205070685535E-2</v>
      </c>
      <c r="V761" s="13">
        <f t="shared" si="1073"/>
        <v>8.5738605149149796E-3</v>
      </c>
      <c r="W761" s="13">
        <f t="shared" si="1074"/>
        <v>1.0833971507365335E-2</v>
      </c>
      <c r="X761" s="13">
        <f t="shared" si="1075"/>
        <v>1.8209625498708967E-2</v>
      </c>
      <c r="Y761" s="13">
        <f t="shared" si="1076"/>
        <v>1.5303273623057084E-2</v>
      </c>
      <c r="Z761" s="13">
        <f t="shared" si="1077"/>
        <v>5.5631569280695466E-2</v>
      </c>
      <c r="AA761" s="13">
        <f t="shared" si="1078"/>
        <v>5.4198852949321336E-2</v>
      </c>
      <c r="AB761" s="13">
        <f t="shared" si="1079"/>
        <v>2.6401517151175315E-2</v>
      </c>
      <c r="AC761" s="13">
        <f t="shared" si="1080"/>
        <v>8.7748265513704537E-4</v>
      </c>
      <c r="AD761" s="13">
        <f t="shared" si="1081"/>
        <v>2.6387392813876157E-3</v>
      </c>
      <c r="AE761" s="13">
        <f t="shared" si="1082"/>
        <v>4.4351652642001527E-3</v>
      </c>
      <c r="AF761" s="13">
        <f t="shared" si="1083"/>
        <v>3.727289592328258E-3</v>
      </c>
      <c r="AG761" s="13">
        <f t="shared" si="1084"/>
        <v>2.0882630638693897E-3</v>
      </c>
      <c r="AH761" s="13">
        <f t="shared" si="1085"/>
        <v>2.3376239309339391E-2</v>
      </c>
      <c r="AI761" s="13">
        <f t="shared" si="1086"/>
        <v>2.2774215669567246E-2</v>
      </c>
      <c r="AJ761" s="13">
        <f t="shared" si="1087"/>
        <v>1.1093848169939439E-2</v>
      </c>
      <c r="AK761" s="13">
        <f t="shared" si="1088"/>
        <v>3.6027136712660939E-3</v>
      </c>
      <c r="AL761" s="13">
        <f t="shared" si="1089"/>
        <v>5.7475219894845274E-5</v>
      </c>
      <c r="AM761" s="13">
        <f t="shared" si="1090"/>
        <v>5.1415641921556579E-4</v>
      </c>
      <c r="AN761" s="13">
        <f t="shared" si="1091"/>
        <v>8.6418870820433903E-4</v>
      </c>
      <c r="AO761" s="13">
        <f t="shared" si="1092"/>
        <v>7.2625965122373665E-4</v>
      </c>
      <c r="AP761" s="13">
        <f t="shared" si="1093"/>
        <v>4.0689653080640687E-4</v>
      </c>
      <c r="AQ761" s="13">
        <f t="shared" si="1094"/>
        <v>1.7097685363283798E-4</v>
      </c>
      <c r="AR761" s="13">
        <f t="shared" si="1095"/>
        <v>7.858107492748732E-3</v>
      </c>
      <c r="AS761" s="13">
        <f t="shared" si="1096"/>
        <v>7.655732490854595E-3</v>
      </c>
      <c r="AT761" s="13">
        <f t="shared" si="1097"/>
        <v>3.7292846926318323E-3</v>
      </c>
      <c r="AU761" s="13">
        <f t="shared" si="1098"/>
        <v>1.2110806584313856E-3</v>
      </c>
      <c r="AV761" s="13">
        <f t="shared" si="1099"/>
        <v>2.9497272575981038E-4</v>
      </c>
      <c r="AW761" s="13">
        <f t="shared" si="1100"/>
        <v>2.6143290590526581E-6</v>
      </c>
      <c r="AX761" s="13">
        <f t="shared" si="1101"/>
        <v>8.3485835226067065E-5</v>
      </c>
      <c r="AY761" s="13">
        <f t="shared" si="1102"/>
        <v>1.4032211482927447E-4</v>
      </c>
      <c r="AZ761" s="13">
        <f t="shared" si="1103"/>
        <v>1.1792596826061411E-4</v>
      </c>
      <c r="BA761" s="13">
        <f t="shared" si="1104"/>
        <v>6.6069576213381216E-5</v>
      </c>
      <c r="BB761" s="13">
        <f t="shared" si="1105"/>
        <v>2.7762262409638231E-5</v>
      </c>
      <c r="BC761" s="13">
        <f t="shared" si="1106"/>
        <v>9.3325038031106559E-6</v>
      </c>
      <c r="BD761" s="13">
        <f t="shared" si="1107"/>
        <v>2.2013040873988111E-3</v>
      </c>
      <c r="BE761" s="13">
        <f t="shared" si="1108"/>
        <v>2.1446124578597659E-3</v>
      </c>
      <c r="BF761" s="13">
        <f t="shared" si="1109"/>
        <v>1.044690422539982E-3</v>
      </c>
      <c r="BG761" s="13">
        <f t="shared" si="1110"/>
        <v>3.3926194138152622E-4</v>
      </c>
      <c r="BH761" s="13">
        <f t="shared" si="1111"/>
        <v>8.2631176461434253E-5</v>
      </c>
      <c r="BI761" s="13">
        <f t="shared" si="1112"/>
        <v>1.6100624303678502E-5</v>
      </c>
      <c r="BJ761" s="14">
        <f t="shared" si="1113"/>
        <v>0.21828368099300954</v>
      </c>
      <c r="BK761" s="14">
        <f t="shared" si="1114"/>
        <v>0.24217931623178995</v>
      </c>
      <c r="BL761" s="14">
        <f t="shared" si="1115"/>
        <v>0.48221211115652562</v>
      </c>
      <c r="BM761" s="14">
        <f t="shared" si="1116"/>
        <v>0.49346645855389376</v>
      </c>
      <c r="BN761" s="14">
        <f t="shared" si="1117"/>
        <v>0.50470251132235655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1.3533999999999999</v>
      </c>
      <c r="F762" s="10">
        <f>VLOOKUP(B762,home!$B$2:$E$405,3,FALSE)</f>
        <v>0.7389</v>
      </c>
      <c r="G762" s="10">
        <f>VLOOKUP(C762,away!$B$2:$E$405,4,FALSE)</f>
        <v>0.56840000000000002</v>
      </c>
      <c r="H762" s="10">
        <f>VLOOKUP(A762,away!$A$2:$E$405,3,FALSE)</f>
        <v>1.2030000000000001</v>
      </c>
      <c r="I762" s="10">
        <f>VLOOKUP(C762,away!$B$2:$E$405,3,FALSE)</f>
        <v>1.3428</v>
      </c>
      <c r="J762" s="10">
        <f>VLOOKUP(B762,home!$B$2:$E$405,4,FALSE)</f>
        <v>1.087</v>
      </c>
      <c r="K762" s="12">
        <f t="shared" si="1062"/>
        <v>0.56841549458399998</v>
      </c>
      <c r="L762" s="12">
        <f t="shared" si="1063"/>
        <v>1.7559271908</v>
      </c>
      <c r="M762" s="13">
        <f t="shared" si="1064"/>
        <v>9.7847739667236894E-2</v>
      </c>
      <c r="N762" s="13">
        <f t="shared" si="1065"/>
        <v>5.5618171336878922E-2</v>
      </c>
      <c r="O762" s="13">
        <f t="shared" si="1066"/>
        <v>0.17181350664002099</v>
      </c>
      <c r="P762" s="13">
        <f t="shared" si="1067"/>
        <v>9.7661459352998872E-2</v>
      </c>
      <c r="Q762" s="13">
        <f t="shared" si="1068"/>
        <v>1.5807115184154841E-2</v>
      </c>
      <c r="R762" s="13">
        <f t="shared" si="1069"/>
        <v>0.15084600402795462</v>
      </c>
      <c r="S762" s="13">
        <f t="shared" si="1070"/>
        <v>2.4368883418752742E-2</v>
      </c>
      <c r="T762" s="13">
        <f t="shared" si="1071"/>
        <v>2.775614335996503E-2</v>
      </c>
      <c r="U762" s="13">
        <f t="shared" si="1072"/>
        <v>8.5743205985569865E-2</v>
      </c>
      <c r="V762" s="13">
        <f t="shared" si="1073"/>
        <v>2.7024989432812402E-3</v>
      </c>
      <c r="W762" s="13">
        <f t="shared" si="1074"/>
        <v>2.9950030651158767E-3</v>
      </c>
      <c r="X762" s="13">
        <f t="shared" si="1075"/>
        <v>5.2590073185663101E-3</v>
      </c>
      <c r="Y762" s="13">
        <f t="shared" si="1076"/>
        <v>4.617216973643392E-3</v>
      </c>
      <c r="Z762" s="13">
        <f t="shared" si="1077"/>
        <v>8.8291533365403962E-2</v>
      </c>
      <c r="AA762" s="13">
        <f t="shared" si="1078"/>
        <v>5.0186275605475818E-2</v>
      </c>
      <c r="AB762" s="13">
        <f t="shared" si="1079"/>
        <v>1.4263328334807736E-2</v>
      </c>
      <c r="AC762" s="13">
        <f t="shared" si="1080"/>
        <v>1.6858462418138325E-4</v>
      </c>
      <c r="AD762" s="13">
        <f t="shared" si="1081"/>
        <v>4.256015371346092E-4</v>
      </c>
      <c r="AE762" s="13">
        <f t="shared" si="1082"/>
        <v>7.4732531150093601E-4</v>
      </c>
      <c r="AF762" s="13">
        <f t="shared" si="1083"/>
        <v>6.5612441741878694E-4</v>
      </c>
      <c r="AG762" s="13">
        <f t="shared" si="1084"/>
        <v>3.8403556836448576E-4</v>
      </c>
      <c r="AH762" s="13">
        <f t="shared" si="1085"/>
        <v>3.8758376038434572E-2</v>
      </c>
      <c r="AI762" s="13">
        <f t="shared" si="1086"/>
        <v>2.2030861485159439E-2</v>
      </c>
      <c r="AJ762" s="13">
        <f t="shared" si="1087"/>
        <v>6.2613415135992492E-3</v>
      </c>
      <c r="AK762" s="13">
        <f t="shared" si="1088"/>
        <v>1.1863478444039495E-3</v>
      </c>
      <c r="AL762" s="13">
        <f t="shared" si="1089"/>
        <v>6.7305470634366018E-6</v>
      </c>
      <c r="AM762" s="13">
        <f t="shared" si="1090"/>
        <v>4.8383701645215921E-5</v>
      </c>
      <c r="AN762" s="13">
        <f t="shared" si="1091"/>
        <v>8.4958257310389313E-5</v>
      </c>
      <c r="AO762" s="13">
        <f t="shared" si="1092"/>
        <v>7.4590257047147757E-5</v>
      </c>
      <c r="AP762" s="13">
        <f t="shared" si="1093"/>
        <v>4.3658353505949354E-5</v>
      </c>
      <c r="AQ762" s="13">
        <f t="shared" si="1094"/>
        <v>1.9165222506663753E-5</v>
      </c>
      <c r="AR762" s="13">
        <f t="shared" si="1095"/>
        <v>1.3611377271427689E-2</v>
      </c>
      <c r="AS762" s="13">
        <f t="shared" si="1096"/>
        <v>7.7369177437079844E-3</v>
      </c>
      <c r="AT762" s="13">
        <f t="shared" si="1097"/>
        <v>2.1988919629227495E-3</v>
      </c>
      <c r="AU762" s="13">
        <f t="shared" si="1098"/>
        <v>4.1662808754717242E-4</v>
      </c>
      <c r="AV762" s="13">
        <f t="shared" si="1099"/>
        <v>5.9204465110178003E-5</v>
      </c>
      <c r="AW762" s="13">
        <f t="shared" si="1100"/>
        <v>1.866037111146907E-7</v>
      </c>
      <c r="AX762" s="13">
        <f t="shared" si="1101"/>
        <v>4.5836742834116816E-6</v>
      </c>
      <c r="AY762" s="13">
        <f t="shared" si="1102"/>
        <v>8.0485983080132761E-6</v>
      </c>
      <c r="AZ762" s="13">
        <f t="shared" si="1103"/>
        <v>7.0663763084336943E-6</v>
      </c>
      <c r="BA762" s="13">
        <f t="shared" si="1104"/>
        <v>4.136014100134551E-6</v>
      </c>
      <c r="BB762" s="13">
        <f t="shared" si="1105"/>
        <v>1.8156349049896136E-6</v>
      </c>
      <c r="BC762" s="13">
        <f t="shared" si="1106"/>
        <v>6.3762453964736729E-7</v>
      </c>
      <c r="BD762" s="13">
        <f t="shared" si="1107"/>
        <v>3.983431242522829E-3</v>
      </c>
      <c r="BE762" s="13">
        <f t="shared" si="1108"/>
        <v>2.2642440398599711E-3</v>
      </c>
      <c r="BF762" s="13">
        <f t="shared" si="1109"/>
        <v>6.4351569788793992E-4</v>
      </c>
      <c r="BG762" s="13">
        <f t="shared" si="1110"/>
        <v>1.2192809789584708E-4</v>
      </c>
      <c r="BH762" s="13">
        <f t="shared" si="1111"/>
        <v>1.732645501728857E-5</v>
      </c>
      <c r="BI762" s="13">
        <f t="shared" si="1112"/>
        <v>1.9697250996079025E-6</v>
      </c>
      <c r="BJ762" s="14">
        <f t="shared" si="1113"/>
        <v>0.11456278778720319</v>
      </c>
      <c r="BK762" s="14">
        <f t="shared" si="1114"/>
        <v>0.22276394515182257</v>
      </c>
      <c r="BL762" s="14">
        <f t="shared" si="1115"/>
        <v>0.57214468226442539</v>
      </c>
      <c r="BM762" s="14">
        <f t="shared" si="1116"/>
        <v>0.40816109036501319</v>
      </c>
      <c r="BN762" s="14">
        <f t="shared" si="1117"/>
        <v>0.58959399620924513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1.2436</v>
      </c>
      <c r="F763" s="10">
        <f>VLOOKUP(B763,home!$B$2:$E$405,3,FALSE)</f>
        <v>0.68920000000000003</v>
      </c>
      <c r="G763" s="10">
        <f>VLOOKUP(C763,away!$B$2:$E$405,4,FALSE)</f>
        <v>1.3402000000000001</v>
      </c>
      <c r="H763" s="10">
        <f>VLOOKUP(A763,away!$A$2:$E$405,3,FALSE)</f>
        <v>0.89739999999999998</v>
      </c>
      <c r="I763" s="10">
        <f>VLOOKUP(C763,away!$B$2:$E$405,3,FALSE)</f>
        <v>1.3001</v>
      </c>
      <c r="J763" s="10">
        <f>VLOOKUP(B763,home!$B$2:$E$405,4,FALSE)</f>
        <v>0.79600000000000004</v>
      </c>
      <c r="K763" s="12">
        <f t="shared" si="1062"/>
        <v>1.1486708386240001</v>
      </c>
      <c r="L763" s="12">
        <f t="shared" si="1063"/>
        <v>0.92870095304</v>
      </c>
      <c r="M763" s="13">
        <f t="shared" si="1064"/>
        <v>0.12525898667836499</v>
      </c>
      <c r="N763" s="13">
        <f t="shared" si="1065"/>
        <v>0.14388134527302995</v>
      </c>
      <c r="O763" s="13">
        <f t="shared" si="1066"/>
        <v>0.11632814030502223</v>
      </c>
      <c r="P763" s="13">
        <f t="shared" si="1067"/>
        <v>0.13362274247974021</v>
      </c>
      <c r="Q763" s="13">
        <f t="shared" si="1068"/>
        <v>8.2636152768560317E-2</v>
      </c>
      <c r="R763" s="13">
        <f t="shared" si="1069"/>
        <v>5.401702738332248E-2</v>
      </c>
      <c r="S763" s="13">
        <f t="shared" si="1070"/>
        <v>3.563624012394101E-2</v>
      </c>
      <c r="T763" s="13">
        <f t="shared" si="1071"/>
        <v>7.6744273831720999E-2</v>
      </c>
      <c r="U763" s="13">
        <f t="shared" si="1072"/>
        <v>6.2047784144376603E-2</v>
      </c>
      <c r="V763" s="13">
        <f t="shared" si="1073"/>
        <v>4.2239702833145451E-3</v>
      </c>
      <c r="W763" s="13">
        <f t="shared" si="1074"/>
        <v>3.1640579633774389E-2</v>
      </c>
      <c r="X763" s="13">
        <f t="shared" si="1075"/>
        <v>2.9384636460624291E-2</v>
      </c>
      <c r="Y763" s="13">
        <f t="shared" si="1076"/>
        <v>1.3644769942857854E-2</v>
      </c>
      <c r="Z763" s="13">
        <f t="shared" si="1077"/>
        <v>1.6721888270426456E-2</v>
      </c>
      <c r="AA763" s="13">
        <f t="shared" si="1078"/>
        <v>1.9207945422967585E-2</v>
      </c>
      <c r="AB763" s="13">
        <f t="shared" si="1079"/>
        <v>1.1031803388622101E-2</v>
      </c>
      <c r="AC763" s="13">
        <f t="shared" si="1080"/>
        <v>2.8162574816822619E-4</v>
      </c>
      <c r="AD763" s="13">
        <f t="shared" si="1081"/>
        <v>9.0861527856192711E-3</v>
      </c>
      <c r="AE763" s="13">
        <f t="shared" si="1082"/>
        <v>8.4383187514716664E-3</v>
      </c>
      <c r="AF763" s="13">
        <f t="shared" si="1083"/>
        <v>3.9183373332735199E-3</v>
      </c>
      <c r="AG763" s="13">
        <f t="shared" si="1084"/>
        <v>1.2129878719144434E-3</v>
      </c>
      <c r="AH763" s="13">
        <f t="shared" si="1085"/>
        <v>3.8824083933433613E-3</v>
      </c>
      <c r="AI763" s="13">
        <f t="shared" si="1086"/>
        <v>4.4596093050625748E-3</v>
      </c>
      <c r="AJ763" s="13">
        <f t="shared" si="1087"/>
        <v>2.5613115801908113E-3</v>
      </c>
      <c r="AK763" s="13">
        <f t="shared" si="1088"/>
        <v>9.8070130693171404E-4</v>
      </c>
      <c r="AL763" s="13">
        <f t="shared" si="1089"/>
        <v>1.2017215154318961E-5</v>
      </c>
      <c r="AM763" s="13">
        <f t="shared" si="1090"/>
        <v>2.0873997480246181E-3</v>
      </c>
      <c r="AN763" s="13">
        <f t="shared" si="1091"/>
        <v>1.9385701353659189E-3</v>
      </c>
      <c r="AO763" s="13">
        <f t="shared" si="1092"/>
        <v>9.0017596612460525E-4</v>
      </c>
      <c r="AP763" s="13">
        <f t="shared" si="1093"/>
        <v>2.7866475921454125E-4</v>
      </c>
      <c r="AQ763" s="13">
        <f t="shared" si="1094"/>
        <v>6.4699056865301637E-5</v>
      </c>
      <c r="AR763" s="13">
        <f t="shared" si="1095"/>
        <v>7.2111927499769518E-4</v>
      </c>
      <c r="AS763" s="13">
        <f t="shared" si="1096"/>
        <v>8.2832868235953338E-4</v>
      </c>
      <c r="AT763" s="13">
        <f t="shared" si="1097"/>
        <v>4.757385011111192E-4</v>
      </c>
      <c r="AU763" s="13">
        <f t="shared" si="1098"/>
        <v>1.8215564767901137E-4</v>
      </c>
      <c r="AV763" s="13">
        <f t="shared" si="1099"/>
        <v>5.2309220144886963E-5</v>
      </c>
      <c r="AW763" s="13">
        <f t="shared" si="1100"/>
        <v>3.5610069639430607E-7</v>
      </c>
      <c r="AX763" s="13">
        <f t="shared" si="1101"/>
        <v>3.99622536517827E-4</v>
      </c>
      <c r="AY763" s="13">
        <f t="shared" si="1102"/>
        <v>3.7112983052036813E-4</v>
      </c>
      <c r="AZ763" s="13">
        <f t="shared" si="1103"/>
        <v>1.7233431365291978E-4</v>
      </c>
      <c r="BA763" s="13">
        <f t="shared" si="1104"/>
        <v>5.3349013776986964E-5</v>
      </c>
      <c r="BB763" s="13">
        <f t="shared" si="1105"/>
        <v>1.2386319984607968E-5</v>
      </c>
      <c r="BC763" s="13">
        <f t="shared" si="1106"/>
        <v>2.3006374348727646E-6</v>
      </c>
      <c r="BD763" s="13">
        <f t="shared" si="1107"/>
        <v>1.116173596576455E-4</v>
      </c>
      <c r="BE763" s="13">
        <f t="shared" si="1108"/>
        <v>1.282116061229443E-4</v>
      </c>
      <c r="BF763" s="13">
        <f t="shared" si="1109"/>
        <v>7.3636466563286213E-5</v>
      </c>
      <c r="BG763" s="13">
        <f t="shared" si="1110"/>
        <v>2.8194687266852703E-5</v>
      </c>
      <c r="BH763" s="13">
        <f t="shared" si="1111"/>
        <v>8.0966037668892779E-6</v>
      </c>
      <c r="BI763" s="13">
        <f t="shared" si="1112"/>
        <v>1.8600665277837905E-6</v>
      </c>
      <c r="BJ763" s="14">
        <f t="shared" si="1113"/>
        <v>0.40686818697032923</v>
      </c>
      <c r="BK763" s="14">
        <f t="shared" si="1114"/>
        <v>0.29940671235920363</v>
      </c>
      <c r="BL763" s="14">
        <f t="shared" si="1115"/>
        <v>0.27712799934603705</v>
      </c>
      <c r="BM763" s="14">
        <f t="shared" si="1116"/>
        <v>0.34400961832813226</v>
      </c>
      <c r="BN763" s="14">
        <f t="shared" si="1117"/>
        <v>0.65574439488804026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1.2436</v>
      </c>
      <c r="F764" s="10">
        <f>VLOOKUP(B764,home!$B$2:$E$405,3,FALSE)</f>
        <v>0.80410000000000004</v>
      </c>
      <c r="G764" s="10">
        <f>VLOOKUP(C764,away!$B$2:$E$405,4,FALSE)</f>
        <v>1.7423</v>
      </c>
      <c r="H764" s="10">
        <f>VLOOKUP(A764,away!$A$2:$E$405,3,FALSE)</f>
        <v>0.89739999999999998</v>
      </c>
      <c r="I764" s="10">
        <f>VLOOKUP(C764,away!$B$2:$E$405,3,FALSE)</f>
        <v>0.1857</v>
      </c>
      <c r="J764" s="10">
        <f>VLOOKUP(B764,home!$B$2:$E$405,4,FALSE)</f>
        <v>0.7429</v>
      </c>
      <c r="K764" s="12">
        <f t="shared" si="1062"/>
        <v>1.7422629935480001</v>
      </c>
      <c r="L764" s="12">
        <f t="shared" si="1063"/>
        <v>0.12380219002200001</v>
      </c>
      <c r="M764" s="13">
        <f t="shared" si="1064"/>
        <v>0.15473130482975203</v>
      </c>
      <c r="N764" s="13">
        <f t="shared" si="1065"/>
        <v>0.2695826263482719</v>
      </c>
      <c r="O764" s="13">
        <f t="shared" si="1066"/>
        <v>1.9156074402884967E-2</v>
      </c>
      <c r="P764" s="13">
        <f t="shared" si="1067"/>
        <v>3.3374919533798578E-2</v>
      </c>
      <c r="Q764" s="13">
        <f t="shared" si="1068"/>
        <v>0.23484191679503613</v>
      </c>
      <c r="R764" s="13">
        <f t="shared" si="1069"/>
        <v>1.1857819816507673E-3</v>
      </c>
      <c r="S764" s="13">
        <f t="shared" si="1070"/>
        <v>1.7997089456350112E-3</v>
      </c>
      <c r="T764" s="13">
        <f t="shared" si="1071"/>
        <v>2.9073943608189774E-2</v>
      </c>
      <c r="U764" s="13">
        <f t="shared" si="1072"/>
        <v>2.0659440650461452E-3</v>
      </c>
      <c r="V764" s="13">
        <f t="shared" si="1073"/>
        <v>4.3132219366350056E-5</v>
      </c>
      <c r="W764" s="13">
        <f t="shared" si="1074"/>
        <v>0.13638546032195664</v>
      </c>
      <c r="X764" s="13">
        <f t="shared" si="1075"/>
        <v>1.6884818675016816E-2</v>
      </c>
      <c r="Y764" s="13">
        <f t="shared" si="1076"/>
        <v>1.045188765045723E-3</v>
      </c>
      <c r="Z764" s="13">
        <f t="shared" si="1077"/>
        <v>4.893413540566402E-5</v>
      </c>
      <c r="AA764" s="13">
        <f t="shared" si="1078"/>
        <v>8.5256133238555373E-5</v>
      </c>
      <c r="AB764" s="13">
        <f t="shared" si="1079"/>
        <v>7.4269302957266333E-5</v>
      </c>
      <c r="AC764" s="13">
        <f t="shared" si="1080"/>
        <v>5.8146537971500565E-7</v>
      </c>
      <c r="AD764" s="13">
        <f t="shared" si="1081"/>
        <v>5.940483509423853E-2</v>
      </c>
      <c r="AE764" s="13">
        <f t="shared" si="1082"/>
        <v>7.3544486825624922E-3</v>
      </c>
      <c r="AF764" s="13">
        <f t="shared" si="1083"/>
        <v>4.5524842665282456E-4</v>
      </c>
      <c r="AG764" s="13">
        <f t="shared" si="1084"/>
        <v>1.8786917407896513E-5</v>
      </c>
      <c r="AH764" s="13">
        <f t="shared" si="1085"/>
        <v>1.514538282513573E-6</v>
      </c>
      <c r="AI764" s="13">
        <f t="shared" si="1086"/>
        <v>2.6387240019351442E-6</v>
      </c>
      <c r="AJ764" s="13">
        <f t="shared" si="1087"/>
        <v>2.298675589379242E-6</v>
      </c>
      <c r="AK764" s="13">
        <f t="shared" si="1088"/>
        <v>1.3349658045158638E-6</v>
      </c>
      <c r="AL764" s="13">
        <f t="shared" si="1089"/>
        <v>5.0167896615440312E-9</v>
      </c>
      <c r="AM764" s="13">
        <f t="shared" si="1090"/>
        <v>2.0699769164502665E-2</v>
      </c>
      <c r="AN764" s="13">
        <f t="shared" si="1091"/>
        <v>2.5626767555152947E-3</v>
      </c>
      <c r="AO764" s="13">
        <f t="shared" si="1092"/>
        <v>1.5863249732563347E-4</v>
      </c>
      <c r="AP764" s="13">
        <f t="shared" si="1093"/>
        <v>6.5463501925241629E-6</v>
      </c>
      <c r="AQ764" s="13">
        <f t="shared" si="1094"/>
        <v>2.0261312262135807E-7</v>
      </c>
      <c r="AR764" s="13">
        <f t="shared" si="1095"/>
        <v>3.7500631249467777E-8</v>
      </c>
      <c r="AS764" s="13">
        <f t="shared" si="1096"/>
        <v>6.5335962060637399E-8</v>
      </c>
      <c r="AT764" s="13">
        <f t="shared" si="1097"/>
        <v>5.6916214423052353E-8</v>
      </c>
      <c r="AU764" s="13">
        <f t="shared" si="1098"/>
        <v>3.3054338040709014E-8</v>
      </c>
      <c r="AV764" s="13">
        <f t="shared" si="1099"/>
        <v>1.4397337486138302E-8</v>
      </c>
      <c r="AW764" s="13">
        <f t="shared" si="1100"/>
        <v>3.0058370371688729E-11</v>
      </c>
      <c r="AX764" s="13">
        <f t="shared" si="1101"/>
        <v>6.0107402983831659E-3</v>
      </c>
      <c r="AY764" s="13">
        <f t="shared" si="1102"/>
        <v>7.4414281259332568E-4</v>
      </c>
      <c r="AZ764" s="13">
        <f t="shared" si="1103"/>
        <v>4.6063254944092214E-5</v>
      </c>
      <c r="BA764" s="13">
        <f t="shared" si="1104"/>
        <v>1.9009106138734459E-6</v>
      </c>
      <c r="BB764" s="13">
        <f t="shared" si="1105"/>
        <v>5.8834224258399221E-8</v>
      </c>
      <c r="BC764" s="13">
        <f t="shared" si="1106"/>
        <v>1.4567611622870603E-9</v>
      </c>
      <c r="BD764" s="13">
        <f t="shared" si="1107"/>
        <v>7.7377671264859418E-10</v>
      </c>
      <c r="BE764" s="13">
        <f t="shared" si="1108"/>
        <v>1.3481225317168702E-9</v>
      </c>
      <c r="BF764" s="13">
        <f t="shared" si="1109"/>
        <v>1.1743919988892717E-9</v>
      </c>
      <c r="BG764" s="13">
        <f t="shared" si="1110"/>
        <v>6.8203323986121401E-10</v>
      </c>
      <c r="BH764" s="13">
        <f t="shared" si="1111"/>
        <v>2.970703185449599E-10</v>
      </c>
      <c r="BI764" s="13">
        <f t="shared" si="1112"/>
        <v>1.0351492449647997E-10</v>
      </c>
      <c r="BJ764" s="14">
        <f t="shared" si="1113"/>
        <v>0.78527800858255725</v>
      </c>
      <c r="BK764" s="14">
        <f t="shared" si="1114"/>
        <v>0.19069379482331467</v>
      </c>
      <c r="BL764" s="14">
        <f t="shared" si="1115"/>
        <v>2.257532437284903E-2</v>
      </c>
      <c r="BM764" s="14">
        <f t="shared" si="1116"/>
        <v>0.28497929524019738</v>
      </c>
      <c r="BN764" s="14">
        <f t="shared" si="1117"/>
        <v>0.71287262389139439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1.2436</v>
      </c>
      <c r="F765" s="10">
        <f>VLOOKUP(B765,home!$B$2:$E$405,3,FALSE)</f>
        <v>0.80410000000000004</v>
      </c>
      <c r="G765" s="10">
        <f>VLOOKUP(C765,away!$B$2:$E$405,4,FALSE)</f>
        <v>0.93810000000000004</v>
      </c>
      <c r="H765" s="10">
        <f>VLOOKUP(A765,away!$A$2:$E$405,3,FALSE)</f>
        <v>0.89739999999999998</v>
      </c>
      <c r="I765" s="10">
        <f>VLOOKUP(C765,away!$B$2:$E$405,3,FALSE)</f>
        <v>0.55720000000000003</v>
      </c>
      <c r="J765" s="10">
        <f>VLOOKUP(B765,home!$B$2:$E$405,4,FALSE)</f>
        <v>1.1143000000000001</v>
      </c>
      <c r="K765" s="12">
        <f t="shared" si="1062"/>
        <v>0.93808007475600008</v>
      </c>
      <c r="L765" s="12">
        <f t="shared" si="1063"/>
        <v>0.55718485530399997</v>
      </c>
      <c r="M765" s="13">
        <f t="shared" si="1064"/>
        <v>0.22418920240330764</v>
      </c>
      <c r="N765" s="13">
        <f t="shared" si="1065"/>
        <v>0.21030742374998285</v>
      </c>
      <c r="O765" s="13">
        <f t="shared" si="1066"/>
        <v>0.12491482830180614</v>
      </c>
      <c r="P765" s="13">
        <f t="shared" si="1067"/>
        <v>0.11718011147149121</v>
      </c>
      <c r="Q765" s="13">
        <f t="shared" si="1068"/>
        <v>9.8642601896562848E-2</v>
      </c>
      <c r="R765" s="13">
        <f t="shared" si="1069"/>
        <v>3.4800325266332921E-2</v>
      </c>
      <c r="S765" s="13">
        <f t="shared" si="1070"/>
        <v>1.5312042660031023E-2</v>
      </c>
      <c r="T765" s="13">
        <f t="shared" si="1071"/>
        <v>5.496216386454645E-2</v>
      </c>
      <c r="U765" s="13">
        <f t="shared" si="1072"/>
        <v>3.2645491727374701E-2</v>
      </c>
      <c r="V765" s="13">
        <f t="shared" si="1073"/>
        <v>8.8926220775632986E-4</v>
      </c>
      <c r="W765" s="13">
        <f t="shared" si="1074"/>
        <v>3.0844886453751351E-2</v>
      </c>
      <c r="X765" s="13">
        <f t="shared" si="1075"/>
        <v>1.7186303595601755E-2</v>
      </c>
      <c r="Y765" s="13">
        <f t="shared" si="1076"/>
        <v>4.7879740410629885E-3</v>
      </c>
      <c r="Z765" s="13">
        <f t="shared" si="1077"/>
        <v>6.4634047326846151E-3</v>
      </c>
      <c r="AA765" s="13">
        <f t="shared" si="1078"/>
        <v>6.0631911948150676E-3</v>
      </c>
      <c r="AB765" s="13">
        <f t="shared" si="1079"/>
        <v>2.8438794246460203E-3</v>
      </c>
      <c r="AC765" s="13">
        <f t="shared" si="1080"/>
        <v>2.9050196083042278E-5</v>
      </c>
      <c r="AD765" s="13">
        <f t="shared" si="1081"/>
        <v>7.2337433475938477E-3</v>
      </c>
      <c r="AE765" s="13">
        <f t="shared" si="1082"/>
        <v>4.0305322404353503E-3</v>
      </c>
      <c r="AF765" s="13">
        <f t="shared" si="1083"/>
        <v>1.1228757615925386E-3</v>
      </c>
      <c r="AG765" s="13">
        <f t="shared" si="1084"/>
        <v>2.0854978958243582E-4</v>
      </c>
      <c r="AH765" s="13">
        <f t="shared" si="1085"/>
        <v>9.0032780768801622E-4</v>
      </c>
      <c r="AI765" s="13">
        <f t="shared" si="1086"/>
        <v>8.4457957714087982E-4</v>
      </c>
      <c r="AJ765" s="13">
        <f t="shared" si="1087"/>
        <v>3.9614163643085374E-4</v>
      </c>
      <c r="AK765" s="13">
        <f t="shared" si="1088"/>
        <v>1.2387085863900651E-4</v>
      </c>
      <c r="AL765" s="13">
        <f t="shared" si="1089"/>
        <v>6.0736292003139756E-7</v>
      </c>
      <c r="AM765" s="13">
        <f t="shared" si="1090"/>
        <v>1.3571661000553116E-3</v>
      </c>
      <c r="AN765" s="13">
        <f t="shared" si="1091"/>
        <v>7.5619239708281274E-4</v>
      </c>
      <c r="AO765" s="13">
        <f t="shared" si="1092"/>
        <v>2.1066947567528592E-4</v>
      </c>
      <c r="AP765" s="13">
        <f t="shared" si="1093"/>
        <v>3.9127280440367915E-5</v>
      </c>
      <c r="AQ765" s="13">
        <f t="shared" si="1094"/>
        <v>5.4502820226513543E-6</v>
      </c>
      <c r="AR765" s="13">
        <f t="shared" si="1095"/>
        <v>1.0032980385056299E-4</v>
      </c>
      <c r="AS765" s="13">
        <f t="shared" si="1096"/>
        <v>9.4117389896390951E-5</v>
      </c>
      <c r="AT765" s="13">
        <f t="shared" si="1097"/>
        <v>4.4144824074923015E-5</v>
      </c>
      <c r="AU765" s="13">
        <f t="shared" si="1098"/>
        <v>1.380379328943142E-5</v>
      </c>
      <c r="AV765" s="13">
        <f t="shared" si="1099"/>
        <v>3.2372658602165484E-6</v>
      </c>
      <c r="AW765" s="13">
        <f t="shared" si="1100"/>
        <v>8.8183024167357733E-9</v>
      </c>
      <c r="AX765" s="13">
        <f t="shared" si="1101"/>
        <v>2.1218841276603252E-4</v>
      </c>
      <c r="AY765" s="13">
        <f t="shared" si="1102"/>
        <v>1.1822817006422726E-4</v>
      </c>
      <c r="AZ765" s="13">
        <f t="shared" si="1103"/>
        <v>3.293747291504658E-5</v>
      </c>
      <c r="BA765" s="13">
        <f t="shared" si="1104"/>
        <v>6.1174203600832161E-6</v>
      </c>
      <c r="BB765" s="13">
        <f t="shared" si="1105"/>
        <v>8.5213349454167727E-7</v>
      </c>
      <c r="BC765" s="13">
        <f t="shared" si="1106"/>
        <v>9.4959175571179287E-8</v>
      </c>
      <c r="BD765" s="13">
        <f t="shared" si="1107"/>
        <v>9.3170412068591028E-6</v>
      </c>
      <c r="BE765" s="13">
        <f t="shared" si="1108"/>
        <v>8.7401307118351199E-6</v>
      </c>
      <c r="BF765" s="13">
        <f t="shared" si="1109"/>
        <v>4.0994712357677509E-6</v>
      </c>
      <c r="BG765" s="13">
        <f t="shared" si="1110"/>
        <v>1.2818774277696947E-6</v>
      </c>
      <c r="BH765" s="13">
        <f t="shared" si="1111"/>
        <v>3.0062591831755596E-7</v>
      </c>
      <c r="BI765" s="13">
        <f t="shared" si="1112"/>
        <v>5.6402236785784842E-8</v>
      </c>
      <c r="BJ765" s="14">
        <f t="shared" si="1113"/>
        <v>0.43206607884476445</v>
      </c>
      <c r="BK765" s="14">
        <f t="shared" si="1114"/>
        <v>0.35771850447165349</v>
      </c>
      <c r="BL765" s="14">
        <f t="shared" si="1115"/>
        <v>0.2038120644205825</v>
      </c>
      <c r="BM765" s="14">
        <f t="shared" si="1116"/>
        <v>0.18990734002843951</v>
      </c>
      <c r="BN765" s="14">
        <f t="shared" si="1117"/>
        <v>0.81003449308948361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1.2436</v>
      </c>
      <c r="F766" s="10">
        <f>VLOOKUP(B766,home!$B$2:$E$405,3,FALSE)</f>
        <v>1.3785000000000001</v>
      </c>
      <c r="G766" s="10">
        <f>VLOOKUP(C766,away!$B$2:$E$405,4,FALSE)</f>
        <v>1.3402000000000001</v>
      </c>
      <c r="H766" s="10">
        <f>VLOOKUP(A766,away!$A$2:$E$405,3,FALSE)</f>
        <v>0.89739999999999998</v>
      </c>
      <c r="I766" s="10">
        <f>VLOOKUP(C766,away!$B$2:$E$405,3,FALSE)</f>
        <v>0.92859999999999998</v>
      </c>
      <c r="J766" s="10">
        <f>VLOOKUP(B766,home!$B$2:$E$405,4,FALSE)</f>
        <v>1.5919000000000001</v>
      </c>
      <c r="K766" s="12">
        <f t="shared" si="1062"/>
        <v>2.2975083445200002</v>
      </c>
      <c r="L766" s="12">
        <f t="shared" si="1063"/>
        <v>1.3265710863160001</v>
      </c>
      <c r="M766" s="13">
        <f t="shared" si="1064"/>
        <v>2.6673640968934136E-2</v>
      </c>
      <c r="N766" s="13">
        <f t="shared" si="1065"/>
        <v>6.1282912704856717E-2</v>
      </c>
      <c r="O766" s="13">
        <f t="shared" si="1066"/>
        <v>3.5384480876161924E-2</v>
      </c>
      <c r="P766" s="13">
        <f t="shared" si="1067"/>
        <v>8.1296140079490375E-2</v>
      </c>
      <c r="Q766" s="13">
        <f t="shared" si="1068"/>
        <v>7.0399001657949531E-2</v>
      </c>
      <c r="R766" s="13">
        <f t="shared" si="1069"/>
        <v>2.3470014617308927E-2</v>
      </c>
      <c r="S766" s="13">
        <f t="shared" si="1070"/>
        <v>6.1943759379545049E-2</v>
      </c>
      <c r="T766" s="13">
        <f t="shared" si="1071"/>
        <v>9.3389280104948E-2</v>
      </c>
      <c r="U766" s="13">
        <f t="shared" si="1072"/>
        <v>5.3922554429273642E-2</v>
      </c>
      <c r="V766" s="13">
        <f t="shared" si="1073"/>
        <v>2.0976966009397111E-2</v>
      </c>
      <c r="W766" s="13">
        <f t="shared" si="1074"/>
        <v>5.3914097918338788E-2</v>
      </c>
      <c r="X766" s="13">
        <f t="shared" si="1075"/>
        <v>7.152088344327788E-2</v>
      </c>
      <c r="Y766" s="13">
        <f t="shared" si="1076"/>
        <v>4.7438768021814591E-2</v>
      </c>
      <c r="Z766" s="13">
        <f t="shared" si="1077"/>
        <v>1.0378214262245306E-2</v>
      </c>
      <c r="AA766" s="13">
        <f t="shared" si="1078"/>
        <v>2.3844033868725065E-2</v>
      </c>
      <c r="AB766" s="13">
        <f t="shared" si="1079"/>
        <v>2.7390933390206675E-2</v>
      </c>
      <c r="AC766" s="13">
        <f t="shared" si="1080"/>
        <v>3.995860485283987E-3</v>
      </c>
      <c r="AD766" s="13">
        <f t="shared" si="1081"/>
        <v>3.0967022463662945E-2</v>
      </c>
      <c r="AE766" s="13">
        <f t="shared" si="1082"/>
        <v>4.107995662959333E-2</v>
      </c>
      <c r="AF766" s="13">
        <f t="shared" si="1083"/>
        <v>2.72477413459669E-2</v>
      </c>
      <c r="AG766" s="13">
        <f t="shared" si="1084"/>
        <v>1.2048688612325571E-2</v>
      </c>
      <c r="AH766" s="13">
        <f t="shared" si="1085"/>
        <v>3.4418597419717386E-3</v>
      </c>
      <c r="AI766" s="13">
        <f t="shared" si="1086"/>
        <v>7.9077014778475251E-3</v>
      </c>
      <c r="AJ766" s="13">
        <f t="shared" si="1087"/>
        <v>9.0840050656639144E-3</v>
      </c>
      <c r="AK766" s="13">
        <f t="shared" si="1088"/>
        <v>6.956859146674931E-3</v>
      </c>
      <c r="AL766" s="13">
        <f t="shared" si="1089"/>
        <v>4.871446445996432E-4</v>
      </c>
      <c r="AM766" s="13">
        <f t="shared" si="1090"/>
        <v>1.4229398503040785E-2</v>
      </c>
      <c r="AN766" s="13">
        <f t="shared" si="1091"/>
        <v>1.887630862980208E-2</v>
      </c>
      <c r="AO766" s="13">
        <f t="shared" si="1092"/>
        <v>1.2520382622336318E-2</v>
      </c>
      <c r="AP766" s="13">
        <f t="shared" si="1093"/>
        <v>5.5363925254682212E-3</v>
      </c>
      <c r="AQ766" s="13">
        <f t="shared" si="1094"/>
        <v>1.8361045616955398E-3</v>
      </c>
      <c r="AR766" s="13">
        <f t="shared" si="1095"/>
        <v>9.1317432337095165E-4</v>
      </c>
      <c r="AS766" s="13">
        <f t="shared" si="1096"/>
        <v>2.0980256279461663E-3</v>
      </c>
      <c r="AT766" s="13">
        <f t="shared" si="1097"/>
        <v>2.4101156936115658E-3</v>
      </c>
      <c r="AU766" s="13">
        <f t="shared" si="1098"/>
        <v>1.8457536391103934E-3</v>
      </c>
      <c r="AV766" s="13">
        <f t="shared" si="1099"/>
        <v>1.0601585969460718E-3</v>
      </c>
      <c r="AW766" s="13">
        <f t="shared" si="1100"/>
        <v>4.1242317037997589E-5</v>
      </c>
      <c r="AX766" s="13">
        <f t="shared" si="1101"/>
        <v>5.4486936330394318E-3</v>
      </c>
      <c r="AY766" s="13">
        <f t="shared" si="1102"/>
        <v>7.2280794317841927E-3</v>
      </c>
      <c r="AZ766" s="13">
        <f t="shared" si="1103"/>
        <v>4.7942805919001467E-3</v>
      </c>
      <c r="BA766" s="13">
        <f t="shared" si="1104"/>
        <v>2.1199846709668985E-3</v>
      </c>
      <c r="BB766" s="13">
        <f t="shared" si="1105"/>
        <v>7.0307759198445644E-4</v>
      </c>
      <c r="BC766" s="13">
        <f t="shared" si="1106"/>
        <v>1.8653648099265161E-4</v>
      </c>
      <c r="BD766" s="13">
        <f t="shared" si="1107"/>
        <v>2.0189844235834675E-4</v>
      </c>
      <c r="BE766" s="13">
        <f t="shared" si="1108"/>
        <v>4.6386335606389198E-4</v>
      </c>
      <c r="BF766" s="13">
        <f t="shared" si="1109"/>
        <v>5.3286496563692196E-4</v>
      </c>
      <c r="BG766" s="13">
        <f t="shared" si="1110"/>
        <v>4.0808723501773044E-4</v>
      </c>
      <c r="BH766" s="13">
        <f t="shared" si="1111"/>
        <v>2.3439595693633262E-4</v>
      </c>
      <c r="BI766" s="13">
        <f t="shared" si="1112"/>
        <v>1.0770533339659499E-4</v>
      </c>
      <c r="BJ766" s="14">
        <f t="shared" si="1113"/>
        <v>0.58276759214574503</v>
      </c>
      <c r="BK766" s="14">
        <f t="shared" si="1114"/>
        <v>0.20260159099903452</v>
      </c>
      <c r="BL766" s="14">
        <f t="shared" si="1115"/>
        <v>0.20167848578422934</v>
      </c>
      <c r="BM766" s="14">
        <f t="shared" si="1116"/>
        <v>0.69173285517180583</v>
      </c>
      <c r="BN766" s="14">
        <f t="shared" si="1117"/>
        <v>0.2985061909047016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1.2436</v>
      </c>
      <c r="F767" s="10">
        <f>VLOOKUP(B767,home!$B$2:$E$405,3,FALSE)</f>
        <v>0.67010000000000003</v>
      </c>
      <c r="G767" s="10">
        <f>VLOOKUP(C767,away!$B$2:$E$405,4,FALSE)</f>
        <v>1.2636000000000001</v>
      </c>
      <c r="H767" s="10">
        <f>VLOOKUP(A767,away!$A$2:$E$405,3,FALSE)</f>
        <v>0.89739999999999998</v>
      </c>
      <c r="I767" s="10">
        <f>VLOOKUP(C767,away!$B$2:$E$405,3,FALSE)</f>
        <v>0.63680000000000003</v>
      </c>
      <c r="J767" s="10">
        <f>VLOOKUP(B767,home!$B$2:$E$405,4,FALSE)</f>
        <v>1.3001</v>
      </c>
      <c r="K767" s="12">
        <f t="shared" si="1062"/>
        <v>1.0530038244960003</v>
      </c>
      <c r="L767" s="12">
        <f t="shared" si="1063"/>
        <v>0.74296076243200004</v>
      </c>
      <c r="M767" s="13">
        <f t="shared" si="1064"/>
        <v>0.16596728523788576</v>
      </c>
      <c r="N767" s="13">
        <f t="shared" si="1065"/>
        <v>0.17476418609671224</v>
      </c>
      <c r="O767" s="13">
        <f t="shared" si="1066"/>
        <v>0.12330718077910882</v>
      </c>
      <c r="P767" s="13">
        <f t="shared" si="1067"/>
        <v>0.12984293294822127</v>
      </c>
      <c r="Q767" s="13">
        <f t="shared" si="1068"/>
        <v>9.2013678172384358E-2</v>
      </c>
      <c r="R767" s="13">
        <f t="shared" si="1069"/>
        <v>4.5806198522493562E-2</v>
      </c>
      <c r="S767" s="13">
        <f t="shared" si="1070"/>
        <v>2.5395347059559835E-2</v>
      </c>
      <c r="T767" s="13">
        <f t="shared" si="1071"/>
        <v>6.8362552489127357E-2</v>
      </c>
      <c r="U767" s="13">
        <f t="shared" si="1072"/>
        <v>4.8234102229808749E-2</v>
      </c>
      <c r="V767" s="13">
        <f t="shared" si="1073"/>
        <v>2.2075343481263452E-3</v>
      </c>
      <c r="W767" s="13">
        <f t="shared" si="1074"/>
        <v>3.2296918340488291E-2</v>
      </c>
      <c r="X767" s="13">
        <f t="shared" si="1075"/>
        <v>2.3995343074453227E-2</v>
      </c>
      <c r="Y767" s="13">
        <f t="shared" si="1076"/>
        <v>8.9137991927065886E-3</v>
      </c>
      <c r="Z767" s="13">
        <f t="shared" si="1077"/>
        <v>1.1344069392794462E-2</v>
      </c>
      <c r="AA767" s="13">
        <f t="shared" si="1078"/>
        <v>1.1945348455960587E-2</v>
      </c>
      <c r="AB767" s="13">
        <f t="shared" si="1079"/>
        <v>6.2892488045319444E-3</v>
      </c>
      <c r="AC767" s="13">
        <f t="shared" si="1080"/>
        <v>1.0794022370652193E-4</v>
      </c>
      <c r="AD767" s="13">
        <f t="shared" si="1081"/>
        <v>8.5021946329922968E-3</v>
      </c>
      <c r="AE767" s="13">
        <f t="shared" si="1082"/>
        <v>6.3167970068732154E-3</v>
      </c>
      <c r="AF767" s="13">
        <f t="shared" si="1083"/>
        <v>2.3465661601773493E-3</v>
      </c>
      <c r="AG767" s="13">
        <f t="shared" si="1084"/>
        <v>5.8113552782083162E-4</v>
      </c>
      <c r="AH767" s="13">
        <f t="shared" si="1085"/>
        <v>2.1070496112880217E-3</v>
      </c>
      <c r="AI767" s="13">
        <f t="shared" si="1086"/>
        <v>2.2187312990890971E-3</v>
      </c>
      <c r="AJ767" s="13">
        <f t="shared" si="1087"/>
        <v>1.1681662717348993E-3</v>
      </c>
      <c r="AK767" s="13">
        <f t="shared" si="1088"/>
        <v>4.1002785059469427E-4</v>
      </c>
      <c r="AL767" s="13">
        <f t="shared" si="1089"/>
        <v>3.3778404482674844E-6</v>
      </c>
      <c r="AM767" s="13">
        <f t="shared" si="1090"/>
        <v>1.7905686930300513E-3</v>
      </c>
      <c r="AN767" s="13">
        <f t="shared" si="1091"/>
        <v>1.3303222813604769E-3</v>
      </c>
      <c r="AO767" s="13">
        <f t="shared" si="1092"/>
        <v>4.9418862821992867E-4</v>
      </c>
      <c r="AP767" s="13">
        <f t="shared" si="1093"/>
        <v>1.2238758666916752E-4</v>
      </c>
      <c r="AQ767" s="13">
        <f t="shared" si="1094"/>
        <v>2.273229367598429E-5</v>
      </c>
      <c r="AR767" s="13">
        <f t="shared" si="1095"/>
        <v>3.1309103713691961E-4</v>
      </c>
      <c r="AS767" s="13">
        <f t="shared" si="1096"/>
        <v>3.2968605952059558E-4</v>
      </c>
      <c r="AT767" s="13">
        <f t="shared" si="1097"/>
        <v>1.7358034077910155E-4</v>
      </c>
      <c r="AU767" s="13">
        <f t="shared" si="1098"/>
        <v>6.0926920899237664E-5</v>
      </c>
      <c r="AV767" s="13">
        <f t="shared" si="1099"/>
        <v>1.6039070180415638E-5</v>
      </c>
      <c r="AW767" s="13">
        <f t="shared" si="1100"/>
        <v>7.3406151868615169E-8</v>
      </c>
      <c r="AX767" s="13">
        <f t="shared" si="1101"/>
        <v>3.1424594696390806E-4</v>
      </c>
      <c r="AY767" s="13">
        <f t="shared" si="1102"/>
        <v>2.3347240834747097E-4</v>
      </c>
      <c r="AZ767" s="13">
        <f t="shared" si="1103"/>
        <v>8.6730419256336115E-5</v>
      </c>
      <c r="BA767" s="13">
        <f t="shared" si="1104"/>
        <v>2.1479099472244842E-5</v>
      </c>
      <c r="BB767" s="13">
        <f t="shared" si="1105"/>
        <v>3.9895320300629481E-6</v>
      </c>
      <c r="BC767" s="13">
        <f t="shared" si="1106"/>
        <v>5.9281315176049066E-7</v>
      </c>
      <c r="BD767" s="13">
        <f t="shared" si="1107"/>
        <v>3.876905927697857E-5</v>
      </c>
      <c r="BE767" s="13">
        <f t="shared" si="1108"/>
        <v>4.0823967690770565E-5</v>
      </c>
      <c r="BF767" s="13">
        <f t="shared" si="1109"/>
        <v>2.1493897054741279E-5</v>
      </c>
      <c r="BG767" s="13">
        <f t="shared" si="1110"/>
        <v>7.5443852673219608E-6</v>
      </c>
      <c r="BH767" s="13">
        <f t="shared" si="1111"/>
        <v>1.9860666349903262E-6</v>
      </c>
      <c r="BI767" s="13">
        <f t="shared" si="1112"/>
        <v>4.1826715246974313E-7</v>
      </c>
      <c r="BJ767" s="14">
        <f t="shared" si="1113"/>
        <v>0.4225138803959132</v>
      </c>
      <c r="BK767" s="14">
        <f t="shared" si="1114"/>
        <v>0.32375789006629552</v>
      </c>
      <c r="BL767" s="14">
        <f t="shared" si="1115"/>
        <v>0.24249041289620393</v>
      </c>
      <c r="BM767" s="14">
        <f t="shared" si="1116"/>
        <v>0.26817139199220552</v>
      </c>
      <c r="BN767" s="14">
        <f t="shared" si="1117"/>
        <v>0.73170146175680606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1.6108</v>
      </c>
      <c r="F768" s="10">
        <f>VLOOKUP(B768,home!$B$2:$E$405,3,FALSE)</f>
        <v>1.3746</v>
      </c>
      <c r="G768" s="10">
        <f>VLOOKUP(C768,away!$B$2:$E$405,4,FALSE)</f>
        <v>0.87949999999999995</v>
      </c>
      <c r="H768" s="10">
        <f>VLOOKUP(A768,away!$A$2:$E$405,3,FALSE)</f>
        <v>1.1347</v>
      </c>
      <c r="I768" s="10">
        <f>VLOOKUP(C768,away!$B$2:$E$405,3,FALSE)</f>
        <v>1.0282</v>
      </c>
      <c r="J768" s="10">
        <f>VLOOKUP(B768,home!$B$2:$E$405,4,FALSE)</f>
        <v>0.88129999999999997</v>
      </c>
      <c r="K768" s="12">
        <f t="shared" si="1062"/>
        <v>1.9473938955599999</v>
      </c>
      <c r="L768" s="12">
        <f t="shared" si="1063"/>
        <v>1.0282114233020001</v>
      </c>
      <c r="M768" s="13">
        <f t="shared" si="1064"/>
        <v>5.1016543379776999E-2</v>
      </c>
      <c r="N768" s="13">
        <f t="shared" si="1065"/>
        <v>9.9349305150349662E-2</v>
      </c>
      <c r="O768" s="13">
        <f t="shared" si="1066"/>
        <v>5.2455792680468731E-2</v>
      </c>
      <c r="P768" s="13">
        <f t="shared" si="1067"/>
        <v>0.10215209045270573</v>
      </c>
      <c r="Q768" s="13">
        <f t="shared" si="1068"/>
        <v>9.6736115188959304E-2</v>
      </c>
      <c r="R768" s="13">
        <f t="shared" si="1069"/>
        <v>2.6967822626209698E-2</v>
      </c>
      <c r="S768" s="13">
        <f t="shared" si="1070"/>
        <v>5.1135616471392691E-2</v>
      </c>
      <c r="T768" s="13">
        <f t="shared" si="1071"/>
        <v>9.9465178683146069E-2</v>
      </c>
      <c r="U768" s="13">
        <f t="shared" si="1072"/>
        <v>5.2516973158825614E-2</v>
      </c>
      <c r="V768" s="13">
        <f t="shared" si="1073"/>
        <v>1.1376723821297239E-2</v>
      </c>
      <c r="W768" s="13">
        <f t="shared" si="1074"/>
        <v>6.2794440066389443E-2</v>
      </c>
      <c r="X768" s="13">
        <f t="shared" si="1075"/>
        <v>6.4565960596114427E-2</v>
      </c>
      <c r="Y768" s="13">
        <f t="shared" si="1076"/>
        <v>3.3193729120695833E-2</v>
      </c>
      <c r="Z768" s="13">
        <f t="shared" si="1077"/>
        <v>9.2428744286169855E-3</v>
      </c>
      <c r="AA768" s="13">
        <f t="shared" si="1078"/>
        <v>1.7999517239716344E-2</v>
      </c>
      <c r="AB768" s="13">
        <f t="shared" si="1079"/>
        <v>1.7526074997825294E-2</v>
      </c>
      <c r="AC768" s="13">
        <f t="shared" si="1080"/>
        <v>1.4237490966867508E-3</v>
      </c>
      <c r="AD768" s="13">
        <f t="shared" si="1081"/>
        <v>3.057137731509876E-2</v>
      </c>
      <c r="AE768" s="13">
        <f t="shared" si="1082"/>
        <v>3.1433839381460167E-2</v>
      </c>
      <c r="AF768" s="13">
        <f t="shared" si="1083"/>
        <v>1.616031636512881E-2</v>
      </c>
      <c r="AG768" s="13">
        <f t="shared" si="1084"/>
        <v>5.5387406302665676E-3</v>
      </c>
      <c r="AH768" s="13">
        <f t="shared" si="1085"/>
        <v>2.3759072679124826E-3</v>
      </c>
      <c r="AI768" s="13">
        <f t="shared" si="1086"/>
        <v>4.6268273099494064E-3</v>
      </c>
      <c r="AJ768" s="13">
        <f t="shared" si="1087"/>
        <v>4.5051276296028848E-3</v>
      </c>
      <c r="AK768" s="13">
        <f t="shared" si="1088"/>
        <v>2.9244193482024505E-3</v>
      </c>
      <c r="AL768" s="13">
        <f t="shared" si="1089"/>
        <v>1.1403277201595379E-4</v>
      </c>
      <c r="AM768" s="13">
        <f t="shared" si="1090"/>
        <v>1.190690271245696E-2</v>
      </c>
      <c r="AN768" s="13">
        <f t="shared" si="1091"/>
        <v>1.2242813385093814E-2</v>
      </c>
      <c r="AO768" s="13">
        <f t="shared" si="1092"/>
        <v>6.2941002879540447E-3</v>
      </c>
      <c r="AP768" s="13">
        <f t="shared" si="1093"/>
        <v>2.1572219384942528E-3</v>
      </c>
      <c r="AQ768" s="13">
        <f t="shared" si="1094"/>
        <v>5.5452005993936865E-4</v>
      </c>
      <c r="AR768" s="13">
        <f t="shared" si="1095"/>
        <v>4.8858699871477229E-4</v>
      </c>
      <c r="AS768" s="13">
        <f t="shared" si="1096"/>
        <v>9.5147133874712915E-4</v>
      </c>
      <c r="AT768" s="13">
        <f t="shared" si="1097"/>
        <v>9.2644473843823017E-4</v>
      </c>
      <c r="AU768" s="13">
        <f t="shared" si="1098"/>
        <v>6.0138427606943007E-4</v>
      </c>
      <c r="AV768" s="13">
        <f t="shared" si="1099"/>
        <v>2.9278301702584435E-4</v>
      </c>
      <c r="AW768" s="13">
        <f t="shared" si="1100"/>
        <v>6.3425428464729252E-6</v>
      </c>
      <c r="AX768" s="13">
        <f t="shared" si="1101"/>
        <v>3.8645716095442517E-3</v>
      </c>
      <c r="AY768" s="13">
        <f t="shared" si="1102"/>
        <v>3.9735966751019963E-3</v>
      </c>
      <c r="AZ768" s="13">
        <f t="shared" si="1103"/>
        <v>2.0428487464673592E-3</v>
      </c>
      <c r="BA768" s="13">
        <f t="shared" si="1104"/>
        <v>7.0016013906530345E-4</v>
      </c>
      <c r="BB768" s="13">
        <f t="shared" si="1105"/>
        <v>1.7997816328191546E-4</v>
      </c>
      <c r="BC768" s="13">
        <f t="shared" si="1106"/>
        <v>3.7011120686275632E-5</v>
      </c>
      <c r="BD768" s="13">
        <f t="shared" si="1107"/>
        <v>8.3728455559228045E-5</v>
      </c>
      <c r="BE768" s="13">
        <f t="shared" si="1108"/>
        <v>1.6305228324070743E-4</v>
      </c>
      <c r="BF768" s="13">
        <f t="shared" si="1109"/>
        <v>1.5876351052003689E-4</v>
      </c>
      <c r="BG768" s="13">
        <f t="shared" si="1110"/>
        <v>1.0305836374146523E-4</v>
      </c>
      <c r="BH768" s="13">
        <f t="shared" si="1111"/>
        <v>5.0173807109132833E-5</v>
      </c>
      <c r="BI768" s="13">
        <f t="shared" si="1112"/>
        <v>1.9541633136266046E-5</v>
      </c>
      <c r="BJ768" s="14">
        <f t="shared" si="1113"/>
        <v>0.58376272733569468</v>
      </c>
      <c r="BK768" s="14">
        <f t="shared" si="1114"/>
        <v>0.22119235266897738</v>
      </c>
      <c r="BL768" s="14">
        <f t="shared" si="1115"/>
        <v>0.18573745068101519</v>
      </c>
      <c r="BM768" s="14">
        <f t="shared" si="1116"/>
        <v>0.56729048150357864</v>
      </c>
      <c r="BN768" s="14">
        <f t="shared" si="1117"/>
        <v>0.42867766947847008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1.6108</v>
      </c>
      <c r="F769" s="10">
        <f>VLOOKUP(B769,home!$B$2:$E$405,3,FALSE)</f>
        <v>0.85960000000000003</v>
      </c>
      <c r="G769" s="10">
        <f>VLOOKUP(C769,away!$B$2:$E$405,4,FALSE)</f>
        <v>0.7641</v>
      </c>
      <c r="H769" s="10">
        <f>VLOOKUP(A769,away!$A$2:$E$405,3,FALSE)</f>
        <v>1.1347</v>
      </c>
      <c r="I769" s="10">
        <f>VLOOKUP(C769,away!$B$2:$E$405,3,FALSE)</f>
        <v>1.4914000000000001</v>
      </c>
      <c r="J769" s="10">
        <f>VLOOKUP(B769,home!$B$2:$E$405,4,FALSE)</f>
        <v>0.67789999999999995</v>
      </c>
      <c r="K769" s="12">
        <f t="shared" si="1062"/>
        <v>1.058006235888</v>
      </c>
      <c r="L769" s="12">
        <f t="shared" si="1063"/>
        <v>1.1472044620820001</v>
      </c>
      <c r="M769" s="13">
        <f t="shared" si="1064"/>
        <v>0.11022729818965103</v>
      </c>
      <c r="N769" s="13">
        <f t="shared" si="1065"/>
        <v>0.11662116884973683</v>
      </c>
      <c r="O769" s="13">
        <f t="shared" si="1066"/>
        <v>0.12645324832641083</v>
      </c>
      <c r="P769" s="13">
        <f t="shared" si="1067"/>
        <v>0.13378832527763646</v>
      </c>
      <c r="Q769" s="13">
        <f t="shared" si="1068"/>
        <v>6.1692961939784477E-2</v>
      </c>
      <c r="R769" s="13">
        <f t="shared" si="1069"/>
        <v>7.2533865362410868E-2</v>
      </c>
      <c r="S769" s="13">
        <f t="shared" si="1070"/>
        <v>4.0596377382393245E-2</v>
      </c>
      <c r="T769" s="13">
        <f t="shared" si="1071"/>
        <v>7.0774441216375744E-2</v>
      </c>
      <c r="U769" s="13">
        <f t="shared" si="1072"/>
        <v>7.6741281866491304E-2</v>
      </c>
      <c r="V769" s="13">
        <f t="shared" si="1073"/>
        <v>5.4748701914963602E-3</v>
      </c>
      <c r="W769" s="13">
        <f t="shared" si="1074"/>
        <v>2.1757179480897677E-2</v>
      </c>
      <c r="X769" s="13">
        <f t="shared" si="1075"/>
        <v>2.4959933382804746E-2</v>
      </c>
      <c r="Y769" s="13">
        <f t="shared" si="1076"/>
        <v>1.4317073475011542E-2</v>
      </c>
      <c r="Z769" s="13">
        <f t="shared" si="1077"/>
        <v>2.7737057998604247E-2</v>
      </c>
      <c r="AA769" s="13">
        <f t="shared" si="1078"/>
        <v>2.9345980327710422E-2</v>
      </c>
      <c r="AB769" s="13">
        <f t="shared" si="1079"/>
        <v>1.55241150924821E-2</v>
      </c>
      <c r="AC769" s="13">
        <f t="shared" si="1080"/>
        <v>4.1532005119349915E-4</v>
      </c>
      <c r="AD769" s="13">
        <f t="shared" si="1081"/>
        <v>5.754807891531045E-3</v>
      </c>
      <c r="AE769" s="13">
        <f t="shared" si="1082"/>
        <v>6.601941291589121E-3</v>
      </c>
      <c r="AF769" s="13">
        <f t="shared" si="1083"/>
        <v>3.7868882540572223E-3</v>
      </c>
      <c r="AG769" s="13">
        <f t="shared" si="1084"/>
        <v>1.4481117008201194E-3</v>
      </c>
      <c r="AH769" s="13">
        <f t="shared" si="1085"/>
        <v>7.9550191752565131E-3</v>
      </c>
      <c r="AI769" s="13">
        <f t="shared" si="1086"/>
        <v>8.4164598940300039E-3</v>
      </c>
      <c r="AJ769" s="13">
        <f t="shared" si="1087"/>
        <v>4.4523335259925006E-3</v>
      </c>
      <c r="AK769" s="13">
        <f t="shared" si="1088"/>
        <v>1.5701988782510909E-3</v>
      </c>
      <c r="AL769" s="13">
        <f t="shared" si="1089"/>
        <v>2.0163779759093246E-5</v>
      </c>
      <c r="AM769" s="13">
        <f t="shared" si="1090"/>
        <v>1.217724527115464E-3</v>
      </c>
      <c r="AN769" s="13">
        <f t="shared" si="1091"/>
        <v>1.3969790110935538E-3</v>
      </c>
      <c r="AO769" s="13">
        <f t="shared" si="1092"/>
        <v>8.0131027748071263E-4</v>
      </c>
      <c r="AP769" s="13">
        <f t="shared" si="1093"/>
        <v>3.0642224194601291E-4</v>
      </c>
      <c r="AQ769" s="13">
        <f t="shared" si="1094"/>
        <v>8.7882240810409126E-5</v>
      </c>
      <c r="AR769" s="13">
        <f t="shared" si="1095"/>
        <v>1.8252066987604293E-3</v>
      </c>
      <c r="AS769" s="13">
        <f t="shared" si="1096"/>
        <v>1.9310800690730844E-3</v>
      </c>
      <c r="AT769" s="13">
        <f t="shared" si="1097"/>
        <v>1.0215473775391766E-3</v>
      </c>
      <c r="AU769" s="13">
        <f t="shared" si="1098"/>
        <v>3.6026783189716064E-4</v>
      </c>
      <c r="AV769" s="13">
        <f t="shared" si="1099"/>
        <v>9.5291403184261428E-5</v>
      </c>
      <c r="AW769" s="13">
        <f t="shared" si="1100"/>
        <v>6.7982714141653536E-7</v>
      </c>
      <c r="AX769" s="13">
        <f t="shared" si="1101"/>
        <v>2.1472669054698775E-4</v>
      </c>
      <c r="AY769" s="13">
        <f t="shared" si="1102"/>
        <v>2.4633541752360513E-4</v>
      </c>
      <c r="AZ769" s="13">
        <f t="shared" si="1103"/>
        <v>1.412985450759562E-4</v>
      </c>
      <c r="BA769" s="13">
        <f t="shared" si="1104"/>
        <v>5.4032773798943832E-5</v>
      </c>
      <c r="BB769" s="13">
        <f t="shared" si="1105"/>
        <v>1.549665980020395E-5</v>
      </c>
      <c r="BC769" s="13">
        <f t="shared" si="1106"/>
        <v>3.5555674540321468E-6</v>
      </c>
      <c r="BD769" s="13">
        <f t="shared" si="1107"/>
        <v>3.4898087817332002E-4</v>
      </c>
      <c r="BE769" s="13">
        <f t="shared" si="1108"/>
        <v>3.6922394531304297E-4</v>
      </c>
      <c r="BF769" s="13">
        <f t="shared" si="1109"/>
        <v>1.9532061829018467E-4</v>
      </c>
      <c r="BG769" s="13">
        <f t="shared" si="1110"/>
        <v>6.888347738283839E-5</v>
      </c>
      <c r="BH769" s="13">
        <f t="shared" si="1111"/>
        <v>1.8219787155173257E-5</v>
      </c>
      <c r="BI769" s="13">
        <f t="shared" si="1112"/>
        <v>3.8553296853450789E-6</v>
      </c>
      <c r="BJ769" s="14">
        <f t="shared" si="1113"/>
        <v>0.33220027143525432</v>
      </c>
      <c r="BK769" s="14">
        <f t="shared" si="1114"/>
        <v>0.2907686902896533</v>
      </c>
      <c r="BL769" s="14">
        <f t="shared" si="1115"/>
        <v>0.34923037986548966</v>
      </c>
      <c r="BM769" s="14">
        <f t="shared" si="1116"/>
        <v>0.37837387605298883</v>
      </c>
      <c r="BN769" s="14">
        <f t="shared" si="1117"/>
        <v>0.62131686794563057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1.6108</v>
      </c>
      <c r="F770" s="10">
        <f>VLOOKUP(B770,home!$B$2:$E$405,3,FALSE)</f>
        <v>0.9073</v>
      </c>
      <c r="G770" s="10">
        <f>VLOOKUP(C770,away!$B$2:$E$405,4,FALSE)</f>
        <v>1.1460999999999999</v>
      </c>
      <c r="H770" s="10">
        <f>VLOOKUP(A770,away!$A$2:$E$405,3,FALSE)</f>
        <v>1.1347</v>
      </c>
      <c r="I770" s="10">
        <f>VLOOKUP(C770,away!$B$2:$E$405,3,FALSE)</f>
        <v>1.0168999999999999</v>
      </c>
      <c r="J770" s="10">
        <f>VLOOKUP(B770,home!$B$2:$E$405,4,FALSE)</f>
        <v>1.1525000000000001</v>
      </c>
      <c r="K770" s="12">
        <f t="shared" si="1062"/>
        <v>1.6750008985239999</v>
      </c>
      <c r="L770" s="12">
        <f t="shared" si="1063"/>
        <v>1.329842585575</v>
      </c>
      <c r="M770" s="13">
        <f t="shared" si="1064"/>
        <v>4.9546508538024732E-2</v>
      </c>
      <c r="N770" s="13">
        <f t="shared" si="1065"/>
        <v>8.2990446319918462E-2</v>
      </c>
      <c r="O770" s="13">
        <f t="shared" si="1066"/>
        <v>6.5889057020420611E-2</v>
      </c>
      <c r="P770" s="13">
        <f t="shared" si="1067"/>
        <v>0.11036422971210359</v>
      </c>
      <c r="Q770" s="13">
        <f t="shared" si="1068"/>
        <v>6.9504536077385617E-2</v>
      </c>
      <c r="R770" s="13">
        <f t="shared" si="1069"/>
        <v>4.3811036974567397E-2</v>
      </c>
      <c r="S770" s="13">
        <f t="shared" si="1070"/>
        <v>6.1458736242727227E-2</v>
      </c>
      <c r="T770" s="13">
        <f t="shared" si="1071"/>
        <v>9.2430091966341346E-2</v>
      </c>
      <c r="U770" s="13">
        <f t="shared" si="1072"/>
        <v>7.3383526297668575E-2</v>
      </c>
      <c r="V770" s="13">
        <f t="shared" si="1073"/>
        <v>1.5210952036447402E-2</v>
      </c>
      <c r="W770" s="13">
        <f t="shared" si="1074"/>
        <v>3.8806720127038223E-2</v>
      </c>
      <c r="X770" s="13">
        <f t="shared" si="1075"/>
        <v>5.1606829031425897E-2</v>
      </c>
      <c r="Y770" s="13">
        <f t="shared" si="1076"/>
        <v>3.4314479476239203E-2</v>
      </c>
      <c r="Z770" s="13">
        <f t="shared" si="1077"/>
        <v>1.9420594228993539E-2</v>
      </c>
      <c r="AA770" s="13">
        <f t="shared" si="1078"/>
        <v>3.2529512783434182E-2</v>
      </c>
      <c r="AB770" s="13">
        <f t="shared" si="1079"/>
        <v>2.7243481570400106E-2</v>
      </c>
      <c r="AC770" s="13">
        <f t="shared" si="1080"/>
        <v>2.1176378697324227E-3</v>
      </c>
      <c r="AD770" s="13">
        <f t="shared" si="1081"/>
        <v>1.6250322770389604E-2</v>
      </c>
      <c r="AE770" s="13">
        <f t="shared" si="1082"/>
        <v>2.1610371249403203E-2</v>
      </c>
      <c r="AF770" s="13">
        <f t="shared" si="1083"/>
        <v>1.4369195988771006E-2</v>
      </c>
      <c r="AG770" s="13">
        <f t="shared" si="1084"/>
        <v>6.3695895821137159E-3</v>
      </c>
      <c r="AH770" s="13">
        <f t="shared" si="1085"/>
        <v>6.4565833107219249E-3</v>
      </c>
      <c r="AI770" s="13">
        <f t="shared" si="1086"/>
        <v>1.0814782846854287E-2</v>
      </c>
      <c r="AJ770" s="13">
        <f t="shared" si="1087"/>
        <v>9.0573854929114368E-3</v>
      </c>
      <c r="AK770" s="13">
        <f t="shared" si="1088"/>
        <v>5.0570429463016328E-3</v>
      </c>
      <c r="AL770" s="13">
        <f t="shared" si="1089"/>
        <v>1.8868047755400214E-4</v>
      </c>
      <c r="AM770" s="13">
        <f t="shared" si="1090"/>
        <v>5.4438610483415186E-3</v>
      </c>
      <c r="AN770" s="13">
        <f t="shared" si="1091"/>
        <v>7.2394782520375138E-3</v>
      </c>
      <c r="AO770" s="13">
        <f t="shared" si="1092"/>
        <v>4.8136832384517766E-3</v>
      </c>
      <c r="AP770" s="13">
        <f t="shared" si="1093"/>
        <v>2.1338136546539162E-3</v>
      </c>
      <c r="AQ770" s="13">
        <f t="shared" si="1094"/>
        <v>7.0940906691005121E-4</v>
      </c>
      <c r="AR770" s="13">
        <f t="shared" si="1095"/>
        <v>1.7172478887821677E-3</v>
      </c>
      <c r="AS770" s="13">
        <f t="shared" si="1096"/>
        <v>2.8763917566985726E-3</v>
      </c>
      <c r="AT770" s="13">
        <f t="shared" si="1097"/>
        <v>2.4089793884885685E-3</v>
      </c>
      <c r="AU770" s="13">
        <f t="shared" si="1098"/>
        <v>1.3450142134147159E-3</v>
      </c>
      <c r="AV770" s="13">
        <f t="shared" si="1099"/>
        <v>5.6322500399930001E-4</v>
      </c>
      <c r="AW770" s="13">
        <f t="shared" si="1100"/>
        <v>1.1674539169472177E-5</v>
      </c>
      <c r="AX770" s="13">
        <f t="shared" si="1101"/>
        <v>1.5197453579019729E-3</v>
      </c>
      <c r="AY770" s="13">
        <f t="shared" si="1102"/>
        <v>2.0210220961679633E-3</v>
      </c>
      <c r="AZ770" s="13">
        <f t="shared" si="1103"/>
        <v>1.3438206249361058E-3</v>
      </c>
      <c r="BA770" s="13">
        <f t="shared" si="1104"/>
        <v>5.9568996480468097E-4</v>
      </c>
      <c r="BB770" s="13">
        <f t="shared" si="1105"/>
        <v>1.9804347074923448E-4</v>
      </c>
      <c r="BC770" s="13">
        <f t="shared" si="1106"/>
        <v>5.2673328239481773E-5</v>
      </c>
      <c r="BD770" s="13">
        <f t="shared" si="1107"/>
        <v>3.8061156208188109E-4</v>
      </c>
      <c r="BE770" s="13">
        <f t="shared" si="1108"/>
        <v>6.3752470847577402E-4</v>
      </c>
      <c r="BF770" s="13">
        <f t="shared" si="1109"/>
        <v>5.3392722976408635E-4</v>
      </c>
      <c r="BG770" s="13">
        <f t="shared" si="1110"/>
        <v>2.9810952986709157E-4</v>
      </c>
      <c r="BH770" s="13">
        <f t="shared" si="1111"/>
        <v>1.2483343259648639E-4</v>
      </c>
      <c r="BI770" s="13">
        <f t="shared" si="1112"/>
        <v>4.1819222352989964E-5</v>
      </c>
      <c r="BJ770" s="14">
        <f t="shared" si="1113"/>
        <v>0.45432382269222044</v>
      </c>
      <c r="BK770" s="14">
        <f t="shared" si="1114"/>
        <v>0.24090776697275734</v>
      </c>
      <c r="BL770" s="14">
        <f t="shared" si="1115"/>
        <v>0.2851700931798018</v>
      </c>
      <c r="BM770" s="14">
        <f t="shared" si="1116"/>
        <v>0.57570711487435455</v>
      </c>
      <c r="BN770" s="14">
        <f t="shared" si="1117"/>
        <v>0.42210581464242042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1.6108</v>
      </c>
      <c r="F771" s="10">
        <f>VLOOKUP(B771,home!$B$2:$E$405,3,FALSE)</f>
        <v>1.2416</v>
      </c>
      <c r="G771" s="10">
        <f>VLOOKUP(C771,away!$B$2:$E$405,4,FALSE)</f>
        <v>0.72430000000000005</v>
      </c>
      <c r="H771" s="10">
        <f>VLOOKUP(A771,away!$A$2:$E$405,3,FALSE)</f>
        <v>1.1347</v>
      </c>
      <c r="I771" s="10">
        <f>VLOOKUP(C771,away!$B$2:$E$405,3,FALSE)</f>
        <v>1.3219000000000001</v>
      </c>
      <c r="J771" s="10">
        <f>VLOOKUP(B771,home!$B$2:$E$405,4,FALSE)</f>
        <v>1.288</v>
      </c>
      <c r="K771" s="12">
        <f t="shared" si="1062"/>
        <v>1.4485777495040002</v>
      </c>
      <c r="L771" s="12">
        <f t="shared" si="1063"/>
        <v>1.9319483898400003</v>
      </c>
      <c r="M771" s="13">
        <f t="shared" si="1064"/>
        <v>3.4029545740826651E-2</v>
      </c>
      <c r="N771" s="13">
        <f t="shared" si="1065"/>
        <v>4.9294442785890097E-2</v>
      </c>
      <c r="O771" s="13">
        <f t="shared" si="1066"/>
        <v>6.5743326100976676E-2</v>
      </c>
      <c r="P771" s="13">
        <f t="shared" si="1067"/>
        <v>9.5234319368260378E-2</v>
      </c>
      <c r="Q771" s="13">
        <f t="shared" si="1068"/>
        <v>3.5703416496919195E-2</v>
      </c>
      <c r="R771" s="13">
        <f t="shared" si="1069"/>
        <v>6.3506356501753985E-2</v>
      </c>
      <c r="S771" s="13">
        <f t="shared" si="1070"/>
        <v>6.6630154679486922E-2</v>
      </c>
      <c r="T771" s="13">
        <f t="shared" si="1071"/>
        <v>6.8977158013009937E-2</v>
      </c>
      <c r="U771" s="13">
        <f t="shared" si="1072"/>
        <v>9.1993894980509514E-2</v>
      </c>
      <c r="V771" s="13">
        <f t="shared" si="1073"/>
        <v>2.0718849824831676E-2</v>
      </c>
      <c r="W771" s="13">
        <f t="shared" si="1074"/>
        <v>1.7239724906237069E-2</v>
      </c>
      <c r="X771" s="13">
        <f t="shared" si="1075"/>
        <v>3.330625877388925E-2</v>
      </c>
      <c r="Y771" s="13">
        <f t="shared" si="1076"/>
        <v>3.2172986504904869E-2</v>
      </c>
      <c r="Z771" s="13">
        <f t="shared" si="1077"/>
        <v>4.0897001062722892E-2</v>
      </c>
      <c r="AA771" s="13">
        <f t="shared" si="1078"/>
        <v>5.9242485760901825E-2</v>
      </c>
      <c r="AB771" s="13">
        <f t="shared" si="1079"/>
        <v>4.2908673349274978E-2</v>
      </c>
      <c r="AC771" s="13">
        <f t="shared" si="1080"/>
        <v>3.6239566202792796E-3</v>
      </c>
      <c r="AD771" s="13">
        <f t="shared" si="1081"/>
        <v>6.243270476686236E-3</v>
      </c>
      <c r="AE771" s="13">
        <f t="shared" si="1082"/>
        <v>1.2061676344769583E-2</v>
      </c>
      <c r="AF771" s="13">
        <f t="shared" si="1083"/>
        <v>1.1651268096524409E-2</v>
      </c>
      <c r="AG771" s="13">
        <f t="shared" si="1084"/>
        <v>7.5032162128915014E-3</v>
      </c>
      <c r="AH771" s="13">
        <f t="shared" si="1085"/>
        <v>1.9752723838103062E-2</v>
      </c>
      <c r="AI771" s="13">
        <f t="shared" si="1086"/>
        <v>2.8613356243973351E-2</v>
      </c>
      <c r="AJ771" s="13">
        <f t="shared" si="1087"/>
        <v>2.0724335596825579E-2</v>
      </c>
      <c r="AK771" s="13">
        <f t="shared" si="1088"/>
        <v>1.000693713960508E-2</v>
      </c>
      <c r="AL771" s="13">
        <f t="shared" si="1089"/>
        <v>4.056769311949265E-4</v>
      </c>
      <c r="AM771" s="13">
        <f t="shared" si="1090"/>
        <v>1.8087725393325833E-3</v>
      </c>
      <c r="AN771" s="13">
        <f t="shared" si="1091"/>
        <v>3.4944551949503922E-3</v>
      </c>
      <c r="AO771" s="13">
        <f t="shared" si="1092"/>
        <v>3.3755535436262177E-3</v>
      </c>
      <c r="AP771" s="13">
        <f t="shared" si="1093"/>
        <v>2.1737984111424601E-3</v>
      </c>
      <c r="AQ771" s="13">
        <f t="shared" si="1094"/>
        <v>1.0499165850608564E-3</v>
      </c>
      <c r="AR771" s="13">
        <f t="shared" si="1095"/>
        <v>7.6322486027954771E-3</v>
      </c>
      <c r="AS771" s="13">
        <f t="shared" si="1096"/>
        <v>1.1055905504692522E-2</v>
      </c>
      <c r="AT771" s="13">
        <f t="shared" si="1097"/>
        <v>8.0076693573581919E-3</v>
      </c>
      <c r="AU771" s="13">
        <f t="shared" si="1098"/>
        <v>3.8665772188180248E-3</v>
      </c>
      <c r="AV771" s="13">
        <f t="shared" si="1099"/>
        <v>1.400259431479712E-3</v>
      </c>
      <c r="AW771" s="13">
        <f t="shared" si="1100"/>
        <v>3.1536619775452494E-5</v>
      </c>
      <c r="AX771" s="13">
        <f t="shared" si="1101"/>
        <v>4.3669127573183885E-4</v>
      </c>
      <c r="AY771" s="13">
        <f t="shared" si="1102"/>
        <v>8.4366500700730148E-4</v>
      </c>
      <c r="AZ771" s="13">
        <f t="shared" si="1103"/>
        <v>8.1495862592605444E-4</v>
      </c>
      <c r="BA771" s="13">
        <f t="shared" si="1104"/>
        <v>5.2481933504802019E-4</v>
      </c>
      <c r="BB771" s="13">
        <f t="shared" si="1105"/>
        <v>2.5348096732573047E-4</v>
      </c>
      <c r="BC771" s="13">
        <f t="shared" si="1106"/>
        <v>9.794242933600611E-5</v>
      </c>
      <c r="BD771" s="13">
        <f t="shared" si="1107"/>
        <v>2.4575183998382186E-3</v>
      </c>
      <c r="BE771" s="13">
        <f t="shared" si="1108"/>
        <v>3.5599064730023186E-3</v>
      </c>
      <c r="BF771" s="13">
        <f t="shared" si="1109"/>
        <v>2.5784006535532113E-3</v>
      </c>
      <c r="BG771" s="13">
        <f t="shared" si="1110"/>
        <v>1.2450046053479181E-3</v>
      </c>
      <c r="BH771" s="13">
        <f t="shared" si="1111"/>
        <v>4.5087149233425061E-4</v>
      </c>
      <c r="BI771" s="13">
        <f t="shared" si="1112"/>
        <v>1.3062448233621177E-4</v>
      </c>
      <c r="BJ771" s="14">
        <f t="shared" si="1113"/>
        <v>0.28902747252620964</v>
      </c>
      <c r="BK771" s="14">
        <f t="shared" si="1114"/>
        <v>0.22148616817188715</v>
      </c>
      <c r="BL771" s="14">
        <f t="shared" si="1115"/>
        <v>0.44487707573348012</v>
      </c>
      <c r="BM771" s="14">
        <f t="shared" si="1116"/>
        <v>0.65196418211244089</v>
      </c>
      <c r="BN771" s="14">
        <f t="shared" si="1117"/>
        <v>0.34351140699462701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1.2436</v>
      </c>
      <c r="F772" s="10">
        <f>VLOOKUP(B772,home!$B$2:$E$405,3,FALSE)</f>
        <v>1.2061999999999999</v>
      </c>
      <c r="G772" s="10">
        <f>VLOOKUP(C772,away!$B$2:$E$405,4,FALSE)</f>
        <v>0.57440000000000002</v>
      </c>
      <c r="H772" s="10">
        <f>VLOOKUP(A772,away!$A$2:$E$405,3,FALSE)</f>
        <v>0.89739999999999998</v>
      </c>
      <c r="I772" s="10">
        <f>VLOOKUP(C772,away!$B$2:$E$405,3,FALSE)</f>
        <v>1.2735000000000001</v>
      </c>
      <c r="J772" s="10">
        <f>VLOOKUP(B772,home!$B$2:$E$405,4,FALSE)</f>
        <v>1.1143000000000001</v>
      </c>
      <c r="K772" s="12">
        <f t="shared" si="1062"/>
        <v>0.861617415808</v>
      </c>
      <c r="L772" s="12">
        <f t="shared" si="1063"/>
        <v>1.2734653862700003</v>
      </c>
      <c r="M772" s="13">
        <f t="shared" si="1064"/>
        <v>0.1182347998841821</v>
      </c>
      <c r="N772" s="13">
        <f t="shared" si="1065"/>
        <v>0.101873162734785</v>
      </c>
      <c r="O772" s="13">
        <f t="shared" si="1066"/>
        <v>0.15056792510506611</v>
      </c>
      <c r="P772" s="13">
        <f t="shared" si="1067"/>
        <v>0.12973194653259956</v>
      </c>
      <c r="Q772" s="13">
        <f t="shared" si="1068"/>
        <v>4.3887845607866655E-2</v>
      </c>
      <c r="R772" s="13">
        <f t="shared" si="1069"/>
        <v>9.5871520451897785E-2</v>
      </c>
      <c r="S772" s="13">
        <f t="shared" si="1070"/>
        <v>3.5586768801621052E-2</v>
      </c>
      <c r="T772" s="13">
        <f t="shared" si="1071"/>
        <v>5.5889652259580029E-2</v>
      </c>
      <c r="U772" s="13">
        <f t="shared" si="1072"/>
        <v>8.2604571701347995E-2</v>
      </c>
      <c r="V772" s="13">
        <f t="shared" si="1073"/>
        <v>4.3385805118875062E-3</v>
      </c>
      <c r="W772" s="13">
        <f t="shared" si="1074"/>
        <v>1.2604844039343517E-2</v>
      </c>
      <c r="X772" s="13">
        <f t="shared" si="1075"/>
        <v>1.6051832583435698E-2</v>
      </c>
      <c r="Y772" s="13">
        <f t="shared" si="1076"/>
        <v>1.0220726590603163E-2</v>
      </c>
      <c r="Z772" s="13">
        <f t="shared" si="1077"/>
        <v>4.0696354274856072E-2</v>
      </c>
      <c r="AA772" s="13">
        <f t="shared" si="1078"/>
        <v>3.5064687603108345E-2</v>
      </c>
      <c r="AB772" s="13">
        <f t="shared" si="1079"/>
        <v>1.5106172759352514E-2</v>
      </c>
      <c r="AC772" s="13">
        <f t="shared" si="1080"/>
        <v>2.9752899291648653E-4</v>
      </c>
      <c r="AD772" s="13">
        <f t="shared" si="1081"/>
        <v>2.7151382869605081E-3</v>
      </c>
      <c r="AE772" s="13">
        <f t="shared" si="1082"/>
        <v>3.4576346273806294E-3</v>
      </c>
      <c r="AF772" s="13">
        <f t="shared" si="1083"/>
        <v>2.2015890081689016E-3</v>
      </c>
      <c r="AG772" s="13">
        <f t="shared" si="1084"/>
        <v>9.3454913223186555E-4</v>
      </c>
      <c r="AH772" s="13">
        <f t="shared" si="1085"/>
        <v>1.295634962910259E-2</v>
      </c>
      <c r="AI772" s="13">
        <f t="shared" si="1086"/>
        <v>1.1163416485732313E-2</v>
      </c>
      <c r="AJ772" s="13">
        <f t="shared" si="1087"/>
        <v>4.8092970320125503E-3</v>
      </c>
      <c r="AK772" s="13">
        <f t="shared" si="1088"/>
        <v>1.3812580268585794E-3</v>
      </c>
      <c r="AL772" s="13">
        <f t="shared" si="1089"/>
        <v>1.3058427954798353E-5</v>
      </c>
      <c r="AM772" s="13">
        <f t="shared" si="1090"/>
        <v>4.6788208687445466E-4</v>
      </c>
      <c r="AN772" s="13">
        <f t="shared" si="1091"/>
        <v>5.9583164249039108E-4</v>
      </c>
      <c r="AO772" s="13">
        <f t="shared" si="1092"/>
        <v>3.7938548637795748E-4</v>
      </c>
      <c r="AP772" s="13">
        <f t="shared" si="1093"/>
        <v>1.6104476165184581E-4</v>
      </c>
      <c r="AQ772" s="13">
        <f t="shared" si="1094"/>
        <v>5.1271232400931979E-5</v>
      </c>
      <c r="AR772" s="13">
        <f t="shared" si="1095"/>
        <v>3.2998925570148592E-3</v>
      </c>
      <c r="AS772" s="13">
        <f t="shared" si="1096"/>
        <v>2.8432448974191962E-3</v>
      </c>
      <c r="AT772" s="13">
        <f t="shared" si="1097"/>
        <v>1.2248946605118052E-3</v>
      </c>
      <c r="AU772" s="13">
        <f t="shared" si="1098"/>
        <v>3.5179685734239969E-4</v>
      </c>
      <c r="AV772" s="13">
        <f t="shared" si="1099"/>
        <v>7.5778574778183496E-5</v>
      </c>
      <c r="AW772" s="13">
        <f t="shared" si="1100"/>
        <v>3.9800635846147967E-7</v>
      </c>
      <c r="AX772" s="13">
        <f t="shared" si="1101"/>
        <v>6.7189225765936934E-5</v>
      </c>
      <c r="AY772" s="13">
        <f t="shared" si="1102"/>
        <v>8.5563153343201127E-5</v>
      </c>
      <c r="AZ772" s="13">
        <f t="shared" si="1103"/>
        <v>5.4480857061339461E-5</v>
      </c>
      <c r="BA772" s="13">
        <f t="shared" si="1104"/>
        <v>2.3126495227313105E-5</v>
      </c>
      <c r="BB772" s="13">
        <f t="shared" si="1105"/>
        <v>7.3626977944303995E-6</v>
      </c>
      <c r="BC772" s="13">
        <f t="shared" si="1106"/>
        <v>1.8752281581547166E-6</v>
      </c>
      <c r="BD772" s="13">
        <f t="shared" si="1107"/>
        <v>7.0038315829473795E-4</v>
      </c>
      <c r="BE772" s="13">
        <f t="shared" si="1108"/>
        <v>6.0346232692535748E-4</v>
      </c>
      <c r="BF772" s="13">
        <f t="shared" si="1109"/>
        <v>2.5997682533145453E-4</v>
      </c>
      <c r="BG772" s="13">
        <f t="shared" si="1110"/>
        <v>7.4666853470685217E-5</v>
      </c>
      <c r="BH772" s="13">
        <f t="shared" si="1111"/>
        <v>1.6083565333481595E-5</v>
      </c>
      <c r="BI772" s="13">
        <f t="shared" si="1112"/>
        <v>2.7715759999227096E-6</v>
      </c>
      <c r="BJ772" s="14">
        <f t="shared" si="1113"/>
        <v>0.25173198773750188</v>
      </c>
      <c r="BK772" s="14">
        <f t="shared" si="1114"/>
        <v>0.28828824630450467</v>
      </c>
      <c r="BL772" s="14">
        <f t="shared" si="1115"/>
        <v>0.41897815064690086</v>
      </c>
      <c r="BM772" s="14">
        <f t="shared" si="1116"/>
        <v>0.35944237350038155</v>
      </c>
      <c r="BN772" s="14">
        <f t="shared" si="1117"/>
        <v>0.64016720031639718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1.2436</v>
      </c>
      <c r="F773" s="10">
        <f>VLOOKUP(B773,home!$B$2:$E$405,3,FALSE)</f>
        <v>1.3785000000000001</v>
      </c>
      <c r="G773" s="10">
        <f>VLOOKUP(C773,away!$B$2:$E$405,4,FALSE)</f>
        <v>1.6082000000000001</v>
      </c>
      <c r="H773" s="10">
        <f>VLOOKUP(A773,away!$A$2:$E$405,3,FALSE)</f>
        <v>0.89739999999999998</v>
      </c>
      <c r="I773" s="10">
        <f>VLOOKUP(C773,away!$B$2:$E$405,3,FALSE)</f>
        <v>0.44569999999999999</v>
      </c>
      <c r="J773" s="10">
        <f>VLOOKUP(B773,home!$B$2:$E$405,4,FALSE)</f>
        <v>1.2735000000000001</v>
      </c>
      <c r="K773" s="12">
        <f t="shared" si="1062"/>
        <v>2.7569414413200004</v>
      </c>
      <c r="L773" s="12">
        <f t="shared" si="1063"/>
        <v>0.50936329773</v>
      </c>
      <c r="M773" s="13">
        <f t="shared" si="1064"/>
        <v>3.8147130548911987E-2</v>
      </c>
      <c r="N773" s="13">
        <f t="shared" si="1065"/>
        <v>0.10516940507773964</v>
      </c>
      <c r="O773" s="13">
        <f t="shared" si="1066"/>
        <v>1.9430748215330633E-2</v>
      </c>
      <c r="P773" s="13">
        <f t="shared" si="1067"/>
        <v>5.3569434990699667E-2</v>
      </c>
      <c r="Q773" s="13">
        <f t="shared" si="1068"/>
        <v>0.14497294560889526</v>
      </c>
      <c r="R773" s="13">
        <f t="shared" si="1069"/>
        <v>4.9486549941610619E-3</v>
      </c>
      <c r="S773" s="13">
        <f t="shared" si="1070"/>
        <v>1.8806685613897672E-2</v>
      </c>
      <c r="T773" s="13">
        <f t="shared" si="1071"/>
        <v>7.384389765697881E-2</v>
      </c>
      <c r="U773" s="13">
        <f t="shared" si="1072"/>
        <v>1.3643152032197816E-2</v>
      </c>
      <c r="V773" s="13">
        <f t="shared" si="1073"/>
        <v>2.9344380498683913E-3</v>
      </c>
      <c r="W773" s="13">
        <f t="shared" si="1074"/>
        <v>0.13322730720646456</v>
      </c>
      <c r="X773" s="13">
        <f t="shared" si="1075"/>
        <v>6.786110054637258E-2</v>
      </c>
      <c r="Y773" s="13">
        <f t="shared" si="1076"/>
        <v>1.7282976980943721E-2</v>
      </c>
      <c r="Z773" s="13">
        <f t="shared" si="1077"/>
        <v>8.4022107571797089E-4</v>
      </c>
      <c r="AA773" s="13">
        <f t="shared" si="1078"/>
        <v>2.316440303517344E-3</v>
      </c>
      <c r="AB773" s="13">
        <f t="shared" si="1079"/>
        <v>3.1931451345554229E-3</v>
      </c>
      <c r="AC773" s="13">
        <f t="shared" si="1080"/>
        <v>2.5754916897534466E-4</v>
      </c>
      <c r="AD773" s="13">
        <f t="shared" si="1081"/>
        <v>9.1824971088243224E-2</v>
      </c>
      <c r="AE773" s="13">
        <f t="shared" si="1082"/>
        <v>4.6772270087469467E-2</v>
      </c>
      <c r="AF773" s="13">
        <f t="shared" si="1083"/>
        <v>1.1912038867035842E-2</v>
      </c>
      <c r="AG773" s="13">
        <f t="shared" si="1084"/>
        <v>2.0225184666671035E-3</v>
      </c>
      <c r="AH773" s="13">
        <f t="shared" si="1085"/>
        <v>1.069944444874884E-4</v>
      </c>
      <c r="AI773" s="13">
        <f t="shared" si="1086"/>
        <v>2.9497741799856906E-4</v>
      </c>
      <c r="AJ773" s="13">
        <f t="shared" si="1087"/>
        <v>4.0661773396691363E-4</v>
      </c>
      <c r="AK773" s="13">
        <f t="shared" si="1088"/>
        <v>3.7367376051633842E-4</v>
      </c>
      <c r="AL773" s="13">
        <f t="shared" si="1089"/>
        <v>1.4466895167009574E-5</v>
      </c>
      <c r="AM773" s="13">
        <f t="shared" si="1090"/>
        <v>5.0631213628237713E-2</v>
      </c>
      <c r="AN773" s="13">
        <f t="shared" si="1091"/>
        <v>2.5789681941751276E-2</v>
      </c>
      <c r="AO773" s="13">
        <f t="shared" si="1092"/>
        <v>6.5681587206291303E-3</v>
      </c>
      <c r="AP773" s="13">
        <f t="shared" si="1093"/>
        <v>1.1151929953179039E-3</v>
      </c>
      <c r="AQ773" s="13">
        <f t="shared" si="1094"/>
        <v>1.4200959542513096E-4</v>
      </c>
      <c r="AR773" s="13">
        <f t="shared" si="1095"/>
        <v>1.0899808616587309E-5</v>
      </c>
      <c r="AS773" s="13">
        <f t="shared" si="1096"/>
        <v>3.0050134077526373E-5</v>
      </c>
      <c r="AT773" s="13">
        <f t="shared" si="1097"/>
        <v>4.1423229977777415E-5</v>
      </c>
      <c r="AU773" s="13">
        <f t="shared" si="1098"/>
        <v>3.8067139786354502E-5</v>
      </c>
      <c r="AV773" s="13">
        <f t="shared" si="1099"/>
        <v>2.6237218807380529E-5</v>
      </c>
      <c r="AW773" s="13">
        <f t="shared" si="1100"/>
        <v>5.643233543788131E-7</v>
      </c>
      <c r="AX773" s="13">
        <f t="shared" si="1101"/>
        <v>2.3264548512669091E-2</v>
      </c>
      <c r="AY773" s="13">
        <f t="shared" si="1102"/>
        <v>1.1850107150612693E-2</v>
      </c>
      <c r="AZ773" s="13">
        <f t="shared" si="1103"/>
        <v>3.0180048283449676E-3</v>
      </c>
      <c r="BA773" s="13">
        <f t="shared" si="1104"/>
        <v>5.1242029731028509E-4</v>
      </c>
      <c r="BB773" s="13">
        <f t="shared" si="1105"/>
        <v>6.5252023115438455E-5</v>
      </c>
      <c r="BC773" s="13">
        <f t="shared" si="1106"/>
        <v>6.647397135526788E-6</v>
      </c>
      <c r="BD773" s="13">
        <f t="shared" si="1107"/>
        <v>9.2532707692846291E-7</v>
      </c>
      <c r="BE773" s="13">
        <f t="shared" si="1108"/>
        <v>2.5510725651595792E-6</v>
      </c>
      <c r="BF773" s="13">
        <f t="shared" si="1109"/>
        <v>3.5165788373514811E-6</v>
      </c>
      <c r="BG773" s="13">
        <f t="shared" si="1110"/>
        <v>3.2316673094544008E-6</v>
      </c>
      <c r="BH773" s="13">
        <f t="shared" si="1111"/>
        <v>2.2273793824984861E-6</v>
      </c>
      <c r="BI773" s="13">
        <f t="shared" si="1112"/>
        <v>1.2281509050303653E-6</v>
      </c>
      <c r="BJ773" s="14">
        <f t="shared" si="1113"/>
        <v>0.8178526686773594</v>
      </c>
      <c r="BK773" s="14">
        <f t="shared" si="1114"/>
        <v>0.12557981241813276</v>
      </c>
      <c r="BL773" s="14">
        <f t="shared" si="1115"/>
        <v>4.4874761744073628E-2</v>
      </c>
      <c r="BM773" s="14">
        <f t="shared" si="1116"/>
        <v>0.61105960165228723</v>
      </c>
      <c r="BN773" s="14">
        <f t="shared" si="1117"/>
        <v>0.36623831943573826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1.2436</v>
      </c>
      <c r="F774" s="10">
        <f>VLOOKUP(B774,home!$B$2:$E$405,3,FALSE)</f>
        <v>0.67010000000000003</v>
      </c>
      <c r="G774" s="10">
        <f>VLOOKUP(C774,away!$B$2:$E$405,4,FALSE)</f>
        <v>0.91900000000000004</v>
      </c>
      <c r="H774" s="10">
        <f>VLOOKUP(A774,away!$A$2:$E$405,3,FALSE)</f>
        <v>0.89739999999999998</v>
      </c>
      <c r="I774" s="10">
        <f>VLOOKUP(C774,away!$B$2:$E$405,3,FALSE)</f>
        <v>1.5919000000000001</v>
      </c>
      <c r="J774" s="10">
        <f>VLOOKUP(B774,home!$B$2:$E$405,4,FALSE)</f>
        <v>0.55720000000000003</v>
      </c>
      <c r="K774" s="12">
        <f t="shared" si="1062"/>
        <v>0.76583611484000014</v>
      </c>
      <c r="L774" s="12">
        <f t="shared" si="1063"/>
        <v>0.7959997946320001</v>
      </c>
      <c r="M774" s="13">
        <f t="shared" si="1064"/>
        <v>0.20975063431911092</v>
      </c>
      <c r="N774" s="13">
        <f t="shared" si="1065"/>
        <v>0.16063461087217348</v>
      </c>
      <c r="O774" s="13">
        <f t="shared" si="1066"/>
        <v>0.16696146184194402</v>
      </c>
      <c r="P774" s="13">
        <f t="shared" si="1067"/>
        <v>0.12786511726504132</v>
      </c>
      <c r="Q774" s="13">
        <f t="shared" si="1068"/>
        <v>6.1509893149590295E-2</v>
      </c>
      <c r="R774" s="13">
        <f t="shared" si="1069"/>
        <v>6.6450644668822986E-2</v>
      </c>
      <c r="S774" s="13">
        <f t="shared" si="1070"/>
        <v>1.9486816173734364E-2</v>
      </c>
      <c r="T774" s="13">
        <f t="shared" si="1071"/>
        <v>4.8961862314910135E-2</v>
      </c>
      <c r="U774" s="13">
        <f t="shared" si="1072"/>
        <v>5.0890303541784754E-2</v>
      </c>
      <c r="V774" s="13">
        <f t="shared" si="1073"/>
        <v>1.3199186862296499E-3</v>
      </c>
      <c r="W774" s="13">
        <f t="shared" si="1074"/>
        <v>1.570216586463526E-2</v>
      </c>
      <c r="X774" s="13">
        <f t="shared" si="1075"/>
        <v>1.2498920803527266E-2</v>
      </c>
      <c r="Y774" s="13">
        <f t="shared" si="1076"/>
        <v>4.9745691963646692E-3</v>
      </c>
      <c r="Z774" s="13">
        <f t="shared" si="1077"/>
        <v>1.7631566503182369E-2</v>
      </c>
      <c r="AA774" s="13">
        <f t="shared" si="1078"/>
        <v>1.350289038934027E-2</v>
      </c>
      <c r="AB774" s="13">
        <f t="shared" si="1079"/>
        <v>5.1705005574413645E-3</v>
      </c>
      <c r="AC774" s="13">
        <f t="shared" si="1080"/>
        <v>5.0289346604045133E-5</v>
      </c>
      <c r="AD774" s="13">
        <f t="shared" si="1081"/>
        <v>3.0063214250863842E-3</v>
      </c>
      <c r="AE774" s="13">
        <f t="shared" si="1082"/>
        <v>2.3930312369665431E-3</v>
      </c>
      <c r="AF774" s="13">
        <f t="shared" si="1083"/>
        <v>9.5242618658666477E-4</v>
      </c>
      <c r="AG774" s="13">
        <f t="shared" si="1084"/>
        <v>2.5271034964170807E-4</v>
      </c>
      <c r="AH774" s="13">
        <f t="shared" si="1085"/>
        <v>3.5086808288934041E-3</v>
      </c>
      <c r="AI774" s="13">
        <f t="shared" si="1086"/>
        <v>2.6870744942133155E-3</v>
      </c>
      <c r="AJ774" s="13">
        <f t="shared" si="1087"/>
        <v>1.0289293454669919E-3</v>
      </c>
      <c r="AK774" s="13">
        <f t="shared" si="1088"/>
        <v>2.6266375079243517E-4</v>
      </c>
      <c r="AL774" s="13">
        <f t="shared" si="1089"/>
        <v>1.2262662702465387E-6</v>
      </c>
      <c r="AM774" s="13">
        <f t="shared" si="1090"/>
        <v>4.6046990402968192E-4</v>
      </c>
      <c r="AN774" s="13">
        <f t="shared" si="1091"/>
        <v>3.6653394904184359E-4</v>
      </c>
      <c r="AO774" s="13">
        <f t="shared" si="1092"/>
        <v>1.4588047408148173E-4</v>
      </c>
      <c r="AP774" s="13">
        <f t="shared" si="1093"/>
        <v>3.8706942469892756E-5</v>
      </c>
      <c r="AQ774" s="13">
        <f t="shared" si="1094"/>
        <v>7.7026795642168192E-6</v>
      </c>
      <c r="AR774" s="13">
        <f t="shared" si="1095"/>
        <v>5.585818438456773E-4</v>
      </c>
      <c r="AS774" s="13">
        <f t="shared" si="1096"/>
        <v>4.2778214911093712E-4</v>
      </c>
      <c r="AT774" s="13">
        <f t="shared" si="1097"/>
        <v>1.6380550953651283E-4</v>
      </c>
      <c r="AU774" s="13">
        <f t="shared" si="1098"/>
        <v>4.181605833760987E-5</v>
      </c>
      <c r="AV774" s="13">
        <f t="shared" si="1099"/>
        <v>8.0060619137994836E-6</v>
      </c>
      <c r="AW774" s="13">
        <f t="shared" si="1100"/>
        <v>2.076495911339742E-8</v>
      </c>
      <c r="AX774" s="13">
        <f t="shared" si="1101"/>
        <v>5.8774080383806535E-5</v>
      </c>
      <c r="AY774" s="13">
        <f t="shared" si="1102"/>
        <v>4.678415591519466E-5</v>
      </c>
      <c r="AZ774" s="13">
        <f t="shared" si="1103"/>
        <v>1.8620089250263211E-5</v>
      </c>
      <c r="BA774" s="13">
        <f t="shared" si="1104"/>
        <v>4.9405290730796756E-6</v>
      </c>
      <c r="BB774" s="13">
        <f t="shared" si="1105"/>
        <v>9.8316503188621188E-7</v>
      </c>
      <c r="BC774" s="13">
        <f t="shared" si="1106"/>
        <v>1.5651983269415777E-7</v>
      </c>
      <c r="BD774" s="13">
        <f t="shared" si="1107"/>
        <v>7.410517216438714E-5</v>
      </c>
      <c r="BE774" s="13">
        <f t="shared" si="1108"/>
        <v>5.6752417139923563E-5</v>
      </c>
      <c r="BF774" s="13">
        <f t="shared" si="1109"/>
        <v>2.1731525325109045E-5</v>
      </c>
      <c r="BG774" s="13">
        <f t="shared" si="1110"/>
        <v>5.5475956415095282E-6</v>
      </c>
      <c r="BH774" s="13">
        <f t="shared" si="1111"/>
        <v>1.0621372731992437E-6</v>
      </c>
      <c r="BI774" s="13">
        <f t="shared" si="1112"/>
        <v>1.6268461654673217E-7</v>
      </c>
      <c r="BJ774" s="14">
        <f t="shared" si="1113"/>
        <v>0.31203606388815641</v>
      </c>
      <c r="BK774" s="14">
        <f t="shared" si="1114"/>
        <v>0.35852078621290578</v>
      </c>
      <c r="BL774" s="14">
        <f t="shared" si="1115"/>
        <v>0.31182250257360461</v>
      </c>
      <c r="BM774" s="14">
        <f t="shared" si="1116"/>
        <v>0.20679179367021022</v>
      </c>
      <c r="BN774" s="14">
        <f t="shared" si="1117"/>
        <v>0.79317236211668307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1.2436</v>
      </c>
      <c r="F775" s="10">
        <f>VLOOKUP(B775,home!$B$2:$E$405,3,FALSE)</f>
        <v>0.53610000000000002</v>
      </c>
      <c r="G775" s="10">
        <f>VLOOKUP(C775,away!$B$2:$E$405,4,FALSE)</f>
        <v>0.57440000000000002</v>
      </c>
      <c r="H775" s="10">
        <f>VLOOKUP(A775,away!$A$2:$E$405,3,FALSE)</f>
        <v>0.89739999999999998</v>
      </c>
      <c r="I775" s="10">
        <f>VLOOKUP(C775,away!$B$2:$E$405,3,FALSE)</f>
        <v>0.63680000000000003</v>
      </c>
      <c r="J775" s="10">
        <f>VLOOKUP(B775,home!$B$2:$E$405,4,FALSE)</f>
        <v>0.37140000000000001</v>
      </c>
      <c r="K775" s="12">
        <f t="shared" si="1062"/>
        <v>0.38294901062400005</v>
      </c>
      <c r="L775" s="12">
        <f t="shared" si="1063"/>
        <v>0.21224184844800001</v>
      </c>
      <c r="M775" s="13">
        <f t="shared" si="1064"/>
        <v>0.5514573051936551</v>
      </c>
      <c r="N775" s="13">
        <f t="shared" si="1065"/>
        <v>0.21118002942528744</v>
      </c>
      <c r="O775" s="13">
        <f t="shared" si="1066"/>
        <v>0.11704231779445425</v>
      </c>
      <c r="P775" s="13">
        <f t="shared" si="1067"/>
        <v>4.4821239800526047E-2</v>
      </c>
      <c r="Q775" s="13">
        <f t="shared" si="1068"/>
        <v>4.0435591665980514E-2</v>
      </c>
      <c r="R775" s="13">
        <f t="shared" si="1069"/>
        <v>1.2420638937666602E-2</v>
      </c>
      <c r="S775" s="13">
        <f t="shared" si="1070"/>
        <v>9.1074300690911097E-4</v>
      </c>
      <c r="T775" s="13">
        <f t="shared" si="1071"/>
        <v>8.5821247182762492E-3</v>
      </c>
      <c r="U775" s="13">
        <f t="shared" si="1072"/>
        <v>4.7564713924973566E-3</v>
      </c>
      <c r="V775" s="13">
        <f t="shared" si="1073"/>
        <v>8.2247992576265161E-6</v>
      </c>
      <c r="W775" s="13">
        <f t="shared" si="1074"/>
        <v>5.1615899408277675E-3</v>
      </c>
      <c r="X775" s="13">
        <f t="shared" si="1075"/>
        <v>1.0955053899718886E-3</v>
      </c>
      <c r="Y775" s="13">
        <f t="shared" si="1076"/>
        <v>1.1625604447619033E-4</v>
      </c>
      <c r="Z775" s="13">
        <f t="shared" si="1077"/>
        <v>8.7872645567852131E-4</v>
      </c>
      <c r="AA775" s="13">
        <f t="shared" si="1078"/>
        <v>3.3650742681122395E-4</v>
      </c>
      <c r="AB775" s="13">
        <f t="shared" si="1079"/>
        <v>6.4432593082493146E-5</v>
      </c>
      <c r="AC775" s="13">
        <f t="shared" si="1080"/>
        <v>4.1780852339489959E-8</v>
      </c>
      <c r="AD775" s="13">
        <f t="shared" si="1081"/>
        <v>4.941564402716961E-4</v>
      </c>
      <c r="AE775" s="13">
        <f t="shared" si="1082"/>
        <v>1.048806763057485E-4</v>
      </c>
      <c r="AF775" s="13">
        <f t="shared" si="1083"/>
        <v>1.1130034302804207E-5</v>
      </c>
      <c r="AG775" s="13">
        <f t="shared" si="1084"/>
        <v>7.8741968457227103E-7</v>
      </c>
      <c r="AH775" s="13">
        <f t="shared" si="1085"/>
        <v>4.6625631808342211E-5</v>
      </c>
      <c r="AI775" s="13">
        <f t="shared" si="1086"/>
        <v>1.7855239570723554E-5</v>
      </c>
      <c r="AJ775" s="13">
        <f t="shared" si="1087"/>
        <v>3.4188231640315396E-6</v>
      </c>
      <c r="AK775" s="13">
        <f t="shared" si="1088"/>
        <v>4.3641164938809729E-7</v>
      </c>
      <c r="AL775" s="13">
        <f t="shared" si="1089"/>
        <v>1.3583424023160054E-10</v>
      </c>
      <c r="AM775" s="13">
        <f t="shared" si="1090"/>
        <v>3.7847343979104774E-5</v>
      </c>
      <c r="AN775" s="13">
        <f t="shared" si="1091"/>
        <v>8.0327902449724821E-6</v>
      </c>
      <c r="AO775" s="13">
        <f t="shared" si="1092"/>
        <v>8.5244712489401091E-7</v>
      </c>
      <c r="AP775" s="13">
        <f t="shared" si="1093"/>
        <v>6.0308317830562694E-8</v>
      </c>
      <c r="AQ775" s="13">
        <f t="shared" si="1094"/>
        <v>3.1999872132870247E-9</v>
      </c>
      <c r="AR775" s="13">
        <f t="shared" si="1095"/>
        <v>1.9791820560116837E-6</v>
      </c>
      <c r="AS775" s="13">
        <f t="shared" si="1096"/>
        <v>7.5792581019444859E-7</v>
      </c>
      <c r="AT775" s="13">
        <f t="shared" si="1097"/>
        <v>1.4512346957017883E-7</v>
      </c>
      <c r="AU775" s="13">
        <f t="shared" si="1098"/>
        <v>1.8524963030074057E-8</v>
      </c>
      <c r="AV775" s="13">
        <f t="shared" si="1099"/>
        <v>1.7735290660532597E-9</v>
      </c>
      <c r="AW775" s="13">
        <f t="shared" si="1100"/>
        <v>3.0667525024669833E-13</v>
      </c>
      <c r="AX775" s="13">
        <f t="shared" si="1101"/>
        <v>2.4156004885907287E-6</v>
      </c>
      <c r="AY775" s="13">
        <f t="shared" si="1102"/>
        <v>5.1269151281038829E-7</v>
      </c>
      <c r="AZ775" s="13">
        <f t="shared" si="1103"/>
        <v>5.4407297181239128E-8</v>
      </c>
      <c r="BA775" s="13">
        <f t="shared" si="1104"/>
        <v>3.849168440935286E-9</v>
      </c>
      <c r="BB775" s="13">
        <f t="shared" si="1105"/>
        <v>2.0423865622295277E-10</v>
      </c>
      <c r="BC775" s="13">
        <f t="shared" si="1106"/>
        <v>8.6695979842590258E-12</v>
      </c>
      <c r="BD775" s="13">
        <f t="shared" si="1107"/>
        <v>7.0010876330505457E-8</v>
      </c>
      <c r="BE775" s="13">
        <f t="shared" si="1108"/>
        <v>2.6810595823686288E-8</v>
      </c>
      <c r="BF775" s="13">
        <f t="shared" si="1109"/>
        <v>5.133545572460305E-9</v>
      </c>
      <c r="BG775" s="13">
        <f t="shared" si="1110"/>
        <v>6.552953993222967E-10</v>
      </c>
      <c r="BH775" s="13">
        <f t="shared" si="1111"/>
        <v>6.2736181209233133E-11</v>
      </c>
      <c r="BI775" s="13">
        <f t="shared" si="1112"/>
        <v>4.8049517048807633E-12</v>
      </c>
      <c r="BJ775" s="14">
        <f t="shared" si="1113"/>
        <v>0.26723183460641414</v>
      </c>
      <c r="BK775" s="14">
        <f t="shared" si="1114"/>
        <v>0.59719806740854731</v>
      </c>
      <c r="BL775" s="14">
        <f t="shared" si="1115"/>
        <v>0.1346917094583866</v>
      </c>
      <c r="BM775" s="14">
        <f t="shared" si="1116"/>
        <v>2.2642702420250415E-2</v>
      </c>
      <c r="BN775" s="14">
        <f t="shared" si="1117"/>
        <v>0.97735712281757003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1.1635</v>
      </c>
      <c r="F776" s="10">
        <f>VLOOKUP(B776,home!$B$2:$E$405,3,FALSE)</f>
        <v>1.1719999999999999</v>
      </c>
      <c r="G776" s="10">
        <f>VLOOKUP(C776,away!$B$2:$E$405,4,FALSE)</f>
        <v>1.2891999999999999</v>
      </c>
      <c r="H776" s="10">
        <f>VLOOKUP(A776,away!$A$2:$E$405,3,FALSE)</f>
        <v>1.0528999999999999</v>
      </c>
      <c r="I776" s="10">
        <f>VLOOKUP(C776,away!$B$2:$E$405,3,FALSE)</f>
        <v>0.94979999999999998</v>
      </c>
      <c r="J776" s="10">
        <f>VLOOKUP(B776,home!$B$2:$E$405,4,FALSE)</f>
        <v>1.4678</v>
      </c>
      <c r="K776" s="12">
        <f t="shared" si="1062"/>
        <v>1.7579814823999997</v>
      </c>
      <c r="L776" s="12">
        <f t="shared" si="1063"/>
        <v>1.4678651996759997</v>
      </c>
      <c r="M776" s="13">
        <f t="shared" si="1064"/>
        <v>3.9722135314396778E-2</v>
      </c>
      <c r="N776" s="13">
        <f t="shared" si="1065"/>
        <v>6.9830778324096607E-2</v>
      </c>
      <c r="O776" s="13">
        <f t="shared" si="1066"/>
        <v>5.8306740084824102E-2</v>
      </c>
      <c r="P776" s="13">
        <f t="shared" si="1067"/>
        <v>0.10250216936823055</v>
      </c>
      <c r="Q776" s="13">
        <f t="shared" si="1068"/>
        <v>6.1380607597670583E-2</v>
      </c>
      <c r="R776" s="13">
        <f t="shared" si="1069"/>
        <v>4.2793217338533487E-2</v>
      </c>
      <c r="S776" s="13">
        <f t="shared" si="1070"/>
        <v>6.6126195394796736E-2</v>
      </c>
      <c r="T776" s="13">
        <f t="shared" si="1071"/>
        <v>9.0098457827588907E-2</v>
      </c>
      <c r="U776" s="13">
        <f t="shared" si="1072"/>
        <v>7.5229683653460458E-2</v>
      </c>
      <c r="V776" s="13">
        <f t="shared" si="1073"/>
        <v>1.8959701565740054E-2</v>
      </c>
      <c r="W776" s="13">
        <f t="shared" si="1074"/>
        <v>3.5968657178388548E-2</v>
      </c>
      <c r="X776" s="13">
        <f t="shared" si="1075"/>
        <v>5.279714015123288E-2</v>
      </c>
      <c r="Y776" s="13">
        <f t="shared" si="1076"/>
        <v>3.8749542335205611E-2</v>
      </c>
      <c r="Z776" s="13">
        <f t="shared" si="1077"/>
        <v>2.0938224837801628E-2</v>
      </c>
      <c r="AA776" s="13">
        <f t="shared" si="1078"/>
        <v>3.6809011539182999E-2</v>
      </c>
      <c r="AB776" s="13">
        <f t="shared" si="1079"/>
        <v>3.2354780335665821E-2</v>
      </c>
      <c r="AC776" s="13">
        <f t="shared" si="1080"/>
        <v>3.0578204785579447E-3</v>
      </c>
      <c r="AD776" s="13">
        <f t="shared" si="1081"/>
        <v>1.5808058316600222E-2</v>
      </c>
      <c r="AE776" s="13">
        <f t="shared" si="1082"/>
        <v>2.3204098677386233E-2</v>
      </c>
      <c r="AF776" s="13">
        <f t="shared" si="1083"/>
        <v>1.7030244469191578E-2</v>
      </c>
      <c r="AG776" s="13">
        <f t="shared" si="1084"/>
        <v>8.3327010661003245E-3</v>
      </c>
      <c r="AH776" s="13">
        <f t="shared" si="1085"/>
        <v>7.6836228956001723E-3</v>
      </c>
      <c r="AI776" s="13">
        <f t="shared" si="1086"/>
        <v>1.3507666768209768E-2</v>
      </c>
      <c r="AJ776" s="13">
        <f t="shared" si="1087"/>
        <v>1.1873114024471313E-2</v>
      </c>
      <c r="AK776" s="13">
        <f t="shared" si="1088"/>
        <v>6.957571531148103E-3</v>
      </c>
      <c r="AL776" s="13">
        <f t="shared" si="1089"/>
        <v>3.1562576393237329E-4</v>
      </c>
      <c r="AM776" s="13">
        <f t="shared" si="1090"/>
        <v>5.5580547586564976E-3</v>
      </c>
      <c r="AN776" s="13">
        <f t="shared" si="1091"/>
        <v>8.1584751581254607E-3</v>
      </c>
      <c r="AO776" s="13">
        <f t="shared" si="1092"/>
        <v>5.9877708835167579E-3</v>
      </c>
      <c r="AP776" s="13">
        <f t="shared" si="1093"/>
        <v>2.9297468345158202E-3</v>
      </c>
      <c r="AQ776" s="13">
        <f t="shared" si="1094"/>
        <v>1.075118355561674E-3</v>
      </c>
      <c r="AR776" s="13">
        <f t="shared" si="1095"/>
        <v>2.2557045311770423E-3</v>
      </c>
      <c r="AS776" s="13">
        <f t="shared" si="1096"/>
        <v>3.9654867955750128E-3</v>
      </c>
      <c r="AT776" s="13">
        <f t="shared" si="1097"/>
        <v>3.485626177661294E-3</v>
      </c>
      <c r="AU776" s="13">
        <f t="shared" si="1098"/>
        <v>2.0425554249657489E-3</v>
      </c>
      <c r="AV776" s="13">
        <f t="shared" si="1099"/>
        <v>8.9769365346636227E-4</v>
      </c>
      <c r="AW776" s="13">
        <f t="shared" si="1100"/>
        <v>2.2624053353171567E-5</v>
      </c>
      <c r="AX776" s="13">
        <f t="shared" si="1101"/>
        <v>1.6284928906472201E-3</v>
      </c>
      <c r="AY776" s="13">
        <f t="shared" si="1102"/>
        <v>2.3904080421008273E-3</v>
      </c>
      <c r="AZ776" s="13">
        <f t="shared" si="1103"/>
        <v>1.7543983890127238E-3</v>
      </c>
      <c r="BA776" s="13">
        <f t="shared" si="1104"/>
        <v>8.5840678053313772E-4</v>
      </c>
      <c r="BB776" s="13">
        <f t="shared" si="1105"/>
        <v>3.1500636007762684E-4</v>
      </c>
      <c r="BC776" s="13">
        <f t="shared" si="1106"/>
        <v>9.2477374726910962E-5</v>
      </c>
      <c r="BD776" s="13">
        <f t="shared" si="1107"/>
        <v>5.5184503034437439E-4</v>
      </c>
      <c r="BE776" s="13">
        <f t="shared" si="1108"/>
        <v>9.7013334449987598E-4</v>
      </c>
      <c r="BF776" s="13">
        <f t="shared" si="1109"/>
        <v>8.52738227544781E-4</v>
      </c>
      <c r="BG776" s="13">
        <f t="shared" si="1110"/>
        <v>4.9969933778610761E-4</v>
      </c>
      <c r="BH776" s="13">
        <f t="shared" si="1111"/>
        <v>2.1961554564887991E-4</v>
      </c>
      <c r="BI776" s="13">
        <f t="shared" si="1112"/>
        <v>7.72160124995805E-5</v>
      </c>
      <c r="BJ776" s="14">
        <f t="shared" si="1113"/>
        <v>0.44394864177093607</v>
      </c>
      <c r="BK776" s="14">
        <f t="shared" si="1114"/>
        <v>0.23307405592775526</v>
      </c>
      <c r="BL776" s="14">
        <f t="shared" si="1115"/>
        <v>0.30133372225226523</v>
      </c>
      <c r="BM776" s="14">
        <f t="shared" si="1116"/>
        <v>0.62239121277225873</v>
      </c>
      <c r="BN776" s="14">
        <f t="shared" si="1117"/>
        <v>0.37453564802775208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1.1635</v>
      </c>
      <c r="F777" s="10">
        <f>VLOOKUP(B777,home!$B$2:$E$405,3,FALSE)</f>
        <v>1.0157</v>
      </c>
      <c r="G777" s="10">
        <f>VLOOKUP(C777,away!$B$2:$E$405,4,FALSE)</f>
        <v>1.3752</v>
      </c>
      <c r="H777" s="10">
        <f>VLOOKUP(A777,away!$A$2:$E$405,3,FALSE)</f>
        <v>1.0528999999999999</v>
      </c>
      <c r="I777" s="10">
        <f>VLOOKUP(C777,away!$B$2:$E$405,3,FALSE)</f>
        <v>0.8548</v>
      </c>
      <c r="J777" s="10">
        <f>VLOOKUP(B777,home!$B$2:$E$405,4,FALSE)</f>
        <v>1.2950999999999999</v>
      </c>
      <c r="K777" s="12">
        <f t="shared" si="1062"/>
        <v>1.6251659096400002</v>
      </c>
      <c r="L777" s="12">
        <f t="shared" si="1063"/>
        <v>1.1656145032919998</v>
      </c>
      <c r="M777" s="13">
        <f t="shared" si="1064"/>
        <v>6.1373298704618516E-2</v>
      </c>
      <c r="N777" s="13">
        <f t="shared" si="1065"/>
        <v>9.9741792816898781E-2</v>
      </c>
      <c r="O777" s="13">
        <f t="shared" si="1066"/>
        <v>7.1537607084975433E-2</v>
      </c>
      <c r="P777" s="13">
        <f t="shared" si="1067"/>
        <v>0.11626048029172301</v>
      </c>
      <c r="Q777" s="13">
        <f t="shared" si="1068"/>
        <v>8.1048480726199884E-2</v>
      </c>
      <c r="R777" s="13">
        <f t="shared" si="1069"/>
        <v>4.1692636174525954E-2</v>
      </c>
      <c r="S777" s="13">
        <f t="shared" si="1070"/>
        <v>5.5058549739664599E-2</v>
      </c>
      <c r="T777" s="13">
        <f t="shared" si="1071"/>
        <v>9.4471284604240702E-2</v>
      </c>
      <c r="U777" s="13">
        <f t="shared" si="1072"/>
        <v>6.7757450993863044E-2</v>
      </c>
      <c r="V777" s="13">
        <f t="shared" si="1073"/>
        <v>1.1588704918199631E-2</v>
      </c>
      <c r="W777" s="13">
        <f t="shared" si="1074"/>
        <v>4.3905742634778221E-2</v>
      </c>
      <c r="X777" s="13">
        <f t="shared" si="1075"/>
        <v>5.1177170392903391E-2</v>
      </c>
      <c r="Y777" s="13">
        <f t="shared" si="1076"/>
        <v>2.9826426023707071E-2</v>
      </c>
      <c r="Z777" s="13">
        <f t="shared" si="1077"/>
        <v>1.6199180468501377E-2</v>
      </c>
      <c r="AA777" s="13">
        <f t="shared" si="1078"/>
        <v>2.6326355861514564E-2</v>
      </c>
      <c r="AB777" s="13">
        <f t="shared" si="1079"/>
        <v>2.1392348035592337E-2</v>
      </c>
      <c r="AC777" s="13">
        <f t="shared" si="1080"/>
        <v>1.372042512975959E-3</v>
      </c>
      <c r="AD777" s="13">
        <f t="shared" si="1081"/>
        <v>1.7838529041867276E-2</v>
      </c>
      <c r="AE777" s="13">
        <f t="shared" si="1082"/>
        <v>2.0792848168596036E-2</v>
      </c>
      <c r="AF777" s="13">
        <f t="shared" si="1083"/>
        <v>1.2118222695032021E-2</v>
      </c>
      <c r="AG777" s="13">
        <f t="shared" si="1084"/>
        <v>4.7083920424838624E-3</v>
      </c>
      <c r="AH777" s="13">
        <f t="shared" si="1085"/>
        <v>4.7204999238824276E-3</v>
      </c>
      <c r="AI777" s="13">
        <f t="shared" si="1086"/>
        <v>7.6715955527519369E-3</v>
      </c>
      <c r="AJ777" s="13">
        <f t="shared" si="1087"/>
        <v>6.2338077824391422E-3</v>
      </c>
      <c r="AK777" s="13">
        <f t="shared" si="1088"/>
        <v>3.3769906317562067E-3</v>
      </c>
      <c r="AL777" s="13">
        <f t="shared" si="1089"/>
        <v>1.0396333578676847E-4</v>
      </c>
      <c r="AM777" s="13">
        <f t="shared" si="1090"/>
        <v>5.7981138553931597E-3</v>
      </c>
      <c r="AN777" s="13">
        <f t="shared" si="1091"/>
        <v>6.7583656015845596E-3</v>
      </c>
      <c r="AO777" s="13">
        <f t="shared" si="1092"/>
        <v>3.9388244818783632E-3</v>
      </c>
      <c r="AP777" s="13">
        <f t="shared" si="1093"/>
        <v>1.5303836473330055E-3</v>
      </c>
      <c r="AQ777" s="13">
        <f t="shared" si="1094"/>
        <v>4.4595934373306534E-4</v>
      </c>
      <c r="AR777" s="13">
        <f t="shared" si="1095"/>
        <v>1.1004566348132262E-3</v>
      </c>
      <c r="AS777" s="13">
        <f t="shared" si="1096"/>
        <v>1.7884246079356099E-3</v>
      </c>
      <c r="AT777" s="13">
        <f t="shared" si="1097"/>
        <v>1.4532433523891184E-3</v>
      </c>
      <c r="AU777" s="13">
        <f t="shared" si="1098"/>
        <v>7.8725385157124832E-4</v>
      </c>
      <c r="AV777" s="13">
        <f t="shared" si="1099"/>
        <v>3.1985453045159541E-4</v>
      </c>
      <c r="AW777" s="13">
        <f t="shared" si="1100"/>
        <v>5.4705419341830949E-6</v>
      </c>
      <c r="AX777" s="13">
        <f t="shared" si="1101"/>
        <v>1.5704828296660511E-3</v>
      </c>
      <c r="AY777" s="13">
        <f t="shared" si="1102"/>
        <v>1.8305775634298083E-3</v>
      </c>
      <c r="AZ777" s="13">
        <f t="shared" si="1103"/>
        <v>1.0668738786673579E-3</v>
      </c>
      <c r="BA777" s="13">
        <f t="shared" si="1104"/>
        <v>4.1452122205268722E-4</v>
      </c>
      <c r="BB777" s="13">
        <f t="shared" si="1105"/>
        <v>1.2079298708673402E-4</v>
      </c>
      <c r="BC777" s="13">
        <f t="shared" si="1106"/>
        <v>2.8159611528852045E-5</v>
      </c>
      <c r="BD777" s="13">
        <f t="shared" si="1107"/>
        <v>2.1378470229703421E-4</v>
      </c>
      <c r="BE777" s="13">
        <f t="shared" si="1108"/>
        <v>3.474356101756762E-4</v>
      </c>
      <c r="BF777" s="13">
        <f t="shared" si="1109"/>
        <v>2.8232025472624072E-4</v>
      </c>
      <c r="BG777" s="13">
        <f t="shared" si="1110"/>
        <v>1.5293908452732253E-4</v>
      </c>
      <c r="BH777" s="13">
        <f t="shared" si="1111"/>
        <v>6.2137846606338749E-5</v>
      </c>
      <c r="BI777" s="13">
        <f t="shared" si="1112"/>
        <v>2.0196862000612268E-5</v>
      </c>
      <c r="BJ777" s="14">
        <f t="shared" si="1113"/>
        <v>0.47913194416906085</v>
      </c>
      <c r="BK777" s="14">
        <f t="shared" si="1114"/>
        <v>0.24758761706639829</v>
      </c>
      <c r="BL777" s="14">
        <f t="shared" si="1115"/>
        <v>0.25723733937879512</v>
      </c>
      <c r="BM777" s="14">
        <f t="shared" si="1116"/>
        <v>0.52667667826231845</v>
      </c>
      <c r="BN777" s="14">
        <f t="shared" si="1117"/>
        <v>0.47165429579894153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1.1635</v>
      </c>
      <c r="F778" s="10">
        <f>VLOOKUP(B778,home!$B$2:$E$405,3,FALSE)</f>
        <v>1.2033</v>
      </c>
      <c r="G778" s="10">
        <f>VLOOKUP(C778,away!$B$2:$E$405,4,FALSE)</f>
        <v>0.93759999999999999</v>
      </c>
      <c r="H778" s="10">
        <f>VLOOKUP(A778,away!$A$2:$E$405,3,FALSE)</f>
        <v>1.0528999999999999</v>
      </c>
      <c r="I778" s="10">
        <f>VLOOKUP(C778,away!$B$2:$E$405,3,FALSE)</f>
        <v>0.51800000000000002</v>
      </c>
      <c r="J778" s="10">
        <f>VLOOKUP(B778,home!$B$2:$E$405,4,FALSE)</f>
        <v>1.0447</v>
      </c>
      <c r="K778" s="12">
        <f t="shared" si="1062"/>
        <v>1.31267708208</v>
      </c>
      <c r="L778" s="12">
        <f t="shared" si="1063"/>
        <v>0.56978167833999993</v>
      </c>
      <c r="M778" s="13">
        <f t="shared" si="1064"/>
        <v>0.1522153841085257</v>
      </c>
      <c r="N778" s="13">
        <f t="shared" si="1065"/>
        <v>0.19980964625926592</v>
      </c>
      <c r="O778" s="13">
        <f t="shared" si="1066"/>
        <v>8.6729537026523515E-2</v>
      </c>
      <c r="P778" s="13">
        <f t="shared" si="1067"/>
        <v>0.11384787559412621</v>
      </c>
      <c r="Q778" s="13">
        <f t="shared" si="1068"/>
        <v>0.13114277171152511</v>
      </c>
      <c r="R778" s="13">
        <f t="shared" si="1069"/>
        <v>2.470845058431187E-2</v>
      </c>
      <c r="S778" s="13">
        <f t="shared" si="1070"/>
        <v>2.1287826544612823E-2</v>
      </c>
      <c r="T778" s="13">
        <f t="shared" si="1071"/>
        <v>7.4722748567952219E-2</v>
      </c>
      <c r="U778" s="13">
        <f t="shared" si="1072"/>
        <v>3.2434216815732379E-2</v>
      </c>
      <c r="V778" s="13">
        <f t="shared" si="1073"/>
        <v>1.7691114632031851E-3</v>
      </c>
      <c r="W778" s="13">
        <f t="shared" si="1074"/>
        <v>5.7382703635389436E-2</v>
      </c>
      <c r="X778" s="13">
        <f t="shared" si="1075"/>
        <v>3.2695613185059001E-2</v>
      </c>
      <c r="Y778" s="13">
        <f t="shared" si="1076"/>
        <v>9.314680677469175E-3</v>
      </c>
      <c r="Z778" s="13">
        <f t="shared" si="1077"/>
        <v>4.6928074810367237E-3</v>
      </c>
      <c r="AA778" s="13">
        <f t="shared" si="1078"/>
        <v>6.1601408309704814E-3</v>
      </c>
      <c r="AB778" s="13">
        <f t="shared" si="1079"/>
        <v>4.0431378456000991E-3</v>
      </c>
      <c r="AC778" s="13">
        <f t="shared" si="1080"/>
        <v>8.2699254971207019E-5</v>
      </c>
      <c r="AD778" s="13">
        <f t="shared" si="1081"/>
        <v>1.8831239992491113E-2</v>
      </c>
      <c r="AE778" s="13">
        <f t="shared" si="1082"/>
        <v>1.0729695528144911E-2</v>
      </c>
      <c r="AF778" s="13">
        <f t="shared" si="1083"/>
        <v>3.0567919630517999E-3</v>
      </c>
      <c r="AG778" s="13">
        <f t="shared" si="1084"/>
        <v>5.8056801834795928E-4</v>
      </c>
      <c r="AH778" s="13">
        <f t="shared" si="1085"/>
        <v>6.6846893066790285E-4</v>
      </c>
      <c r="AI778" s="13">
        <f t="shared" si="1086"/>
        <v>8.7748384537028048E-4</v>
      </c>
      <c r="AJ778" s="13">
        <f t="shared" si="1087"/>
        <v>5.7592646685649892E-4</v>
      </c>
      <c r="AK778" s="13">
        <f t="shared" si="1088"/>
        <v>2.5200182466861092E-4</v>
      </c>
      <c r="AL778" s="13">
        <f t="shared" si="1089"/>
        <v>2.474161083475282E-6</v>
      </c>
      <c r="AM778" s="13">
        <f t="shared" si="1090"/>
        <v>4.9438674330582865E-3</v>
      </c>
      <c r="AN778" s="13">
        <f t="shared" si="1091"/>
        <v>2.816925083498417E-3</v>
      </c>
      <c r="AO778" s="13">
        <f t="shared" si="1092"/>
        <v>8.0251615091688638E-4</v>
      </c>
      <c r="AP778" s="13">
        <f t="shared" si="1093"/>
        <v>1.5241966645479342E-4</v>
      </c>
      <c r="AQ778" s="13">
        <f t="shared" si="1094"/>
        <v>2.171148334115879E-5</v>
      </c>
      <c r="AR778" s="13">
        <f t="shared" si="1095"/>
        <v>7.6176269846820572E-5</v>
      </c>
      <c r="AS778" s="13">
        <f t="shared" si="1096"/>
        <v>9.9994843626263118E-5</v>
      </c>
      <c r="AT778" s="13">
        <f t="shared" si="1097"/>
        <v>6.5630469777184486E-5</v>
      </c>
      <c r="AU778" s="13">
        <f t="shared" si="1098"/>
        <v>2.8717204520884714E-5</v>
      </c>
      <c r="AV778" s="13">
        <f t="shared" si="1099"/>
        <v>9.4241040589923866E-6</v>
      </c>
      <c r="AW778" s="13">
        <f t="shared" si="1100"/>
        <v>5.140340096973174E-8</v>
      </c>
      <c r="AX778" s="13">
        <f t="shared" si="1101"/>
        <v>1.0816169127028806E-3</v>
      </c>
      <c r="AY778" s="13">
        <f t="shared" si="1102"/>
        <v>6.1628549984077635E-4</v>
      </c>
      <c r="AZ778" s="13">
        <f t="shared" si="1103"/>
        <v>1.7557409321794168E-4</v>
      </c>
      <c r="BA778" s="13">
        <f t="shared" si="1104"/>
        <v>3.3346300502247477E-5</v>
      </c>
      <c r="BB778" s="13">
        <f t="shared" si="1105"/>
        <v>4.7500277666501363E-6</v>
      </c>
      <c r="BC778" s="13">
        <f t="shared" si="1106"/>
        <v>5.4129575860870347E-7</v>
      </c>
      <c r="BD778" s="13">
        <f t="shared" si="1107"/>
        <v>7.2339738138336908E-6</v>
      </c>
      <c r="BE778" s="13">
        <f t="shared" si="1108"/>
        <v>9.4958716377863383E-6</v>
      </c>
      <c r="BF778" s="13">
        <f t="shared" si="1109"/>
        <v>6.2325065366478007E-6</v>
      </c>
      <c r="BG778" s="13">
        <f t="shared" si="1110"/>
        <v>2.7270894981904536E-6</v>
      </c>
      <c r="BH778" s="13">
        <f t="shared" si="1111"/>
        <v>8.9494697126391442E-7</v>
      </c>
      <c r="BI778" s="13">
        <f t="shared" si="1112"/>
        <v>2.3495527577100975E-7</v>
      </c>
      <c r="BJ778" s="14">
        <f t="shared" si="1113"/>
        <v>0.54891601348575536</v>
      </c>
      <c r="BK778" s="14">
        <f t="shared" si="1114"/>
        <v>0.28982165662636333</v>
      </c>
      <c r="BL778" s="14">
        <f t="shared" si="1115"/>
        <v>0.15675612640626524</v>
      </c>
      <c r="BM778" s="14">
        <f t="shared" si="1116"/>
        <v>0.29111670461870254</v>
      </c>
      <c r="BN778" s="14">
        <f t="shared" si="1117"/>
        <v>0.70845366528427833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1.1933</v>
      </c>
      <c r="F779" s="10">
        <f>VLOOKUP(B779,home!$B$2:$E$405,3,FALSE)</f>
        <v>0.41899999999999998</v>
      </c>
      <c r="G779" s="10">
        <f>VLOOKUP(C779,away!$B$2:$E$405,4,FALSE)</f>
        <v>0.75419999999999998</v>
      </c>
      <c r="H779" s="10">
        <f>VLOOKUP(A779,away!$A$2:$E$405,3,FALSE)</f>
        <v>1.1513</v>
      </c>
      <c r="I779" s="10">
        <f>VLOOKUP(C779,away!$B$2:$E$405,3,FALSE)</f>
        <v>1.6503000000000001</v>
      </c>
      <c r="J779" s="10">
        <f>VLOOKUP(B779,home!$B$2:$E$405,4,FALSE)</f>
        <v>1.3028999999999999</v>
      </c>
      <c r="K779" s="12">
        <f t="shared" si="1062"/>
        <v>0.37709449433999997</v>
      </c>
      <c r="L779" s="12">
        <f t="shared" si="1063"/>
        <v>2.475497479131</v>
      </c>
      <c r="M779" s="13">
        <f t="shared" si="1064"/>
        <v>5.7694584070426921E-2</v>
      </c>
      <c r="N779" s="13">
        <f t="shared" si="1065"/>
        <v>2.1756310006194254E-2</v>
      </c>
      <c r="O779" s="13">
        <f t="shared" si="1066"/>
        <v>0.14282279742585338</v>
      </c>
      <c r="P779" s="13">
        <f t="shared" si="1067"/>
        <v>5.3857690575526432E-2</v>
      </c>
      <c r="Q779" s="13">
        <f t="shared" si="1068"/>
        <v>4.1020923602450516E-3</v>
      </c>
      <c r="R779" s="13">
        <f t="shared" si="1069"/>
        <v>0.17677873749506881</v>
      </c>
      <c r="S779" s="13">
        <f t="shared" si="1070"/>
        <v>1.2568991010440284E-2</v>
      </c>
      <c r="T779" s="13">
        <f t="shared" si="1071"/>
        <v>1.0154719296949159E-2</v>
      </c>
      <c r="U779" s="13">
        <f t="shared" si="1072"/>
        <v>6.6662288625766564E-2</v>
      </c>
      <c r="V779" s="13">
        <f t="shared" si="1073"/>
        <v>1.3036787490419465E-3</v>
      </c>
      <c r="W779" s="13">
        <f t="shared" si="1074"/>
        <v>5.1562548144086159E-4</v>
      </c>
      <c r="X779" s="13">
        <f t="shared" si="1075"/>
        <v>1.276429579482561E-3</v>
      </c>
      <c r="Y779" s="13">
        <f t="shared" si="1076"/>
        <v>1.5798991031486615E-3</v>
      </c>
      <c r="Z779" s="13">
        <f t="shared" si="1077"/>
        <v>0.14587177301100121</v>
      </c>
      <c r="AA779" s="13">
        <f t="shared" si="1078"/>
        <v>5.5007442482062754E-2</v>
      </c>
      <c r="AB779" s="13">
        <f t="shared" si="1079"/>
        <v>1.037150185385504E-2</v>
      </c>
      <c r="AC779" s="13">
        <f t="shared" si="1080"/>
        <v>7.606121940111658E-5</v>
      </c>
      <c r="AD779" s="13">
        <f t="shared" si="1081"/>
        <v>4.8609882548190183E-5</v>
      </c>
      <c r="AE779" s="13">
        <f t="shared" si="1082"/>
        <v>1.2033364170889879E-4</v>
      </c>
      <c r="AF779" s="13">
        <f t="shared" si="1083"/>
        <v>1.4894281335251598E-4</v>
      </c>
      <c r="AG779" s="13">
        <f t="shared" si="1084"/>
        <v>1.2290251966294412E-4</v>
      </c>
      <c r="AH779" s="13">
        <f t="shared" si="1085"/>
        <v>9.0276301591275726E-2</v>
      </c>
      <c r="AI779" s="13">
        <f t="shared" si="1086"/>
        <v>3.404269629944745E-2</v>
      </c>
      <c r="AJ779" s="13">
        <f t="shared" si="1087"/>
        <v>6.4186566735051614E-3</v>
      </c>
      <c r="AK779" s="13">
        <f t="shared" si="1088"/>
        <v>8.0681336421249846E-4</v>
      </c>
      <c r="AL779" s="13">
        <f t="shared" si="1089"/>
        <v>2.8401151929977012E-6</v>
      </c>
      <c r="AM779" s="13">
        <f t="shared" si="1090"/>
        <v>3.6661038158873143E-6</v>
      </c>
      <c r="AN779" s="13">
        <f t="shared" si="1091"/>
        <v>9.0754307544615871E-6</v>
      </c>
      <c r="AO779" s="13">
        <f t="shared" si="1092"/>
        <v>1.1233102977348807E-5</v>
      </c>
      <c r="AP779" s="13">
        <f t="shared" si="1093"/>
        <v>9.2691727010819666E-6</v>
      </c>
      <c r="AQ779" s="13">
        <f t="shared" si="1094"/>
        <v>5.7364534137895723E-6</v>
      </c>
      <c r="AR779" s="13">
        <f t="shared" si="1095"/>
        <v>4.4695751402894592E-2</v>
      </c>
      <c r="AS779" s="13">
        <f t="shared" si="1096"/>
        <v>1.6854521774420879E-2</v>
      </c>
      <c r="AT779" s="13">
        <f t="shared" si="1097"/>
        <v>3.1778736829338795E-3</v>
      </c>
      <c r="AU779" s="13">
        <f t="shared" si="1098"/>
        <v>3.9945288984744829E-4</v>
      </c>
      <c r="AV779" s="13">
        <f t="shared" si="1099"/>
        <v>3.7657871377418804E-5</v>
      </c>
      <c r="AW779" s="13">
        <f t="shared" si="1100"/>
        <v>7.3645486317611929E-8</v>
      </c>
      <c r="AX779" s="13">
        <f t="shared" si="1101"/>
        <v>2.3041126077499507E-7</v>
      </c>
      <c r="AY779" s="13">
        <f t="shared" si="1102"/>
        <v>5.7038249521189577E-7</v>
      </c>
      <c r="AZ779" s="13">
        <f t="shared" si="1103"/>
        <v>7.0599021451874899E-7</v>
      </c>
      <c r="BA779" s="13">
        <f t="shared" si="1104"/>
        <v>5.8255899877743899E-7</v>
      </c>
      <c r="BB779" s="13">
        <f t="shared" si="1105"/>
        <v>3.6053083322965738E-7</v>
      </c>
      <c r="BC779" s="13">
        <f t="shared" si="1106"/>
        <v>1.7849863376180315E-7</v>
      </c>
      <c r="BD779" s="13">
        <f t="shared" si="1107"/>
        <v>1.8440703320955248E-2</v>
      </c>
      <c r="BE779" s="13">
        <f t="shared" si="1108"/>
        <v>6.9538876940895764E-3</v>
      </c>
      <c r="BF779" s="13">
        <f t="shared" si="1109"/>
        <v>1.3111363818499283E-3</v>
      </c>
      <c r="BG779" s="13">
        <f t="shared" si="1110"/>
        <v>1.648074369748253E-4</v>
      </c>
      <c r="BH779" s="13">
        <f t="shared" si="1111"/>
        <v>1.5536994277373289E-5</v>
      </c>
      <c r="BI779" s="13">
        <f t="shared" si="1112"/>
        <v>1.1717830001179111E-6</v>
      </c>
      <c r="BJ779" s="14">
        <f t="shared" si="1113"/>
        <v>3.9867473320831952E-2</v>
      </c>
      <c r="BK779" s="14">
        <f t="shared" si="1114"/>
        <v>0.12550441612252491</v>
      </c>
      <c r="BL779" s="14">
        <f t="shared" si="1115"/>
        <v>0.67523973704366858</v>
      </c>
      <c r="BM779" s="14">
        <f t="shared" si="1116"/>
        <v>0.52947069082770293</v>
      </c>
      <c r="BN779" s="14">
        <f t="shared" si="1117"/>
        <v>0.45701221193331487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1.2907</v>
      </c>
      <c r="F780" s="10">
        <f>VLOOKUP(B780,home!$B$2:$E$405,3,FALSE)</f>
        <v>0.82640000000000002</v>
      </c>
      <c r="G780" s="10">
        <f>VLOOKUP(C780,away!$B$2:$E$405,4,FALSE)</f>
        <v>0.94079999999999997</v>
      </c>
      <c r="H780" s="10">
        <f>VLOOKUP(A780,away!$A$2:$E$405,3,FALSE)</f>
        <v>1.1246</v>
      </c>
      <c r="I780" s="10">
        <f>VLOOKUP(C780,away!$B$2:$E$405,3,FALSE)</f>
        <v>1.3973</v>
      </c>
      <c r="J780" s="10">
        <f>VLOOKUP(B780,home!$B$2:$E$405,4,FALSE)</f>
        <v>0.94850000000000001</v>
      </c>
      <c r="K780" s="12">
        <f t="shared" si="1062"/>
        <v>1.003489718784</v>
      </c>
      <c r="L780" s="12">
        <f t="shared" si="1063"/>
        <v>1.4904762956300002</v>
      </c>
      <c r="M780" s="13">
        <f t="shared" si="1064"/>
        <v>8.2581795648142026E-2</v>
      </c>
      <c r="N780" s="13">
        <f t="shared" si="1065"/>
        <v>8.2869982891631791E-2</v>
      </c>
      <c r="O780" s="13">
        <f t="shared" si="1066"/>
        <v>0.12308620886411639</v>
      </c>
      <c r="P780" s="13">
        <f t="shared" si="1067"/>
        <v>0.12351574511924084</v>
      </c>
      <c r="Q780" s="13">
        <f t="shared" si="1068"/>
        <v>4.1579587913779234E-2</v>
      </c>
      <c r="R780" s="13">
        <f t="shared" si="1069"/>
        <v>9.1728538315464375E-2</v>
      </c>
      <c r="S780" s="13">
        <f t="shared" si="1070"/>
        <v>4.6184934502282504E-2</v>
      </c>
      <c r="T780" s="13">
        <f t="shared" si="1071"/>
        <v>6.1973390167551594E-2</v>
      </c>
      <c r="U780" s="13">
        <f t="shared" si="1072"/>
        <v>9.2048645118652697E-2</v>
      </c>
      <c r="V780" s="13">
        <f t="shared" si="1073"/>
        <v>7.6753081980525427E-3</v>
      </c>
      <c r="W780" s="13">
        <f t="shared" si="1074"/>
        <v>1.3908229660917645E-2</v>
      </c>
      <c r="X780" s="13">
        <f t="shared" si="1075"/>
        <v>2.0729886623775822E-2</v>
      </c>
      <c r="Y780" s="13">
        <f t="shared" si="1076"/>
        <v>1.5448702311917644E-2</v>
      </c>
      <c r="Z780" s="13">
        <f t="shared" si="1077"/>
        <v>4.5573070663995956E-2</v>
      </c>
      <c r="AA780" s="13">
        <f t="shared" si="1078"/>
        <v>4.5732107864736651E-2</v>
      </c>
      <c r="AB780" s="13">
        <f t="shared" si="1079"/>
        <v>2.2945850030292068E-2</v>
      </c>
      <c r="AC780" s="13">
        <f t="shared" si="1080"/>
        <v>7.1748667764922128E-4</v>
      </c>
      <c r="AD780" s="13">
        <f t="shared" si="1081"/>
        <v>3.4891913678043824E-3</v>
      </c>
      <c r="AE780" s="13">
        <f t="shared" si="1082"/>
        <v>5.2005570246292489E-3</v>
      </c>
      <c r="AF780" s="13">
        <f t="shared" si="1083"/>
        <v>3.8756534846409907E-3</v>
      </c>
      <c r="AG780" s="13">
        <f t="shared" si="1084"/>
        <v>1.9255232163110682E-3</v>
      </c>
      <c r="AH780" s="13">
        <f t="shared" si="1085"/>
        <v>1.6981395385939235E-2</v>
      </c>
      <c r="AI780" s="13">
        <f t="shared" si="1086"/>
        <v>1.7040655680396075E-2</v>
      </c>
      <c r="AJ780" s="13">
        <f t="shared" si="1087"/>
        <v>8.5500613883078141E-3</v>
      </c>
      <c r="AK780" s="13">
        <f t="shared" si="1088"/>
        <v>2.8599662327129824E-3</v>
      </c>
      <c r="AL780" s="13">
        <f t="shared" si="1089"/>
        <v>4.292515119461E-5</v>
      </c>
      <c r="AM780" s="13">
        <f t="shared" si="1090"/>
        <v>7.0027353289231627E-4</v>
      </c>
      <c r="AN780" s="13">
        <f t="shared" si="1091"/>
        <v>1.0437411012330724E-3</v>
      </c>
      <c r="AO780" s="13">
        <f t="shared" si="1092"/>
        <v>7.7783568508132375E-4</v>
      </c>
      <c r="AP780" s="13">
        <f t="shared" si="1093"/>
        <v>3.8644855016961154E-4</v>
      </c>
      <c r="AQ780" s="13">
        <f t="shared" si="1094"/>
        <v>1.4399810087709677E-4</v>
      </c>
      <c r="AR780" s="13">
        <f t="shared" si="1095"/>
        <v>5.0620734578926121E-3</v>
      </c>
      <c r="AS780" s="13">
        <f t="shared" si="1096"/>
        <v>5.0797386707246064E-3</v>
      </c>
      <c r="AT780" s="13">
        <f t="shared" si="1097"/>
        <v>2.5487327650908225E-3</v>
      </c>
      <c r="AU780" s="13">
        <f t="shared" si="1098"/>
        <v>8.5254237523218557E-4</v>
      </c>
      <c r="AV780" s="13">
        <f t="shared" si="1099"/>
        <v>2.1387937709329722E-4</v>
      </c>
      <c r="AW780" s="13">
        <f t="shared" si="1100"/>
        <v>1.7833941328332543E-6</v>
      </c>
      <c r="AX780" s="13">
        <f t="shared" si="1101"/>
        <v>1.1711954843233138E-4</v>
      </c>
      <c r="AY780" s="13">
        <f t="shared" si="1102"/>
        <v>1.7456391069327966E-4</v>
      </c>
      <c r="AZ780" s="13">
        <f t="shared" si="1103"/>
        <v>1.3009168548040287E-4</v>
      </c>
      <c r="BA780" s="13">
        <f t="shared" si="1104"/>
        <v>6.4632857822364642E-5</v>
      </c>
      <c r="BB780" s="13">
        <f t="shared" si="1105"/>
        <v>2.4083435625764637E-5</v>
      </c>
      <c r="BC780" s="13">
        <f t="shared" si="1106"/>
        <v>7.1791579835066421E-6</v>
      </c>
      <c r="BD780" s="13">
        <f t="shared" si="1107"/>
        <v>1.2574834159544547E-3</v>
      </c>
      <c r="BE780" s="13">
        <f t="shared" si="1108"/>
        <v>1.2618716794516793E-3</v>
      </c>
      <c r="BF780" s="13">
        <f t="shared" si="1109"/>
        <v>6.3313762837722968E-4</v>
      </c>
      <c r="BG780" s="13">
        <f t="shared" si="1110"/>
        <v>2.11782366883945E-4</v>
      </c>
      <c r="BH780" s="13">
        <f t="shared" si="1111"/>
        <v>5.3130356946944951E-5</v>
      </c>
      <c r="BI780" s="13">
        <f t="shared" si="1112"/>
        <v>1.066315339031667E-5</v>
      </c>
      <c r="BJ780" s="14">
        <f t="shared" si="1113"/>
        <v>0.25457067222925051</v>
      </c>
      <c r="BK780" s="14">
        <f t="shared" si="1114"/>
        <v>0.26089275920725497</v>
      </c>
      <c r="BL780" s="14">
        <f t="shared" si="1115"/>
        <v>0.43815846412765641</v>
      </c>
      <c r="BM780" s="14">
        <f t="shared" si="1116"/>
        <v>0.4536603269592227</v>
      </c>
      <c r="BN780" s="14">
        <f t="shared" si="1117"/>
        <v>0.54536185875237475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1.6108</v>
      </c>
      <c r="F781" s="10">
        <f>VLOOKUP(B781,home!$B$2:$E$405,3,FALSE)</f>
        <v>0.82769999999999999</v>
      </c>
      <c r="G781" s="10">
        <f>VLOOKUP(C781,away!$B$2:$E$405,4,FALSE)</f>
        <v>0.9073</v>
      </c>
      <c r="H781" s="10">
        <f>VLOOKUP(A781,away!$A$2:$E$405,3,FALSE)</f>
        <v>1.1347</v>
      </c>
      <c r="I781" s="10">
        <f>VLOOKUP(C781,away!$B$2:$E$405,3,FALSE)</f>
        <v>0.47449999999999998</v>
      </c>
      <c r="J781" s="10">
        <f>VLOOKUP(B781,home!$B$2:$E$405,4,FALSE)</f>
        <v>1.0282</v>
      </c>
      <c r="K781" s="12">
        <f t="shared" si="1062"/>
        <v>1.2096660358679998</v>
      </c>
      <c r="L781" s="12">
        <f t="shared" si="1063"/>
        <v>0.55359845723000001</v>
      </c>
      <c r="M781" s="13">
        <f t="shared" si="1064"/>
        <v>0.17148414028957151</v>
      </c>
      <c r="N781" s="13">
        <f t="shared" si="1065"/>
        <v>0.20743854019831792</v>
      </c>
      <c r="O781" s="13">
        <f t="shared" si="1066"/>
        <v>9.493335550371966E-2</v>
      </c>
      <c r="P781" s="13">
        <f t="shared" si="1067"/>
        <v>0.11483765582383212</v>
      </c>
      <c r="Q781" s="13">
        <f t="shared" si="1068"/>
        <v>0.12546567830397201</v>
      </c>
      <c r="R781" s="13">
        <f t="shared" si="1069"/>
        <v>2.6277479573263166E-2</v>
      </c>
      <c r="S781" s="13">
        <f t="shared" si="1070"/>
        <v>1.9225811746853002E-2</v>
      </c>
      <c r="T781" s="13">
        <f t="shared" si="1071"/>
        <v>6.9457605944394374E-2</v>
      </c>
      <c r="U781" s="13">
        <f t="shared" si="1072"/>
        <v>3.1786974547991592E-2</v>
      </c>
      <c r="V781" s="13">
        <f t="shared" si="1073"/>
        <v>1.4305483285125308E-3</v>
      </c>
      <c r="W781" s="13">
        <f t="shared" si="1074"/>
        <v>5.0590523237151831E-2</v>
      </c>
      <c r="X781" s="13">
        <f t="shared" si="1075"/>
        <v>2.8006835614545714E-2</v>
      </c>
      <c r="Y781" s="13">
        <f t="shared" si="1076"/>
        <v>7.7522704940533619E-3</v>
      </c>
      <c r="Z781" s="13">
        <f t="shared" si="1077"/>
        <v>4.8490573838837776E-3</v>
      </c>
      <c r="AA781" s="13">
        <f t="shared" si="1078"/>
        <v>5.8657400232591424E-3</v>
      </c>
      <c r="AB781" s="13">
        <f t="shared" si="1079"/>
        <v>3.5477932406840786E-3</v>
      </c>
      <c r="AC781" s="13">
        <f t="shared" si="1080"/>
        <v>5.9874639249317966E-5</v>
      </c>
      <c r="AD781" s="13">
        <f t="shared" si="1081"/>
        <v>1.5299409424193354E-2</v>
      </c>
      <c r="AE781" s="13">
        <f t="shared" si="1082"/>
        <v>8.4697294537635619E-3</v>
      </c>
      <c r="AF781" s="13">
        <f t="shared" si="1083"/>
        <v>2.3444145793794992E-3</v>
      </c>
      <c r="AG781" s="13">
        <f t="shared" si="1084"/>
        <v>4.3262143141733681E-4</v>
      </c>
      <c r="AH781" s="13">
        <f t="shared" si="1085"/>
        <v>6.7110767168444959E-4</v>
      </c>
      <c r="AI781" s="13">
        <f t="shared" si="1086"/>
        <v>8.1181615684713113E-4</v>
      </c>
      <c r="AJ781" s="13">
        <f t="shared" si="1087"/>
        <v>4.9101321615343185E-4</v>
      </c>
      <c r="AK781" s="13">
        <f t="shared" si="1088"/>
        <v>1.9798733691437303E-4</v>
      </c>
      <c r="AL781" s="13">
        <f t="shared" si="1089"/>
        <v>1.6038481933264664E-6</v>
      </c>
      <c r="AM781" s="13">
        <f t="shared" si="1090"/>
        <v>3.7014351898570987E-3</v>
      </c>
      <c r="AN781" s="13">
        <f t="shared" si="1091"/>
        <v>2.0491088106417213E-3</v>
      </c>
      <c r="AO781" s="13">
        <f t="shared" si="1092"/>
        <v>5.6719173813382857E-4</v>
      </c>
      <c r="AP781" s="13">
        <f t="shared" si="1093"/>
        <v>1.0466549039482992E-4</v>
      </c>
      <c r="AQ781" s="13">
        <f t="shared" si="1094"/>
        <v>1.4485663501949803E-5</v>
      </c>
      <c r="AR781" s="13">
        <f t="shared" si="1095"/>
        <v>7.4304834335945749E-5</v>
      </c>
      <c r="AS781" s="13">
        <f t="shared" si="1096"/>
        <v>8.9884034396991923E-5</v>
      </c>
      <c r="AT781" s="13">
        <f t="shared" si="1097"/>
        <v>5.4364831788416095E-5</v>
      </c>
      <c r="AU781" s="13">
        <f t="shared" si="1098"/>
        <v>2.192109685337463E-5</v>
      </c>
      <c r="AV781" s="13">
        <f t="shared" si="1099"/>
        <v>6.629301583125048E-6</v>
      </c>
      <c r="AW781" s="13">
        <f t="shared" si="1100"/>
        <v>2.9834661630432524E-8</v>
      </c>
      <c r="AX781" s="13">
        <f t="shared" si="1101"/>
        <v>7.4625007218945825E-4</v>
      </c>
      <c r="AY781" s="13">
        <f t="shared" si="1102"/>
        <v>4.1312288867186015E-4</v>
      </c>
      <c r="AZ781" s="13">
        <f t="shared" si="1103"/>
        <v>1.143520969075714E-4</v>
      </c>
      <c r="BA781" s="13">
        <f t="shared" si="1104"/>
        <v>2.1101714809682331E-5</v>
      </c>
      <c r="BB781" s="13">
        <f t="shared" si="1105"/>
        <v>2.9204691908868948E-6</v>
      </c>
      <c r="BC781" s="13">
        <f t="shared" si="1106"/>
        <v>3.2335344769254637E-7</v>
      </c>
      <c r="BD781" s="13">
        <f t="shared" si="1107"/>
        <v>6.8558402755183818E-6</v>
      </c>
      <c r="BE781" s="13">
        <f t="shared" si="1108"/>
        <v>8.2932771286304957E-6</v>
      </c>
      <c r="BF781" s="13">
        <f t="shared" si="1109"/>
        <v>5.0160478342726019E-6</v>
      </c>
      <c r="BG781" s="13">
        <f t="shared" si="1110"/>
        <v>2.0225808998029336E-6</v>
      </c>
      <c r="BH781" s="13">
        <f t="shared" si="1111"/>
        <v>6.1166185482173717E-7</v>
      </c>
      <c r="BI781" s="13">
        <f t="shared" si="1112"/>
        <v>1.4798131424277574E-7</v>
      </c>
      <c r="BJ781" s="14">
        <f t="shared" si="1113"/>
        <v>0.52299258616893551</v>
      </c>
      <c r="BK781" s="14">
        <f t="shared" si="1114"/>
        <v>0.30745275756488366</v>
      </c>
      <c r="BL781" s="14">
        <f t="shared" si="1115"/>
        <v>0.16485331875878217</v>
      </c>
      <c r="BM781" s="14">
        <f t="shared" si="1116"/>
        <v>0.25929777712979862</v>
      </c>
      <c r="BN781" s="14">
        <f t="shared" si="1117"/>
        <v>0.74043684969267654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1.6108</v>
      </c>
      <c r="F782" s="10">
        <f>VLOOKUP(B782,home!$B$2:$E$405,3,FALSE)</f>
        <v>1.0984</v>
      </c>
      <c r="G782" s="10">
        <f>VLOOKUP(C782,away!$B$2:$E$405,4,FALSE)</f>
        <v>0.79820000000000002</v>
      </c>
      <c r="H782" s="10">
        <f>VLOOKUP(A782,away!$A$2:$E$405,3,FALSE)</f>
        <v>1.1347</v>
      </c>
      <c r="I782" s="10">
        <f>VLOOKUP(C782,away!$B$2:$E$405,3,FALSE)</f>
        <v>0.5665</v>
      </c>
      <c r="J782" s="10">
        <f>VLOOKUP(B782,home!$B$2:$E$405,4,FALSE)</f>
        <v>0.88129999999999997</v>
      </c>
      <c r="K782" s="12">
        <f t="shared" si="1062"/>
        <v>1.4122574311039999</v>
      </c>
      <c r="L782" s="12">
        <f t="shared" si="1063"/>
        <v>0.56650629381499995</v>
      </c>
      <c r="M782" s="13">
        <f t="shared" si="1064"/>
        <v>0.13824003442278612</v>
      </c>
      <c r="N782" s="13">
        <f t="shared" si="1065"/>
        <v>0.19523051588965243</v>
      </c>
      <c r="O782" s="13">
        <f t="shared" si="1066"/>
        <v>7.8313849557710577E-2</v>
      </c>
      <c r="P782" s="13">
        <f t="shared" si="1067"/>
        <v>0.11059931599623744</v>
      </c>
      <c r="Q782" s="13">
        <f t="shared" si="1068"/>
        <v>0.13785787342171463</v>
      </c>
      <c r="R782" s="13">
        <f t="shared" si="1069"/>
        <v>2.218264433366204E-2</v>
      </c>
      <c r="S782" s="13">
        <f t="shared" si="1070"/>
        <v>2.2121320986916923E-2</v>
      </c>
      <c r="T782" s="13">
        <f t="shared" si="1071"/>
        <v>7.809735294535293E-2</v>
      </c>
      <c r="U782" s="13">
        <f t="shared" si="1072"/>
        <v>3.1327604301751251E-2</v>
      </c>
      <c r="V782" s="13">
        <f t="shared" si="1073"/>
        <v>1.9664692329475928E-3</v>
      </c>
      <c r="W782" s="13">
        <f t="shared" si="1074"/>
        <v>6.489693539200371E-2</v>
      </c>
      <c r="X782" s="13">
        <f t="shared" si="1075"/>
        <v>3.676452234887552E-2</v>
      </c>
      <c r="Y782" s="13">
        <f t="shared" si="1076"/>
        <v>1.0413666649870102E-2</v>
      </c>
      <c r="Z782" s="13">
        <f t="shared" si="1077"/>
        <v>4.188869209493064E-3</v>
      </c>
      <c r="AA782" s="13">
        <f t="shared" si="1078"/>
        <v>5.9157616690293166E-3</v>
      </c>
      <c r="AB782" s="13">
        <f t="shared" si="1079"/>
        <v>4.1772891888634282E-3</v>
      </c>
      <c r="AC782" s="13">
        <f t="shared" si="1080"/>
        <v>9.8329941557707899E-5</v>
      </c>
      <c r="AD782" s="13">
        <f t="shared" si="1081"/>
        <v>2.2912794815808348E-2</v>
      </c>
      <c r="AE782" s="13">
        <f t="shared" si="1082"/>
        <v>1.2980242472047132E-2</v>
      </c>
      <c r="AF782" s="13">
        <f t="shared" si="1083"/>
        <v>3.6766945278297355E-3</v>
      </c>
      <c r="AG782" s="13">
        <f t="shared" si="1084"/>
        <v>6.9429019681690497E-4</v>
      </c>
      <c r="AH782" s="13">
        <f t="shared" si="1085"/>
        <v>5.9325519278642094E-4</v>
      </c>
      <c r="AI782" s="13">
        <f t="shared" si="1086"/>
        <v>8.3782905455365901E-4</v>
      </c>
      <c r="AJ782" s="13">
        <f t="shared" si="1087"/>
        <v>5.9161515414412193E-4</v>
      </c>
      <c r="AK782" s="13">
        <f t="shared" si="1088"/>
        <v>2.7850429926459157E-4</v>
      </c>
      <c r="AL782" s="13">
        <f t="shared" si="1089"/>
        <v>3.1467655006428267E-6</v>
      </c>
      <c r="AM782" s="13">
        <f t="shared" si="1090"/>
        <v>6.4717529491973083E-3</v>
      </c>
      <c r="AN782" s="13">
        <f t="shared" si="1091"/>
        <v>3.6662887777360624E-3</v>
      </c>
      <c r="AO782" s="13">
        <f t="shared" si="1092"/>
        <v>1.0384878337653912E-3</v>
      </c>
      <c r="AP782" s="13">
        <f t="shared" si="1093"/>
        <v>1.961032979594665E-4</v>
      </c>
      <c r="AQ782" s="13">
        <f t="shared" si="1094"/>
        <v>2.7773438132978997E-5</v>
      </c>
      <c r="AR782" s="13">
        <f t="shared" si="1095"/>
        <v>6.721656011038776E-5</v>
      </c>
      <c r="AS782" s="13">
        <f t="shared" si="1096"/>
        <v>9.492708650914381E-5</v>
      </c>
      <c r="AT782" s="13">
        <f t="shared" si="1097"/>
        <v>6.7030741667795321E-5</v>
      </c>
      <c r="AU782" s="13">
        <f t="shared" si="1098"/>
        <v>3.15548876775855E-5</v>
      </c>
      <c r="AV782" s="13">
        <f t="shared" si="1099"/>
        <v>1.1140906152580536E-5</v>
      </c>
      <c r="AW782" s="13">
        <f t="shared" si="1100"/>
        <v>6.9932730780123533E-8</v>
      </c>
      <c r="AX782" s="13">
        <f t="shared" si="1101"/>
        <v>1.5232968657955192E-3</v>
      </c>
      <c r="AY782" s="13">
        <f t="shared" si="1102"/>
        <v>8.6295726182182488E-4</v>
      </c>
      <c r="AZ782" s="13">
        <f t="shared" si="1103"/>
        <v>2.4443536005771123E-4</v>
      </c>
      <c r="BA782" s="13">
        <f t="shared" si="1104"/>
        <v>4.6158056634543017E-5</v>
      </c>
      <c r="BB782" s="13">
        <f t="shared" si="1105"/>
        <v>6.5372073984344574E-6</v>
      </c>
      <c r="BC782" s="13">
        <f t="shared" si="1106"/>
        <v>7.4067382703742084E-7</v>
      </c>
      <c r="BD782" s="13">
        <f t="shared" si="1107"/>
        <v>6.346434058521483E-6</v>
      </c>
      <c r="BE782" s="13">
        <f t="shared" si="1108"/>
        <v>8.9627986601584813E-6</v>
      </c>
      <c r="BF782" s="13">
        <f t="shared" si="1109"/>
        <v>6.3288895056488967E-6</v>
      </c>
      <c r="BG782" s="13">
        <f t="shared" si="1110"/>
        <v>2.9793404116629258E-6</v>
      </c>
      <c r="BH782" s="13">
        <f t="shared" si="1111"/>
        <v>1.051898909039854E-6</v>
      </c>
      <c r="BI782" s="13">
        <f t="shared" si="1112"/>
        <v>2.971104102123448E-7</v>
      </c>
      <c r="BJ782" s="14">
        <f t="shared" si="1113"/>
        <v>0.57760942038229768</v>
      </c>
      <c r="BK782" s="14">
        <f t="shared" si="1114"/>
        <v>0.27389157460776825</v>
      </c>
      <c r="BL782" s="14">
        <f t="shared" si="1115"/>
        <v>0.14451618940583819</v>
      </c>
      <c r="BM782" s="14">
        <f t="shared" si="1116"/>
        <v>0.31691893265454285</v>
      </c>
      <c r="BN782" s="14">
        <f t="shared" si="1117"/>
        <v>0.68242423362176319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1.6108</v>
      </c>
      <c r="F783" s="10">
        <f>VLOOKUP(B783,home!$B$2:$E$405,3,FALSE)</f>
        <v>0.50790000000000002</v>
      </c>
      <c r="G783" s="10">
        <f>VLOOKUP(C783,away!$B$2:$E$405,4,FALSE)</f>
        <v>0.50790000000000002</v>
      </c>
      <c r="H783" s="10">
        <f>VLOOKUP(A783,away!$A$2:$E$405,3,FALSE)</f>
        <v>1.1347</v>
      </c>
      <c r="I783" s="10">
        <f>VLOOKUP(C783,away!$B$2:$E$405,3,FALSE)</f>
        <v>0.64090000000000003</v>
      </c>
      <c r="J783" s="10">
        <f>VLOOKUP(B783,home!$B$2:$E$405,4,FALSE)</f>
        <v>1.0415000000000001</v>
      </c>
      <c r="K783" s="12">
        <f t="shared" si="1062"/>
        <v>0.41552585002800002</v>
      </c>
      <c r="L783" s="12">
        <f t="shared" si="1063"/>
        <v>0.75740924304500012</v>
      </c>
      <c r="M783" s="13">
        <f t="shared" si="1064"/>
        <v>0.30945732096921791</v>
      </c>
      <c r="N783" s="13">
        <f t="shared" si="1065"/>
        <v>0.12858751634312188</v>
      </c>
      <c r="O783" s="13">
        <f t="shared" si="1066"/>
        <v>0.23438583523002898</v>
      </c>
      <c r="P783" s="13">
        <f t="shared" si="1067"/>
        <v>9.7393373418480519E-2</v>
      </c>
      <c r="Q783" s="13">
        <f t="shared" si="1068"/>
        <v>2.6715718515732529E-2</v>
      </c>
      <c r="R783" s="13">
        <f t="shared" si="1069"/>
        <v>8.8762999021023165E-2</v>
      </c>
      <c r="S783" s="13">
        <f t="shared" si="1070"/>
        <v>7.662986576083556E-3</v>
      </c>
      <c r="T783" s="13">
        <f t="shared" si="1071"/>
        <v>2.0234732138404269E-2</v>
      </c>
      <c r="U783" s="13">
        <f t="shared" si="1072"/>
        <v>3.688332061924518E-2</v>
      </c>
      <c r="V783" s="13">
        <f t="shared" si="1073"/>
        <v>2.6796878224249267E-4</v>
      </c>
      <c r="W783" s="13">
        <f t="shared" si="1074"/>
        <v>3.7003572151195134E-3</v>
      </c>
      <c r="X783" s="13">
        <f t="shared" si="1075"/>
        <v>2.8026847572997751E-3</v>
      </c>
      <c r="Y783" s="13">
        <f t="shared" si="1076"/>
        <v>1.0613896702600912E-3</v>
      </c>
      <c r="Z783" s="13">
        <f t="shared" si="1077"/>
        <v>2.2409971966305748E-2</v>
      </c>
      <c r="AA783" s="13">
        <f t="shared" si="1078"/>
        <v>9.3119226504028464E-3</v>
      </c>
      <c r="AB783" s="13">
        <f t="shared" si="1079"/>
        <v>1.9346722873518146E-3</v>
      </c>
      <c r="AC783" s="13">
        <f t="shared" si="1080"/>
        <v>5.2709981928401798E-6</v>
      </c>
      <c r="AD783" s="13">
        <f t="shared" si="1081"/>
        <v>3.8439851930494457E-4</v>
      </c>
      <c r="AE783" s="13">
        <f t="shared" si="1082"/>
        <v>2.9114699153437695E-4</v>
      </c>
      <c r="AF783" s="13">
        <f t="shared" si="1083"/>
        <v>1.1025871123644073E-4</v>
      </c>
      <c r="AG783" s="13">
        <f t="shared" si="1084"/>
        <v>2.7836989005569941E-5</v>
      </c>
      <c r="AH783" s="13">
        <f t="shared" si="1085"/>
        <v>4.2433799759148275E-3</v>
      </c>
      <c r="AI783" s="13">
        <f t="shared" si="1086"/>
        <v>1.7632340714838026E-3</v>
      </c>
      <c r="AJ783" s="13">
        <f t="shared" si="1087"/>
        <v>3.6633466817581921E-4</v>
      </c>
      <c r="AK783" s="13">
        <f t="shared" si="1088"/>
        <v>5.0740508129494209E-5</v>
      </c>
      <c r="AL783" s="13">
        <f t="shared" si="1089"/>
        <v>6.6356199772631634E-8</v>
      </c>
      <c r="AM783" s="13">
        <f t="shared" si="1090"/>
        <v>3.1945504296738354E-5</v>
      </c>
      <c r="AN783" s="13">
        <f t="shared" si="1091"/>
        <v>2.4195820228083399E-5</v>
      </c>
      <c r="AO783" s="13">
        <f t="shared" si="1092"/>
        <v>9.1630689419027731E-6</v>
      </c>
      <c r="AP783" s="13">
        <f t="shared" si="1093"/>
        <v>2.3133977037519099E-6</v>
      </c>
      <c r="AQ783" s="13">
        <f t="shared" si="1094"/>
        <v>4.3804720091519384E-7</v>
      </c>
      <c r="AR783" s="13">
        <f t="shared" si="1095"/>
        <v>6.4279504310199229E-4</v>
      </c>
      <c r="AS783" s="13">
        <f t="shared" si="1096"/>
        <v>2.6709795667874024E-4</v>
      </c>
      <c r="AT783" s="13">
        <f t="shared" si="1097"/>
        <v>5.5493052744837725E-5</v>
      </c>
      <c r="AU783" s="13">
        <f t="shared" si="1098"/>
        <v>7.6862659708157796E-6</v>
      </c>
      <c r="AV783" s="13">
        <f t="shared" si="1099"/>
        <v>7.9846055026612907E-7</v>
      </c>
      <c r="AW783" s="13">
        <f t="shared" si="1100"/>
        <v>5.8010639424868523E-10</v>
      </c>
      <c r="AX783" s="13">
        <f t="shared" si="1101"/>
        <v>2.2123638045792204E-6</v>
      </c>
      <c r="AY783" s="13">
        <f t="shared" si="1102"/>
        <v>1.675664794566504E-6</v>
      </c>
      <c r="AZ783" s="13">
        <f t="shared" si="1103"/>
        <v>6.3458200182488564E-7</v>
      </c>
      <c r="BA783" s="13">
        <f t="shared" si="1104"/>
        <v>1.6021275788405583E-7</v>
      </c>
      <c r="BB783" s="13">
        <f t="shared" si="1105"/>
        <v>3.0336655918778651E-8</v>
      </c>
      <c r="BC783" s="13">
        <f t="shared" si="1106"/>
        <v>4.5954527191917536E-9</v>
      </c>
      <c r="BD783" s="13">
        <f t="shared" si="1107"/>
        <v>8.1143151171492986E-5</v>
      </c>
      <c r="BE783" s="13">
        <f t="shared" si="1108"/>
        <v>3.3717076864485123E-5</v>
      </c>
      <c r="BF783" s="13">
        <f t="shared" si="1109"/>
        <v>7.0051585122872963E-6</v>
      </c>
      <c r="BG783" s="13">
        <f t="shared" si="1110"/>
        <v>9.7027481513301982E-7</v>
      </c>
      <c r="BH783" s="13">
        <f t="shared" si="1111"/>
        <v>1.0079356682972712E-7</v>
      </c>
      <c r="BI783" s="13">
        <f t="shared" si="1112"/>
        <v>8.376466506855284E-9</v>
      </c>
      <c r="BJ783" s="14">
        <f t="shared" si="1113"/>
        <v>0.18398881344485829</v>
      </c>
      <c r="BK783" s="14">
        <f t="shared" si="1114"/>
        <v>0.4147886627652117</v>
      </c>
      <c r="BL783" s="14">
        <f t="shared" si="1115"/>
        <v>0.37879925464219932</v>
      </c>
      <c r="BM783" s="14">
        <f t="shared" si="1116"/>
        <v>0.11468226423628183</v>
      </c>
      <c r="BN783" s="14">
        <f t="shared" si="1117"/>
        <v>0.88530276349760495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1.6108</v>
      </c>
      <c r="F784" s="10">
        <f>VLOOKUP(B784,home!$B$2:$E$405,3,FALSE)</f>
        <v>1.0027999999999999</v>
      </c>
      <c r="G784" s="10">
        <f>VLOOKUP(C784,away!$B$2:$E$405,4,FALSE)</f>
        <v>1.3746</v>
      </c>
      <c r="H784" s="10">
        <f>VLOOKUP(A784,away!$A$2:$E$405,3,FALSE)</f>
        <v>1.1347</v>
      </c>
      <c r="I784" s="10">
        <f>VLOOKUP(C784,away!$B$2:$E$405,3,FALSE)</f>
        <v>1.196</v>
      </c>
      <c r="J784" s="10">
        <f>VLOOKUP(B784,home!$B$2:$E$405,4,FALSE)</f>
        <v>0.8135</v>
      </c>
      <c r="K784" s="12">
        <f t="shared" si="1062"/>
        <v>2.2204054559039998</v>
      </c>
      <c r="L784" s="12">
        <f t="shared" si="1063"/>
        <v>1.1040018262</v>
      </c>
      <c r="M784" s="13">
        <f t="shared" si="1064"/>
        <v>3.5993846629141429E-2</v>
      </c>
      <c r="N784" s="13">
        <f t="shared" si="1065"/>
        <v>7.9920933434317415E-2</v>
      </c>
      <c r="O784" s="13">
        <f t="shared" si="1066"/>
        <v>3.9737272410534846E-2</v>
      </c>
      <c r="P784" s="13">
        <f t="shared" si="1067"/>
        <v>8.8232856463095061E-2</v>
      </c>
      <c r="Q784" s="13">
        <f t="shared" si="1068"/>
        <v>8.8728438319249411E-2</v>
      </c>
      <c r="R784" s="13">
        <f t="shared" si="1069"/>
        <v>2.1935010654718673E-2</v>
      </c>
      <c r="S784" s="13">
        <f t="shared" si="1070"/>
        <v>5.4071999027010056E-2</v>
      </c>
      <c r="T784" s="13">
        <f t="shared" si="1071"/>
        <v>9.7956357940325409E-2</v>
      </c>
      <c r="U784" s="13">
        <f t="shared" si="1072"/>
        <v>4.8704617333049705E-2</v>
      </c>
      <c r="V784" s="13">
        <f t="shared" si="1073"/>
        <v>1.4727600457747084E-2</v>
      </c>
      <c r="W784" s="13">
        <f t="shared" si="1074"/>
        <v>6.5671036179300979E-2</v>
      </c>
      <c r="X784" s="13">
        <f t="shared" si="1075"/>
        <v>7.2500943870394546E-2</v>
      </c>
      <c r="Y784" s="13">
        <f t="shared" si="1076"/>
        <v>4.0020587217069629E-2</v>
      </c>
      <c r="Z784" s="13">
        <f t="shared" si="1077"/>
        <v>8.072097273508624E-3</v>
      </c>
      <c r="AA784" s="13">
        <f t="shared" si="1078"/>
        <v>1.792332882668635E-2</v>
      </c>
      <c r="AB784" s="13">
        <f t="shared" si="1079"/>
        <v>1.9898528557367911E-2</v>
      </c>
      <c r="AC784" s="13">
        <f t="shared" si="1080"/>
        <v>2.2563895966424387E-3</v>
      </c>
      <c r="AD784" s="13">
        <f t="shared" si="1081"/>
        <v>3.6454081756847209E-2</v>
      </c>
      <c r="AE784" s="13">
        <f t="shared" si="1082"/>
        <v>4.0245372832003419E-2</v>
      </c>
      <c r="AF784" s="13">
        <f t="shared" si="1083"/>
        <v>2.2215482551315821E-2</v>
      </c>
      <c r="AG784" s="13">
        <f t="shared" si="1084"/>
        <v>8.1753111021889667E-3</v>
      </c>
      <c r="AH784" s="13">
        <f t="shared" si="1085"/>
        <v>2.2279025328043908E-3</v>
      </c>
      <c r="AI784" s="13">
        <f t="shared" si="1086"/>
        <v>4.9468469390612094E-3</v>
      </c>
      <c r="AJ784" s="13">
        <f t="shared" si="1087"/>
        <v>5.4920029665067567E-3</v>
      </c>
      <c r="AK784" s="13">
        <f t="shared" si="1088"/>
        <v>4.0648244502241842E-3</v>
      </c>
      <c r="AL784" s="13">
        <f t="shared" si="1089"/>
        <v>2.2124637186644812E-4</v>
      </c>
      <c r="AM784" s="13">
        <f t="shared" si="1090"/>
        <v>1.6188568404574784E-2</v>
      </c>
      <c r="AN784" s="13">
        <f t="shared" si="1091"/>
        <v>1.7872209082214183E-2</v>
      </c>
      <c r="AO784" s="13">
        <f t="shared" si="1092"/>
        <v>9.8654757324963416E-3</v>
      </c>
      <c r="AP784" s="13">
        <f t="shared" si="1093"/>
        <v>3.6305010750025809E-3</v>
      </c>
      <c r="AQ784" s="13">
        <f t="shared" si="1094"/>
        <v>1.0020199542059784E-3</v>
      </c>
      <c r="AR784" s="13">
        <f t="shared" si="1095"/>
        <v>4.9192169296233062E-4</v>
      </c>
      <c r="AS784" s="13">
        <f t="shared" si="1096"/>
        <v>1.0922656109310911E-3</v>
      </c>
      <c r="AT784" s="13">
        <f t="shared" si="1097"/>
        <v>1.2126362609038556E-3</v>
      </c>
      <c r="AU784" s="13">
        <f t="shared" si="1098"/>
        <v>8.9751472324598228E-4</v>
      </c>
      <c r="AV784" s="13">
        <f t="shared" si="1099"/>
        <v>4.9821164706238688E-4</v>
      </c>
      <c r="AW784" s="13">
        <f t="shared" si="1100"/>
        <v>1.5065228890222514E-5</v>
      </c>
      <c r="AX784" s="13">
        <f t="shared" si="1101"/>
        <v>5.9908642681321643E-3</v>
      </c>
      <c r="AY784" s="13">
        <f t="shared" si="1102"/>
        <v>6.6139250925342351E-3</v>
      </c>
      <c r="AZ784" s="13">
        <f t="shared" si="1103"/>
        <v>3.6508926902538994E-3</v>
      </c>
      <c r="BA784" s="13">
        <f t="shared" si="1104"/>
        <v>1.343530732433512E-3</v>
      </c>
      <c r="BB784" s="13">
        <f t="shared" si="1105"/>
        <v>3.7081509554060525E-4</v>
      </c>
      <c r="BC784" s="13">
        <f t="shared" si="1106"/>
        <v>8.1876108531871153E-5</v>
      </c>
      <c r="BD784" s="13">
        <f t="shared" si="1107"/>
        <v>9.0513741229634724E-5</v>
      </c>
      <c r="BE784" s="13">
        <f t="shared" si="1108"/>
        <v>2.0097720486056376E-4</v>
      </c>
      <c r="BF784" s="13">
        <f t="shared" si="1109"/>
        <v>2.2312544109236586E-4</v>
      </c>
      <c r="BG784" s="13">
        <f t="shared" si="1110"/>
        <v>1.6514298225082523E-4</v>
      </c>
      <c r="BH784" s="13">
        <f t="shared" si="1111"/>
        <v>9.1671094698497427E-5</v>
      </c>
      <c r="BI784" s="13">
        <f t="shared" si="1112"/>
        <v>4.0709399763447144E-5</v>
      </c>
      <c r="BJ784" s="14">
        <f t="shared" si="1113"/>
        <v>0.61849922343893293</v>
      </c>
      <c r="BK784" s="14">
        <f t="shared" si="1114"/>
        <v>0.20211786363803669</v>
      </c>
      <c r="BL784" s="14">
        <f t="shared" si="1115"/>
        <v>0.16993502446995498</v>
      </c>
      <c r="BM784" s="14">
        <f t="shared" si="1116"/>
        <v>0.63747699104573241</v>
      </c>
      <c r="BN784" s="14">
        <f t="shared" si="1117"/>
        <v>0.35454835791105688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1.6108</v>
      </c>
      <c r="F785" s="10">
        <f>VLOOKUP(B785,home!$B$2:$E$405,3,FALSE)</f>
        <v>0.82769999999999999</v>
      </c>
      <c r="G785" s="10">
        <f>VLOOKUP(C785,away!$B$2:$E$405,4,FALSE)</f>
        <v>0.67249999999999999</v>
      </c>
      <c r="H785" s="10">
        <f>VLOOKUP(A785,away!$A$2:$E$405,3,FALSE)</f>
        <v>1.1347</v>
      </c>
      <c r="I785" s="10">
        <f>VLOOKUP(C785,away!$B$2:$E$405,3,FALSE)</f>
        <v>1.1015999999999999</v>
      </c>
      <c r="J785" s="10">
        <f>VLOOKUP(B785,home!$B$2:$E$405,4,FALSE)</f>
        <v>1.3954</v>
      </c>
      <c r="K785" s="12">
        <f t="shared" si="1062"/>
        <v>0.89661678509999987</v>
      </c>
      <c r="L785" s="12">
        <f t="shared" si="1063"/>
        <v>1.7442297946079997</v>
      </c>
      <c r="M785" s="13">
        <f t="shared" si="1064"/>
        <v>7.1300882118638872E-2</v>
      </c>
      <c r="N785" s="13">
        <f t="shared" si="1065"/>
        <v>6.3929567700008044E-2</v>
      </c>
      <c r="O785" s="13">
        <f t="shared" si="1066"/>
        <v>0.1243651229731627</v>
      </c>
      <c r="P785" s="13">
        <f t="shared" si="1067"/>
        <v>0.11150785673876326</v>
      </c>
      <c r="Q785" s="13">
        <f t="shared" si="1068"/>
        <v>2.8660161732007E-2</v>
      </c>
      <c r="R785" s="13">
        <f t="shared" si="1069"/>
        <v>0.10846067644993909</v>
      </c>
      <c r="S785" s="13">
        <f t="shared" si="1070"/>
        <v>4.359694349146824E-2</v>
      </c>
      <c r="T785" s="13">
        <f t="shared" si="1071"/>
        <v>4.9989908011250632E-2</v>
      </c>
      <c r="U785" s="13">
        <f t="shared" si="1072"/>
        <v>9.7247663028315653E-2</v>
      </c>
      <c r="V785" s="13">
        <f t="shared" si="1073"/>
        <v>7.5757232116483823E-3</v>
      </c>
      <c r="W785" s="13">
        <f t="shared" si="1074"/>
        <v>8.5657273575327209E-3</v>
      </c>
      <c r="X785" s="13">
        <f t="shared" si="1075"/>
        <v>1.4940596869497424E-2</v>
      </c>
      <c r="Y785" s="13">
        <f t="shared" si="1076"/>
        <v>1.3029917104502207E-2</v>
      </c>
      <c r="Z785" s="13">
        <f t="shared" si="1077"/>
        <v>6.3060114469107323E-2</v>
      </c>
      <c r="AA785" s="13">
        <f t="shared" si="1078"/>
        <v>5.6540757103328988E-2</v>
      </c>
      <c r="AB785" s="13">
        <f t="shared" si="1079"/>
        <v>2.5347695930553405E-2</v>
      </c>
      <c r="AC785" s="13">
        <f t="shared" si="1080"/>
        <v>7.4048229968898868E-4</v>
      </c>
      <c r="AD785" s="13">
        <f t="shared" si="1081"/>
        <v>1.9200437313385264E-3</v>
      </c>
      <c r="AE785" s="13">
        <f t="shared" si="1082"/>
        <v>3.3489974831509756E-3</v>
      </c>
      <c r="AF785" s="13">
        <f t="shared" si="1083"/>
        <v>2.920710596089567E-3</v>
      </c>
      <c r="AG785" s="13">
        <f t="shared" si="1084"/>
        <v>1.6981301477089045E-3</v>
      </c>
      <c r="AH785" s="13">
        <f t="shared" si="1085"/>
        <v>2.7497832627102002E-2</v>
      </c>
      <c r="AI785" s="13">
        <f t="shared" si="1086"/>
        <v>2.4655018287330081E-2</v>
      </c>
      <c r="AJ785" s="13">
        <f t="shared" si="1087"/>
        <v>1.1053051616683799E-2</v>
      </c>
      <c r="AK785" s="13">
        <f t="shared" si="1088"/>
        <v>3.3034505353651284E-3</v>
      </c>
      <c r="AL785" s="13">
        <f t="shared" si="1089"/>
        <v>4.6321779892664195E-5</v>
      </c>
      <c r="AM785" s="13">
        <f t="shared" si="1090"/>
        <v>3.4430868752883159E-4</v>
      </c>
      <c r="AN785" s="13">
        <f t="shared" si="1091"/>
        <v>6.005534713301639E-4</v>
      </c>
      <c r="AO785" s="13">
        <f t="shared" si="1092"/>
        <v>5.2375162897466655E-4</v>
      </c>
      <c r="AP785" s="13">
        <f t="shared" si="1093"/>
        <v>3.0451439874402926E-4</v>
      </c>
      <c r="AQ785" s="13">
        <f t="shared" si="1094"/>
        <v>1.3278577179411918E-4</v>
      </c>
      <c r="AR785" s="13">
        <f t="shared" si="1095"/>
        <v>9.5925077910670471E-3</v>
      </c>
      <c r="AS785" s="13">
        <f t="shared" si="1096"/>
        <v>8.6008034966732361E-3</v>
      </c>
      <c r="AT785" s="13">
        <f t="shared" si="1097"/>
        <v>3.855812390231997E-3</v>
      </c>
      <c r="AU785" s="13">
        <f t="shared" si="1098"/>
        <v>1.1523953697595197E-3</v>
      </c>
      <c r="AV785" s="13">
        <f t="shared" si="1099"/>
        <v>2.5831425789947656E-4</v>
      </c>
      <c r="AW785" s="13">
        <f t="shared" si="1100"/>
        <v>2.0123026698327901E-6</v>
      </c>
      <c r="AX785" s="13">
        <f t="shared" si="1101"/>
        <v>5.1452158082350204E-5</v>
      </c>
      <c r="AY785" s="13">
        <f t="shared" si="1102"/>
        <v>8.9744387124116048E-5</v>
      </c>
      <c r="AZ785" s="13">
        <f t="shared" si="1103"/>
        <v>7.8267416960358874E-5</v>
      </c>
      <c r="BA785" s="13">
        <f t="shared" si="1104"/>
        <v>4.5505453536421803E-5</v>
      </c>
      <c r="BB785" s="13">
        <f t="shared" si="1105"/>
        <v>1.9842991968844218E-5</v>
      </c>
      <c r="BC785" s="13">
        <f t="shared" si="1106"/>
        <v>6.9221475612450613E-6</v>
      </c>
      <c r="BD785" s="13">
        <f t="shared" si="1107"/>
        <v>2.7885896490314191E-3</v>
      </c>
      <c r="BE785" s="13">
        <f t="shared" si="1108"/>
        <v>2.5002962860776875E-3</v>
      </c>
      <c r="BF785" s="13">
        <f t="shared" si="1109"/>
        <v>1.1209038089102228E-3</v>
      </c>
      <c r="BG785" s="13">
        <f t="shared" si="1110"/>
        <v>3.3500705651714287E-4</v>
      </c>
      <c r="BH785" s="13">
        <f t="shared" si="1111"/>
        <v>7.5093237500053648E-5</v>
      </c>
      <c r="BI785" s="13">
        <f t="shared" si="1112"/>
        <v>1.3465971438009775E-5</v>
      </c>
      <c r="BJ785" s="14">
        <f t="shared" si="1113"/>
        <v>0.19120140924669113</v>
      </c>
      <c r="BK785" s="14">
        <f t="shared" si="1114"/>
        <v>0.23485795402722451</v>
      </c>
      <c r="BL785" s="14">
        <f t="shared" si="1115"/>
        <v>0.50876445786688673</v>
      </c>
      <c r="BM785" s="14">
        <f t="shared" si="1116"/>
        <v>0.48957193581293629</v>
      </c>
      <c r="BN785" s="14">
        <f t="shared" si="1117"/>
        <v>0.50822426771251894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1.2436</v>
      </c>
      <c r="F786" s="10">
        <f>VLOOKUP(B786,home!$B$2:$E$405,3,FALSE)</f>
        <v>1.3785000000000001</v>
      </c>
      <c r="G786" s="10">
        <f>VLOOKUP(C786,away!$B$2:$E$405,4,FALSE)</f>
        <v>0.67010000000000003</v>
      </c>
      <c r="H786" s="10">
        <f>VLOOKUP(A786,away!$A$2:$E$405,3,FALSE)</f>
        <v>0.89739999999999998</v>
      </c>
      <c r="I786" s="10">
        <f>VLOOKUP(C786,away!$B$2:$E$405,3,FALSE)</f>
        <v>1.1143000000000001</v>
      </c>
      <c r="J786" s="10">
        <f>VLOOKUP(B786,home!$B$2:$E$405,4,FALSE)</f>
        <v>0.63680000000000003</v>
      </c>
      <c r="K786" s="12">
        <f t="shared" si="1062"/>
        <v>1.1487541722600001</v>
      </c>
      <c r="L786" s="12">
        <f t="shared" si="1063"/>
        <v>0.636782691776</v>
      </c>
      <c r="M786" s="13">
        <f t="shared" si="1064"/>
        <v>0.16770700096994715</v>
      </c>
      <c r="N786" s="13">
        <f t="shared" si="1065"/>
        <v>0.19265411708143865</v>
      </c>
      <c r="O786" s="13">
        <f t="shared" si="1066"/>
        <v>0.10679291550732319</v>
      </c>
      <c r="P786" s="13">
        <f t="shared" si="1067"/>
        <v>0.12267880725684718</v>
      </c>
      <c r="Q786" s="13">
        <f t="shared" si="1068"/>
        <v>0.11065611040018464</v>
      </c>
      <c r="R786" s="13">
        <f t="shared" si="1069"/>
        <v>3.4001940099680092E-2</v>
      </c>
      <c r="S786" s="13">
        <f t="shared" si="1070"/>
        <v>2.2435094633675455E-2</v>
      </c>
      <c r="T786" s="13">
        <f t="shared" si="1071"/>
        <v>7.0463895842091798E-2</v>
      </c>
      <c r="U786" s="13">
        <f t="shared" si="1072"/>
        <v>3.9059870554442114E-2</v>
      </c>
      <c r="V786" s="13">
        <f t="shared" si="1073"/>
        <v>1.8234915222087619E-3</v>
      </c>
      <c r="W786" s="13">
        <f t="shared" si="1074"/>
        <v>4.2372222836091752E-2</v>
      </c>
      <c r="X786" s="13">
        <f t="shared" si="1075"/>
        <v>2.6981898114099005E-2</v>
      </c>
      <c r="Y786" s="13">
        <f t="shared" si="1076"/>
        <v>8.5908028551608707E-3</v>
      </c>
      <c r="Z786" s="13">
        <f t="shared" si="1077"/>
        <v>7.2172823140935344E-3</v>
      </c>
      <c r="AA786" s="13">
        <f t="shared" si="1078"/>
        <v>8.290883170693257E-3</v>
      </c>
      <c r="AB786" s="13">
        <f t="shared" si="1079"/>
        <v>4.7620933170270498E-3</v>
      </c>
      <c r="AC786" s="13">
        <f t="shared" si="1080"/>
        <v>8.3368525051777235E-5</v>
      </c>
      <c r="AD786" s="13">
        <f t="shared" si="1081"/>
        <v>1.2168816942722711E-2</v>
      </c>
      <c r="AE786" s="13">
        <f t="shared" si="1082"/>
        <v>7.7488920085163632E-3</v>
      </c>
      <c r="AF786" s="13">
        <f t="shared" si="1083"/>
        <v>2.4671801557322923E-3</v>
      </c>
      <c r="AG786" s="13">
        <f t="shared" si="1084"/>
        <v>5.2368587355451331E-4</v>
      </c>
      <c r="AH786" s="13">
        <f t="shared" si="1085"/>
        <v>1.1489601148189498E-3</v>
      </c>
      <c r="AI786" s="13">
        <f t="shared" si="1086"/>
        <v>1.3198727256585974E-3</v>
      </c>
      <c r="AJ786" s="13">
        <f t="shared" si="1087"/>
        <v>7.5810465022624622E-4</v>
      </c>
      <c r="AK786" s="13">
        <f t="shared" si="1088"/>
        <v>2.9029195998570272E-4</v>
      </c>
      <c r="AL786" s="13">
        <f t="shared" si="1089"/>
        <v>2.4393856325526639E-6</v>
      </c>
      <c r="AM786" s="13">
        <f t="shared" si="1090"/>
        <v>2.7957958468841785E-3</v>
      </c>
      <c r="AN786" s="13">
        <f t="shared" si="1091"/>
        <v>1.7803144050350689E-3</v>
      </c>
      <c r="AO786" s="13">
        <f t="shared" si="1092"/>
        <v>5.6683669952290947E-4</v>
      </c>
      <c r="AP786" s="13">
        <f t="shared" si="1093"/>
        <v>1.2031726643987401E-4</v>
      </c>
      <c r="AQ786" s="13">
        <f t="shared" si="1094"/>
        <v>1.915398819767829E-5</v>
      </c>
      <c r="AR786" s="13">
        <f t="shared" si="1095"/>
        <v>1.4632758293153461E-4</v>
      </c>
      <c r="AS786" s="13">
        <f t="shared" si="1096"/>
        <v>1.6809442140932156E-4</v>
      </c>
      <c r="AT786" s="13">
        <f t="shared" si="1097"/>
        <v>9.6549583963794435E-5</v>
      </c>
      <c r="AU786" s="13">
        <f t="shared" si="1098"/>
        <v>3.6970579136125348E-5</v>
      </c>
      <c r="AV786" s="13">
        <f t="shared" si="1099"/>
        <v>1.0617526758373122E-5</v>
      </c>
      <c r="AW786" s="13">
        <f t="shared" si="1100"/>
        <v>4.9567419850335986E-8</v>
      </c>
      <c r="AX786" s="13">
        <f t="shared" si="1101"/>
        <v>5.3528035731589731E-4</v>
      </c>
      <c r="AY786" s="13">
        <f t="shared" si="1102"/>
        <v>3.4085726678643622E-4</v>
      </c>
      <c r="AZ786" s="13">
        <f t="shared" si="1103"/>
        <v>1.0852600392783849E-4</v>
      </c>
      <c r="BA786" s="13">
        <f t="shared" si="1104"/>
        <v>2.3035826969620582E-5</v>
      </c>
      <c r="BB786" s="13">
        <f t="shared" si="1105"/>
        <v>3.6672039762502926E-6</v>
      </c>
      <c r="BC786" s="13">
        <f t="shared" si="1106"/>
        <v>4.6704240385766248E-7</v>
      </c>
      <c r="BD786" s="13">
        <f t="shared" si="1107"/>
        <v>1.5529812023369745E-5</v>
      </c>
      <c r="BE786" s="13">
        <f t="shared" si="1108"/>
        <v>1.7839936356259507E-5</v>
      </c>
      <c r="BF786" s="13">
        <f t="shared" si="1109"/>
        <v>1.0246850661052989E-5</v>
      </c>
      <c r="BG786" s="13">
        <f t="shared" si="1110"/>
        <v>3.9237041498032531E-6</v>
      </c>
      <c r="BH786" s="13">
        <f t="shared" si="1111"/>
        <v>1.1268428782000904E-6</v>
      </c>
      <c r="BI786" s="13">
        <f t="shared" si="1112"/>
        <v>2.5889309156276424E-7</v>
      </c>
      <c r="BJ786" s="14">
        <f t="shared" si="1113"/>
        <v>0.48092187401705216</v>
      </c>
      <c r="BK786" s="14">
        <f t="shared" si="1114"/>
        <v>0.3150710595601493</v>
      </c>
      <c r="BL786" s="14">
        <f t="shared" si="1115"/>
        <v>0.19693241783321461</v>
      </c>
      <c r="BM786" s="14">
        <f t="shared" si="1116"/>
        <v>0.265310934709722</v>
      </c>
      <c r="BN786" s="14">
        <f t="shared" si="1117"/>
        <v>0.73449089131542089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1.2436</v>
      </c>
      <c r="F787" s="10">
        <f>VLOOKUP(B787,home!$B$2:$E$405,3,FALSE)</f>
        <v>1.2866</v>
      </c>
      <c r="G787" s="10">
        <f>VLOOKUP(C787,away!$B$2:$E$405,4,FALSE)</f>
        <v>0.45950000000000002</v>
      </c>
      <c r="H787" s="10">
        <f>VLOOKUP(A787,away!$A$2:$E$405,3,FALSE)</f>
        <v>0.89739999999999998</v>
      </c>
      <c r="I787" s="10">
        <f>VLOOKUP(C787,away!$B$2:$E$405,3,FALSE)</f>
        <v>0.47760000000000002</v>
      </c>
      <c r="J787" s="10">
        <f>VLOOKUP(B787,home!$B$2:$E$405,4,FALSE)</f>
        <v>0.44569999999999999</v>
      </c>
      <c r="K787" s="12">
        <f t="shared" si="1062"/>
        <v>0.73520724172000007</v>
      </c>
      <c r="L787" s="12">
        <f t="shared" si="1063"/>
        <v>0.191026235568</v>
      </c>
      <c r="M787" s="13">
        <f t="shared" si="1064"/>
        <v>0.39604260810617525</v>
      </c>
      <c r="N787" s="13">
        <f t="shared" si="1065"/>
        <v>0.29117339350933608</v>
      </c>
      <c r="O787" s="13">
        <f t="shared" si="1066"/>
        <v>7.5654528551055339E-2</v>
      </c>
      <c r="P787" s="13">
        <f t="shared" si="1067"/>
        <v>5.5621757259648387E-2</v>
      </c>
      <c r="Q787" s="13">
        <f t="shared" si="1068"/>
        <v>0.10703639375212555</v>
      </c>
      <c r="R787" s="13">
        <f t="shared" si="1069"/>
        <v>7.2259998963899418E-3</v>
      </c>
      <c r="S787" s="13">
        <f t="shared" si="1070"/>
        <v>1.9529337357445616E-3</v>
      </c>
      <c r="T787" s="13">
        <f t="shared" si="1071"/>
        <v>2.0446759367242738E-2</v>
      </c>
      <c r="U787" s="13">
        <f t="shared" si="1072"/>
        <v>5.3126074524938553E-3</v>
      </c>
      <c r="V787" s="13">
        <f t="shared" si="1073"/>
        <v>3.0475286123939478E-5</v>
      </c>
      <c r="W787" s="13">
        <f t="shared" si="1074"/>
        <v>2.6231310604718689E-2</v>
      </c>
      <c r="X787" s="13">
        <f t="shared" si="1075"/>
        <v>5.0108685188343686E-3</v>
      </c>
      <c r="Y787" s="13">
        <f t="shared" si="1076"/>
        <v>4.786036750395648E-4</v>
      </c>
      <c r="Z787" s="13">
        <f t="shared" si="1077"/>
        <v>4.6011851947404291E-4</v>
      </c>
      <c r="AA787" s="13">
        <f t="shared" si="1078"/>
        <v>3.3828246756680117E-4</v>
      </c>
      <c r="AB787" s="13">
        <f t="shared" si="1079"/>
        <v>1.2435385995101164E-4</v>
      </c>
      <c r="AC787" s="13">
        <f t="shared" si="1080"/>
        <v>2.6750419849233357E-7</v>
      </c>
      <c r="AD787" s="13">
        <f t="shared" si="1081"/>
        <v>4.8213623790989537E-3</v>
      </c>
      <c r="AE787" s="13">
        <f t="shared" si="1082"/>
        <v>9.2100670558844968E-4</v>
      </c>
      <c r="AF787" s="13">
        <f t="shared" si="1083"/>
        <v>8.7968221950723421E-5</v>
      </c>
      <c r="AG787" s="13">
        <f t="shared" si="1084"/>
        <v>5.6014127629523342E-6</v>
      </c>
      <c r="AH787" s="13">
        <f t="shared" si="1085"/>
        <v>2.1973677172561977E-5</v>
      </c>
      <c r="AI787" s="13">
        <f t="shared" si="1086"/>
        <v>1.615520658448502E-5</v>
      </c>
      <c r="AJ787" s="13">
        <f t="shared" si="1087"/>
        <v>5.9387124361980069E-6</v>
      </c>
      <c r="AK787" s="13">
        <f t="shared" si="1088"/>
        <v>1.455394796528466E-6</v>
      </c>
      <c r="AL787" s="13">
        <f t="shared" si="1089"/>
        <v>1.5027730138054685E-9</v>
      </c>
      <c r="AM787" s="13">
        <f t="shared" si="1090"/>
        <v>7.0894010721398414E-4</v>
      </c>
      <c r="AN787" s="13">
        <f t="shared" si="1091"/>
        <v>1.354261599242617E-4</v>
      </c>
      <c r="AO787" s="13">
        <f t="shared" si="1092"/>
        <v>1.2934974763880832E-5</v>
      </c>
      <c r="AP787" s="13">
        <f t="shared" si="1093"/>
        <v>8.2363984543707837E-7</v>
      </c>
      <c r="AQ787" s="13">
        <f t="shared" si="1094"/>
        <v>3.9334204784413607E-8</v>
      </c>
      <c r="AR787" s="13">
        <f t="shared" si="1095"/>
        <v>8.3950976637220124E-7</v>
      </c>
      <c r="AS787" s="13">
        <f t="shared" si="1096"/>
        <v>6.172136597315077E-7</v>
      </c>
      <c r="AT787" s="13">
        <f t="shared" si="1097"/>
        <v>2.268899761615542E-7</v>
      </c>
      <c r="AU787" s="13">
        <f t="shared" si="1098"/>
        <v>5.5603717849217609E-8</v>
      </c>
      <c r="AV787" s="13">
        <f t="shared" si="1099"/>
        <v>1.0220064007325103E-8</v>
      </c>
      <c r="AW787" s="13">
        <f t="shared" si="1100"/>
        <v>5.8626461227057593E-12</v>
      </c>
      <c r="AX787" s="13">
        <f t="shared" si="1101"/>
        <v>8.6869650128245697E-5</v>
      </c>
      <c r="AY787" s="13">
        <f t="shared" si="1102"/>
        <v>1.6594382249108001E-5</v>
      </c>
      <c r="AZ787" s="13">
        <f t="shared" si="1103"/>
        <v>1.5849811863117719E-6</v>
      </c>
      <c r="BA787" s="13">
        <f t="shared" si="1104"/>
        <v>1.0092432982241355E-7</v>
      </c>
      <c r="BB787" s="13">
        <f t="shared" si="1105"/>
        <v>4.8197987007997238E-9</v>
      </c>
      <c r="BC787" s="13">
        <f t="shared" si="1106"/>
        <v>1.841416004018616E-10</v>
      </c>
      <c r="BD787" s="13">
        <f t="shared" si="1107"/>
        <v>2.672806506544214E-8</v>
      </c>
      <c r="BE787" s="13">
        <f t="shared" si="1108"/>
        <v>1.9650666993276406E-8</v>
      </c>
      <c r="BF787" s="13">
        <f t="shared" si="1109"/>
        <v>7.2236563390424968E-9</v>
      </c>
      <c r="BG787" s="13">
        <f t="shared" si="1110"/>
        <v>1.7702948173868757E-9</v>
      </c>
      <c r="BH787" s="13">
        <f t="shared" si="1111"/>
        <v>3.2538339243055403E-10</v>
      </c>
      <c r="BI787" s="13">
        <f t="shared" si="1112"/>
        <v>4.7844845290072813E-11</v>
      </c>
      <c r="BJ787" s="14">
        <f t="shared" si="1113"/>
        <v>0.45717658730448413</v>
      </c>
      <c r="BK787" s="14">
        <f t="shared" si="1114"/>
        <v>0.45366463777691279</v>
      </c>
      <c r="BL787" s="14">
        <f t="shared" si="1115"/>
        <v>8.8703100401542306E-2</v>
      </c>
      <c r="BM787" s="14">
        <f t="shared" si="1116"/>
        <v>6.723316855129631E-2</v>
      </c>
      <c r="BN787" s="14">
        <f t="shared" si="1117"/>
        <v>0.93275468107473058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1.2436</v>
      </c>
      <c r="F788" s="10">
        <f>VLOOKUP(B788,home!$B$2:$E$405,3,FALSE)</f>
        <v>1.7231000000000001</v>
      </c>
      <c r="G788" s="10">
        <f>VLOOKUP(C788,away!$B$2:$E$405,4,FALSE)</f>
        <v>1.4742</v>
      </c>
      <c r="H788" s="10">
        <f>VLOOKUP(A788,away!$A$2:$E$405,3,FALSE)</f>
        <v>0.89739999999999998</v>
      </c>
      <c r="I788" s="10">
        <f>VLOOKUP(C788,away!$B$2:$E$405,3,FALSE)</f>
        <v>0.55720000000000003</v>
      </c>
      <c r="J788" s="10">
        <f>VLOOKUP(B788,home!$B$2:$E$405,4,FALSE)</f>
        <v>0.63680000000000003</v>
      </c>
      <c r="K788" s="12">
        <f t="shared" si="1062"/>
        <v>3.158985283272</v>
      </c>
      <c r="L788" s="12">
        <f t="shared" si="1063"/>
        <v>0.31841991910399997</v>
      </c>
      <c r="M788" s="13">
        <f t="shared" si="1064"/>
        <v>3.0887453832222887E-2</v>
      </c>
      <c r="N788" s="13">
        <f t="shared" si="1065"/>
        <v>9.7573012093735437E-2</v>
      </c>
      <c r="O788" s="13">
        <f t="shared" si="1066"/>
        <v>9.8351805505849446E-3</v>
      </c>
      <c r="P788" s="13">
        <f t="shared" si="1067"/>
        <v>3.1069190617620847E-2</v>
      </c>
      <c r="Q788" s="13">
        <f t="shared" si="1068"/>
        <v>0.15411585462431562</v>
      </c>
      <c r="R788" s="13">
        <f t="shared" si="1069"/>
        <v>1.5658586976452461E-3</v>
      </c>
      <c r="S788" s="13">
        <f t="shared" si="1070"/>
        <v>7.8129991782215965E-3</v>
      </c>
      <c r="T788" s="13">
        <f t="shared" si="1071"/>
        <v>4.9073557962118403E-2</v>
      </c>
      <c r="U788" s="13">
        <f t="shared" si="1072"/>
        <v>4.9465245815447922E-3</v>
      </c>
      <c r="V788" s="13">
        <f t="shared" si="1073"/>
        <v>8.7321884471294167E-4</v>
      </c>
      <c r="W788" s="13">
        <f t="shared" si="1074"/>
        <v>0.16228323889236668</v>
      </c>
      <c r="X788" s="13">
        <f t="shared" si="1075"/>
        <v>5.1674215800042493E-2</v>
      </c>
      <c r="Y788" s="13">
        <f t="shared" si="1076"/>
        <v>8.2270498074060831E-3</v>
      </c>
      <c r="Z788" s="13">
        <f t="shared" si="1077"/>
        <v>1.6620019994416474E-4</v>
      </c>
      <c r="AA788" s="13">
        <f t="shared" si="1078"/>
        <v>5.2502398570048034E-4</v>
      </c>
      <c r="AB788" s="13">
        <f t="shared" si="1079"/>
        <v>8.2927152209631347E-4</v>
      </c>
      <c r="AC788" s="13">
        <f t="shared" si="1080"/>
        <v>5.4897295202473611E-5</v>
      </c>
      <c r="AD788" s="13">
        <f t="shared" si="1081"/>
        <v>0.12816259084567516</v>
      </c>
      <c r="AE788" s="13">
        <f t="shared" si="1082"/>
        <v>4.0809521809238927E-2</v>
      </c>
      <c r="AF788" s="13">
        <f t="shared" si="1083"/>
        <v>6.4972823165853908E-3</v>
      </c>
      <c r="AG788" s="13">
        <f t="shared" si="1084"/>
        <v>6.8962136988099017E-4</v>
      </c>
      <c r="AH788" s="13">
        <f t="shared" si="1085"/>
        <v>1.3230363555322383E-5</v>
      </c>
      <c r="AI788" s="13">
        <f t="shared" si="1086"/>
        <v>4.1794523763601622E-5</v>
      </c>
      <c r="AJ788" s="13">
        <f t="shared" si="1087"/>
        <v>6.6014142745289732E-5</v>
      </c>
      <c r="AK788" s="13">
        <f t="shared" si="1088"/>
        <v>6.9512568473395765E-5</v>
      </c>
      <c r="AL788" s="13">
        <f t="shared" si="1089"/>
        <v>2.2088120805323197E-6</v>
      </c>
      <c r="AM788" s="13">
        <f t="shared" si="1090"/>
        <v>8.0972747669499689E-2</v>
      </c>
      <c r="AN788" s="13">
        <f t="shared" si="1091"/>
        <v>2.5783335762550694E-2</v>
      </c>
      <c r="AO788" s="13">
        <f t="shared" si="1092"/>
        <v>4.1049638438713301E-3</v>
      </c>
      <c r="AP788" s="13">
        <f t="shared" si="1093"/>
        <v>4.3570075169678481E-4</v>
      </c>
      <c r="AQ788" s="13">
        <f t="shared" si="1094"/>
        <v>3.4683949527210534E-5</v>
      </c>
      <c r="AR788" s="13">
        <f t="shared" si="1095"/>
        <v>8.4256225860045274E-7</v>
      </c>
      <c r="AS788" s="13">
        <f t="shared" si="1096"/>
        <v>2.6616417751592469E-6</v>
      </c>
      <c r="AT788" s="13">
        <f t="shared" si="1097"/>
        <v>4.2040435985350138E-6</v>
      </c>
      <c r="AU788" s="13">
        <f t="shared" si="1098"/>
        <v>4.4268372860019885E-6</v>
      </c>
      <c r="AV788" s="13">
        <f t="shared" si="1099"/>
        <v>3.4960784594800112E-6</v>
      </c>
      <c r="AW788" s="13">
        <f t="shared" si="1100"/>
        <v>6.1716899271114865E-8</v>
      </c>
      <c r="AX788" s="13">
        <f t="shared" si="1101"/>
        <v>4.2631953039007797E-2</v>
      </c>
      <c r="AY788" s="13">
        <f t="shared" si="1102"/>
        <v>1.3574863037926387E-2</v>
      </c>
      <c r="AZ788" s="13">
        <f t="shared" si="1103"/>
        <v>2.1612533951921998E-3</v>
      </c>
      <c r="BA788" s="13">
        <f t="shared" si="1104"/>
        <v>2.2939537708678196E-4</v>
      </c>
      <c r="BB788" s="13">
        <f t="shared" si="1105"/>
        <v>1.826101435370116E-5</v>
      </c>
      <c r="BC788" s="13">
        <f t="shared" si="1106"/>
        <v>1.1629341426525013E-6</v>
      </c>
      <c r="BD788" s="13">
        <f t="shared" si="1107"/>
        <v>4.4714767703939955E-8</v>
      </c>
      <c r="BE788" s="13">
        <f t="shared" si="1108"/>
        <v>1.4125329312167242E-7</v>
      </c>
      <c r="BF788" s="13">
        <f t="shared" si="1109"/>
        <v>2.2310853709253473E-7</v>
      </c>
      <c r="BG788" s="13">
        <f t="shared" si="1110"/>
        <v>2.3493219508255408E-7</v>
      </c>
      <c r="BH788" s="13">
        <f t="shared" si="1111"/>
        <v>1.8553683670814373E-7</v>
      </c>
      <c r="BI788" s="13">
        <f t="shared" si="1112"/>
        <v>1.1722162733317321E-7</v>
      </c>
      <c r="BJ788" s="14">
        <f t="shared" si="1113"/>
        <v>0.8690542662962204</v>
      </c>
      <c r="BK788" s="14">
        <f t="shared" si="1114"/>
        <v>8.4274831617987669E-2</v>
      </c>
      <c r="BL788" s="14">
        <f t="shared" si="1115"/>
        <v>1.7908988866744205E-2</v>
      </c>
      <c r="BM788" s="14">
        <f t="shared" si="1116"/>
        <v>0.63278293524374429</v>
      </c>
      <c r="BN788" s="14">
        <f t="shared" si="1117"/>
        <v>0.32504655041612496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1.1635</v>
      </c>
      <c r="F789" s="10">
        <f>VLOOKUP(B789,home!$B$2:$E$405,3,FALSE)</f>
        <v>0.42970000000000003</v>
      </c>
      <c r="G789" s="10">
        <f>VLOOKUP(C789,away!$B$2:$E$405,4,FALSE)</f>
        <v>1.0939000000000001</v>
      </c>
      <c r="H789" s="10">
        <f>VLOOKUP(A789,away!$A$2:$E$405,3,FALSE)</f>
        <v>1.0528999999999999</v>
      </c>
      <c r="I789" s="10">
        <f>VLOOKUP(C789,away!$B$2:$E$405,3,FALSE)</f>
        <v>1.0361</v>
      </c>
      <c r="J789" s="10">
        <f>VLOOKUP(B789,home!$B$2:$E$405,4,FALSE)</f>
        <v>1.6146</v>
      </c>
      <c r="K789" s="12">
        <f t="shared" si="1062"/>
        <v>0.54690181370500013</v>
      </c>
      <c r="L789" s="12">
        <f t="shared" si="1063"/>
        <v>1.7613827854739998</v>
      </c>
      <c r="M789" s="13">
        <f t="shared" si="1064"/>
        <v>9.9431670518686122E-2</v>
      </c>
      <c r="N789" s="13">
        <f t="shared" si="1065"/>
        <v>5.4379360946387428E-2</v>
      </c>
      <c r="O789" s="13">
        <f t="shared" si="1066"/>
        <v>0.17513723278253635</v>
      </c>
      <c r="P789" s="13">
        <f t="shared" si="1067"/>
        <v>9.5782870256043928E-2</v>
      </c>
      <c r="Q789" s="13">
        <f t="shared" si="1068"/>
        <v>1.4870085564849067E-2</v>
      </c>
      <c r="R789" s="13">
        <f t="shared" si="1069"/>
        <v>0.15424185345935612</v>
      </c>
      <c r="S789" s="13">
        <f t="shared" si="1070"/>
        <v>2.3066992102787853E-2</v>
      </c>
      <c r="T789" s="13">
        <f t="shared" si="1071"/>
        <v>2.6191912732450563E-2</v>
      </c>
      <c r="U789" s="13">
        <f t="shared" si="1072"/>
        <v>8.4355149406142707E-2</v>
      </c>
      <c r="V789" s="13">
        <f t="shared" si="1073"/>
        <v>2.4689458714635642E-3</v>
      </c>
      <c r="W789" s="13">
        <f t="shared" si="1074"/>
        <v>2.7108255884548326E-3</v>
      </c>
      <c r="X789" s="13">
        <f t="shared" si="1075"/>
        <v>4.7748015259267678E-3</v>
      </c>
      <c r="Y789" s="13">
        <f t="shared" si="1076"/>
        <v>4.2051266059111988E-3</v>
      </c>
      <c r="Z789" s="13">
        <f t="shared" si="1077"/>
        <v>9.0559648494304382E-2</v>
      </c>
      <c r="AA789" s="13">
        <f t="shared" si="1078"/>
        <v>4.9527236010022353E-2</v>
      </c>
      <c r="AB789" s="13">
        <f t="shared" si="1079"/>
        <v>1.3543267600838406E-2</v>
      </c>
      <c r="AC789" s="13">
        <f t="shared" si="1080"/>
        <v>1.4864650319785922E-4</v>
      </c>
      <c r="AD789" s="13">
        <f t="shared" si="1081"/>
        <v>3.7063885774096794E-4</v>
      </c>
      <c r="AE789" s="13">
        <f t="shared" si="1082"/>
        <v>6.5283690365268757E-4</v>
      </c>
      <c r="AF789" s="13">
        <f t="shared" si="1083"/>
        <v>5.7494784190799625E-4</v>
      </c>
      <c r="AG789" s="13">
        <f t="shared" si="1084"/>
        <v>3.3756774376072368E-4</v>
      </c>
      <c r="AH789" s="13">
        <f t="shared" si="1085"/>
        <v>3.987755147911104E-2</v>
      </c>
      <c r="AI789" s="13">
        <f t="shared" si="1086"/>
        <v>2.1809105230040336E-2</v>
      </c>
      <c r="AJ789" s="13">
        <f t="shared" si="1087"/>
        <v>5.9637196027961317E-3</v>
      </c>
      <c r="AK789" s="13">
        <f t="shared" si="1088"/>
        <v>1.0871896890657562E-3</v>
      </c>
      <c r="AL789" s="13">
        <f t="shared" si="1089"/>
        <v>5.7276675150054831E-6</v>
      </c>
      <c r="AM789" s="13">
        <f t="shared" si="1090"/>
        <v>4.0540612705616984E-5</v>
      </c>
      <c r="AN789" s="13">
        <f t="shared" si="1091"/>
        <v>7.1407537332242261E-5</v>
      </c>
      <c r="AO789" s="13">
        <f t="shared" si="1092"/>
        <v>6.288800350505177E-5</v>
      </c>
      <c r="AP789" s="13">
        <f t="shared" si="1093"/>
        <v>3.6923282262208912E-5</v>
      </c>
      <c r="AQ789" s="13">
        <f t="shared" si="1094"/>
        <v>1.6259008439963065E-5</v>
      </c>
      <c r="AR789" s="13">
        <f t="shared" si="1095"/>
        <v>1.4047926540431884E-2</v>
      </c>
      <c r="AS789" s="13">
        <f t="shared" si="1096"/>
        <v>7.6828365037568055E-3</v>
      </c>
      <c r="AT789" s="13">
        <f t="shared" si="1097"/>
        <v>2.1008786091517889E-3</v>
      </c>
      <c r="AU789" s="13">
        <f t="shared" si="1098"/>
        <v>3.8299144057305065E-4</v>
      </c>
      <c r="AV789" s="13">
        <f t="shared" si="1099"/>
        <v>5.2364678370723021E-5</v>
      </c>
      <c r="AW789" s="13">
        <f t="shared" si="1100"/>
        <v>1.5326338390018839E-7</v>
      </c>
      <c r="AX789" s="13">
        <f t="shared" si="1101"/>
        <v>3.6952891029023159E-6</v>
      </c>
      <c r="AY789" s="13">
        <f t="shared" si="1102"/>
        <v>6.5088186132017987E-6</v>
      </c>
      <c r="AZ789" s="13">
        <f t="shared" si="1103"/>
        <v>5.7322605295332018E-6</v>
      </c>
      <c r="BA789" s="13">
        <f t="shared" si="1104"/>
        <v>3.3655683395239518E-6</v>
      </c>
      <c r="BB789" s="13">
        <f t="shared" si="1105"/>
        <v>1.4820135341434505E-6</v>
      </c>
      <c r="BC789" s="13">
        <f t="shared" si="1106"/>
        <v>5.2207862537595157E-7</v>
      </c>
      <c r="BD789" s="13">
        <f t="shared" si="1107"/>
        <v>4.1239626633200075E-3</v>
      </c>
      <c r="BE789" s="13">
        <f t="shared" si="1108"/>
        <v>2.255402660221415E-3</v>
      </c>
      <c r="BF789" s="13">
        <f t="shared" si="1109"/>
        <v>6.1674190275508691E-4</v>
      </c>
      <c r="BG789" s="13">
        <f t="shared" si="1110"/>
        <v>1.1243242173487665E-4</v>
      </c>
      <c r="BH789" s="13">
        <f t="shared" si="1111"/>
        <v>1.5372373841512371E-5</v>
      </c>
      <c r="BI789" s="13">
        <f t="shared" si="1112"/>
        <v>1.6814358269748835E-6</v>
      </c>
      <c r="BJ789" s="14">
        <f t="shared" si="1113"/>
        <v>0.10931742878403199</v>
      </c>
      <c r="BK789" s="14">
        <f t="shared" si="1114"/>
        <v>0.2209113617383075</v>
      </c>
      <c r="BL789" s="14">
        <f t="shared" si="1115"/>
        <v>0.57693489648989338</v>
      </c>
      <c r="BM789" s="14">
        <f t="shared" si="1116"/>
        <v>0.40387390642344889</v>
      </c>
      <c r="BN789" s="14">
        <f t="shared" si="1117"/>
        <v>0.59384307352785903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1.1635</v>
      </c>
      <c r="F790" s="15">
        <f>VLOOKUP(B790,home!$B$2:$E$405,3,FALSE)</f>
        <v>0.94540000000000002</v>
      </c>
      <c r="G790" s="15">
        <f>VLOOKUP(C790,away!$B$2:$E$405,4,FALSE)</f>
        <v>1.0314000000000001</v>
      </c>
      <c r="H790" s="15">
        <f>VLOOKUP(A790,away!$A$2:$E$405,3,FALSE)</f>
        <v>1.0528999999999999</v>
      </c>
      <c r="I790" s="15">
        <f>VLOOKUP(C790,away!$B$2:$E$405,3,FALSE)</f>
        <v>0.75980000000000003</v>
      </c>
      <c r="J790" s="15">
        <f>VLOOKUP(B790,home!$B$2:$E$405,4,FALSE)</f>
        <v>1.2346999999999999</v>
      </c>
      <c r="K790" s="16">
        <f t="shared" si="1062"/>
        <v>1.13451204906</v>
      </c>
      <c r="L790" s="16">
        <f t="shared" si="1063"/>
        <v>0.98775187567399991</v>
      </c>
      <c r="M790" s="17">
        <f t="shared" si="1064"/>
        <v>0.11976019330917489</v>
      </c>
      <c r="N790" s="17">
        <f t="shared" si="1065"/>
        <v>0.1358693823070137</v>
      </c>
      <c r="O790" s="17">
        <f t="shared" si="1066"/>
        <v>0.1182933555722183</v>
      </c>
      <c r="P790" s="17">
        <f t="shared" si="1067"/>
        <v>0.13420523722042055</v>
      </c>
      <c r="Q790" s="17">
        <f t="shared" si="1068"/>
        <v>7.7072725662823333E-2</v>
      </c>
      <c r="R790" s="17">
        <f t="shared" si="1069"/>
        <v>5.8422241923115022E-2</v>
      </c>
      <c r="S790" s="17">
        <f t="shared" si="1070"/>
        <v>3.7598147597532154E-2</v>
      </c>
      <c r="T790" s="17">
        <f t="shared" si="1071"/>
        <v>7.6128729336761375E-2</v>
      </c>
      <c r="U790" s="17">
        <f t="shared" si="1072"/>
        <v>6.6280737394872252E-2</v>
      </c>
      <c r="V790" s="17">
        <f t="shared" si="1073"/>
        <v>4.6814556637907317E-3</v>
      </c>
      <c r="W790" s="17">
        <f t="shared" si="1074"/>
        <v>2.9146645306122976E-2</v>
      </c>
      <c r="X790" s="17">
        <f t="shared" si="1075"/>
        <v>2.8789653570727752E-2</v>
      </c>
      <c r="Y790" s="17">
        <f t="shared" si="1076"/>
        <v>1.4218517157245503E-2</v>
      </c>
      <c r="Z790" s="17">
        <f t="shared" si="1077"/>
        <v>1.9235559680212354E-2</v>
      </c>
      <c r="AA790" s="17">
        <f t="shared" si="1078"/>
        <v>2.1822974227613635E-2</v>
      </c>
      <c r="AB790" s="17">
        <f t="shared" si="1079"/>
        <v>1.2379213603776761E-2</v>
      </c>
      <c r="AC790" s="17">
        <f t="shared" si="1080"/>
        <v>3.2788225084207941E-4</v>
      </c>
      <c r="AD790" s="17">
        <f t="shared" si="1081"/>
        <v>8.2668050723686565E-3</v>
      </c>
      <c r="AE790" s="17">
        <f t="shared" si="1082"/>
        <v>8.1655522160634757E-3</v>
      </c>
      <c r="AF790" s="17">
        <f t="shared" si="1083"/>
        <v>4.0327697586653426E-3</v>
      </c>
      <c r="AG790" s="17">
        <f t="shared" si="1084"/>
        <v>1.327791964427692E-3</v>
      </c>
      <c r="AH790" s="17">
        <f t="shared" si="1085"/>
        <v>4.7499900384422294E-3</v>
      </c>
      <c r="AI790" s="17">
        <f t="shared" si="1086"/>
        <v>5.3889209315276815E-3</v>
      </c>
      <c r="AJ790" s="17">
        <f t="shared" si="1087"/>
        <v>3.0568978641248973E-3</v>
      </c>
      <c r="AK790" s="17">
        <f t="shared" si="1088"/>
        <v>1.1560291531984913E-3</v>
      </c>
      <c r="AL790" s="17">
        <f t="shared" si="1089"/>
        <v>1.4697209160652069E-5</v>
      </c>
      <c r="AM790" s="17">
        <f t="shared" si="1090"/>
        <v>1.8757579923665119E-3</v>
      </c>
      <c r="AN790" s="17">
        <f t="shared" si="1091"/>
        <v>1.8527834752705185E-3</v>
      </c>
      <c r="AO790" s="17">
        <f t="shared" si="1092"/>
        <v>9.1504517645812325E-4</v>
      </c>
      <c r="AP790" s="17">
        <f t="shared" si="1093"/>
        <v>3.0127919645765255E-4</v>
      </c>
      <c r="AQ790" s="17">
        <f t="shared" si="1094"/>
        <v>7.4397272850650439E-5</v>
      </c>
      <c r="AR790" s="17">
        <f t="shared" si="1095"/>
        <v>9.3836231398082559E-4</v>
      </c>
      <c r="AS790" s="17">
        <f t="shared" si="1096"/>
        <v>1.0645833515950695E-3</v>
      </c>
      <c r="AT790" s="17">
        <f t="shared" si="1097"/>
        <v>6.0389131980664249E-4</v>
      </c>
      <c r="AU790" s="17">
        <f t="shared" si="1098"/>
        <v>2.283739928811272E-4</v>
      </c>
      <c r="AV790" s="17">
        <f t="shared" si="1099"/>
        <v>6.4773261653895394E-5</v>
      </c>
      <c r="AW790" s="17">
        <f t="shared" si="1100"/>
        <v>4.5749815791169348E-7</v>
      </c>
      <c r="AX790" s="17">
        <f t="shared" si="1101"/>
        <v>3.5467834057673417E-4</v>
      </c>
      <c r="AY790" s="17">
        <f t="shared" si="1102"/>
        <v>3.5033419616561088E-4</v>
      </c>
      <c r="AZ790" s="17">
        <f t="shared" si="1103"/>
        <v>1.7302162968766259E-4</v>
      </c>
      <c r="BA790" s="17">
        <f t="shared" si="1104"/>
        <v>5.6967479752053654E-5</v>
      </c>
      <c r="BB790" s="17">
        <f t="shared" si="1105"/>
        <v>1.4067433744377901E-5</v>
      </c>
      <c r="BC790" s="17">
        <f t="shared" si="1106"/>
        <v>2.7790268133857991E-6</v>
      </c>
      <c r="BD790" s="17">
        <f t="shared" si="1107"/>
        <v>1.5447818928272583E-4</v>
      </c>
      <c r="BE790" s="17">
        <f t="shared" si="1108"/>
        <v>1.7525736705822383E-4</v>
      </c>
      <c r="BF790" s="17">
        <f t="shared" si="1109"/>
        <v>9.9415797307043043E-5</v>
      </c>
      <c r="BG790" s="17">
        <f t="shared" si="1110"/>
        <v>3.7596139970582336E-5</v>
      </c>
      <c r="BH790" s="17">
        <f t="shared" si="1111"/>
        <v>1.0663318448692987E-5</v>
      </c>
      <c r="BI790" s="17">
        <f t="shared" si="1112"/>
        <v>2.4195326526011949E-6</v>
      </c>
      <c r="BJ790" s="18">
        <f t="shared" si="1113"/>
        <v>0.38898968357236308</v>
      </c>
      <c r="BK790" s="18">
        <f t="shared" si="1114"/>
        <v>0.29693794744708663</v>
      </c>
      <c r="BL790" s="18">
        <f t="shared" si="1115"/>
        <v>0.29493017529352666</v>
      </c>
      <c r="BM790" s="18">
        <f t="shared" si="1116"/>
        <v>0.35612035330041525</v>
      </c>
      <c r="BN790" s="18">
        <f t="shared" si="1117"/>
        <v>0.64362313599476584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1.1933</v>
      </c>
      <c r="F791" s="10">
        <f>VLOOKUP(B791,home!$B$2:$E$405,3,FALSE)</f>
        <v>0.91420000000000001</v>
      </c>
      <c r="G791" s="10">
        <f>VLOOKUP(C791,away!$B$2:$E$405,4,FALSE)</f>
        <v>0.6704</v>
      </c>
      <c r="H791" s="10">
        <f>VLOOKUP(A791,away!$A$2:$E$405,3,FALSE)</f>
        <v>1.1513</v>
      </c>
      <c r="I791" s="10">
        <f>VLOOKUP(C791,away!$B$2:$E$405,3,FALSE)</f>
        <v>0.60799999999999998</v>
      </c>
      <c r="J791" s="10">
        <f>VLOOKUP(B791,home!$B$2:$E$405,4,FALSE)</f>
        <v>1.4213</v>
      </c>
      <c r="K791" s="12">
        <f t="shared" ref="K791:K792" si="1118">E791*F791*G791</f>
        <v>0.73134932214400006</v>
      </c>
      <c r="L791" s="12">
        <f t="shared" ref="L791:L792" si="1119">H791*I791*J791</f>
        <v>0.99489635552</v>
      </c>
      <c r="M791" s="13">
        <f t="shared" ref="M791:M792" si="1120">_xlfn.POISSON.DIST(0,K791,FALSE) * _xlfn.POISSON.DIST(0,L791,FALSE)</f>
        <v>0.17795124376130292</v>
      </c>
      <c r="N791" s="13">
        <f t="shared" ref="N791:N792" si="1121">_xlfn.POISSON.DIST(1,K791,FALSE) * _xlfn.POISSON.DIST(0,L791,FALSE)</f>
        <v>0.13014452149951064</v>
      </c>
      <c r="O791" s="13">
        <f t="shared" ref="O791:O792" si="1122">_xlfn.POISSON.DIST(0,K791,FALSE) * _xlfn.POISSON.DIST(1,L791,FALSE)</f>
        <v>0.17704304387837141</v>
      </c>
      <c r="P791" s="13">
        <f t="shared" ref="P791:P792" si="1123">_xlfn.POISSON.DIST(1,K791,FALSE) * _xlfn.POISSON.DIST(1,L791,FALSE)</f>
        <v>0.12948031013075739</v>
      </c>
      <c r="Q791" s="13">
        <f t="shared" ref="Q791:Q792" si="1124">_xlfn.POISSON.DIST(2,K791,FALSE) * _xlfn.POISSON.DIST(0,L791,FALSE)</f>
        <v>4.7590553789711165E-2</v>
      </c>
      <c r="R791" s="13">
        <f t="shared" ref="R791:R792" si="1125">_xlfn.POISSON.DIST(0,K791,FALSE) * _xlfn.POISSON.DIST(2,L791,FALSE)</f>
        <v>8.8069739562379581E-2</v>
      </c>
      <c r="S791" s="13">
        <f t="shared" ref="S791:S792" si="1126">_xlfn.POISSON.DIST(2,K791,FALSE) * _xlfn.POISSON.DIST(2,L791,FALSE)</f>
        <v>2.3553011427733056E-2</v>
      </c>
      <c r="T791" s="13">
        <f t="shared" ref="T791:T792" si="1127">_xlfn.POISSON.DIST(2,K791,FALSE) * _xlfn.POISSON.DIST(1,L791,FALSE)</f>
        <v>4.7347668522562156E-2</v>
      </c>
      <c r="U791" s="13">
        <f t="shared" ref="U791:U792" si="1128">_xlfn.POISSON.DIST(1,K791,FALSE) * _xlfn.POISSON.DIST(2,L791,FALSE)</f>
        <v>6.4409744330344937E-2</v>
      </c>
      <c r="V791" s="13">
        <f t="shared" ref="V791:V792" si="1129">_xlfn.POISSON.DIST(3,K791,FALSE) * _xlfn.POISSON.DIST(3,L791,FALSE)</f>
        <v>1.9041740246226824E-3</v>
      </c>
      <c r="W791" s="13">
        <f t="shared" ref="W791:W792" si="1130">_xlfn.POISSON.DIST(3,K791,FALSE) * _xlfn.POISSON.DIST(0,L791,FALSE)</f>
        <v>1.1601773084854279E-2</v>
      </c>
      <c r="X791" s="13">
        <f t="shared" ref="X791:X792" si="1131">_xlfn.POISSON.DIST(3,K791,FALSE) * _xlfn.POISSON.DIST(1,L791,FALSE)</f>
        <v>1.1542561759691549E-2</v>
      </c>
      <c r="Y791" s="13">
        <f t="shared" ref="Y791:Y792" si="1132">_xlfn.POISSON.DIST(3,K791,FALSE) * _xlfn.POISSON.DIST(2,L791,FALSE)</f>
        <v>5.7418263140408196E-3</v>
      </c>
      <c r="Z791" s="13">
        <f t="shared" ref="Z791:Z792" si="1133">_xlfn.POISSON.DIST(0,K791,FALSE) * _xlfn.POISSON.DIST(3,L791,FALSE)</f>
        <v>2.9206754307402334E-2</v>
      </c>
      <c r="AA791" s="13">
        <f t="shared" ref="AA791:AA792" si="1134">_xlfn.POISSON.DIST(1,K791,FALSE) * _xlfn.POISSON.DIST(3,L791,FALSE)</f>
        <v>2.1360339964745054E-2</v>
      </c>
      <c r="AB791" s="13">
        <f t="shared" ref="AB791:AB792" si="1135">_xlfn.POISSON.DIST(2,K791,FALSE) * _xlfn.POISSON.DIST(3,L791,FALSE)</f>
        <v>7.810935076990844E-3</v>
      </c>
      <c r="AC791" s="13">
        <f t="shared" ref="AC791:AC792" si="1136">_xlfn.POISSON.DIST(4,K791,FALSE) * _xlfn.POISSON.DIST(4,L791,FALSE)</f>
        <v>8.6594310202530198E-5</v>
      </c>
      <c r="AD791" s="13">
        <f t="shared" ref="AD791:AD792" si="1137">_xlfn.POISSON.DIST(4,K791,FALSE) * _xlfn.POISSON.DIST(0,L791,FALSE)</f>
        <v>2.1212372203191702E-3</v>
      </c>
      <c r="AE791" s="13">
        <f t="shared" ref="AE791:AE792" si="1138">_xlfn.POISSON.DIST(4,K791,FALSE) * _xlfn.POISSON.DIST(1,L791,FALSE)</f>
        <v>2.1104111796889174E-3</v>
      </c>
      <c r="AF791" s="13">
        <f t="shared" ref="AF791:AF792" si="1139">_xlfn.POISSON.DIST(4,K791,FALSE) * _xlfn.POISSON.DIST(2,L791,FALSE)</f>
        <v>1.0498201956605838E-3</v>
      </c>
      <c r="AG791" s="13">
        <f t="shared" ref="AG791:AG792" si="1140">_xlfn.POISSON.DIST(4,K791,FALSE) * _xlfn.POISSON.DIST(3,L791,FALSE)</f>
        <v>3.4815409553800274E-4</v>
      </c>
      <c r="AH791" s="13">
        <f t="shared" ref="AH791:AH792" si="1141">_xlfn.POISSON.DIST(0,K791,FALSE) * _xlfn.POISSON.DIST(4,L791,FALSE)</f>
        <v>7.2644233542506599E-3</v>
      </c>
      <c r="AI791" s="13">
        <f t="shared" ref="AI791:AI792" si="1142">_xlfn.POISSON.DIST(1,K791,FALSE) * _xlfn.POISSON.DIST(4,L791,FALSE)</f>
        <v>5.3128310958982647E-3</v>
      </c>
      <c r="AJ791" s="13">
        <f t="shared" ref="AJ791:AJ792" si="1143">_xlfn.POISSON.DIST(2,K791,FALSE) * _xlfn.POISSON.DIST(4,L791,FALSE)</f>
        <v>1.9427677103253801E-3</v>
      </c>
      <c r="AK791" s="13">
        <f t="shared" ref="AK791:AK792" si="1144">_xlfn.POISSON.DIST(3,K791,FALSE) * _xlfn.POISSON.DIST(4,L791,FALSE)</f>
        <v>4.7361394934323928E-4</v>
      </c>
      <c r="AL791" s="13">
        <f t="shared" ref="AL791:AL792" si="1145">_xlfn.POISSON.DIST(5,K791,FALSE) * _xlfn.POISSON.DIST(5,L791,FALSE)</f>
        <v>2.5202989096546747E-6</v>
      </c>
      <c r="AM791" s="13">
        <f t="shared" ref="AM791:AM792" si="1146">_xlfn.POISSON.DIST(5,K791,FALSE) * _xlfn.POISSON.DIST(0,L791,FALSE)</f>
        <v>3.1027308063740963E-4</v>
      </c>
      <c r="AN791" s="13">
        <f t="shared" ref="AN791:AN792" si="1147">_xlfn.POISSON.DIST(5,K791,FALSE) * _xlfn.POISSON.DIST(1,L791,FALSE)</f>
        <v>3.0868955714212189E-4</v>
      </c>
      <c r="AO791" s="13">
        <f t="shared" ref="AO791:AO792" si="1148">_xlfn.POISSON.DIST(5,K791,FALSE) * _xlfn.POISSON.DIST(2,L791,FALSE)</f>
        <v>1.5355705769388992E-4</v>
      </c>
      <c r="AP791" s="13">
        <f t="shared" ref="AP791:AP792" si="1149">_xlfn.POISSON.DIST(5,K791,FALSE) * _xlfn.POISSON.DIST(3,L791,FALSE)</f>
        <v>5.0924452354675157E-5</v>
      </c>
      <c r="AQ791" s="13">
        <f t="shared" ref="AQ791:AQ792" si="1150">_xlfn.POISSON.DIST(5,K791,FALSE) * _xlfn.POISSON.DIST(4,L791,FALSE)</f>
        <v>1.2666138013629547E-5</v>
      </c>
      <c r="AR791" s="13">
        <f t="shared" ref="AR791:AR792" si="1151">_xlfn.POISSON.DIST(0,K791,FALSE) * _xlfn.POISSON.DIST(5,L791,FALSE)</f>
        <v>1.4454696640196717E-3</v>
      </c>
      <c r="AS791" s="13">
        <f t="shared" ref="AS791:AS792" si="1152">_xlfn.POISSON.DIST(1,K791,FALSE) * _xlfn.POISSON.DIST(5,L791,FALSE)</f>
        <v>1.0571432589605025E-3</v>
      </c>
      <c r="AT791" s="13">
        <f t="shared" ref="AT791:AT792" si="1153">_xlfn.POISSON.DIST(2,K791,FALSE) * _xlfn.POISSON.DIST(5,L791,FALSE)</f>
        <v>3.8657050292493128E-4</v>
      </c>
      <c r="AU791" s="13">
        <f t="shared" ref="AU791:AU792" si="1154">_xlfn.POISSON.DIST(3,K791,FALSE) * _xlfn.POISSON.DIST(5,L791,FALSE)</f>
        <v>9.4239358425004564E-5</v>
      </c>
      <c r="AV791" s="13">
        <f t="shared" ref="AV791:AV792" si="1155">_xlfn.POISSON.DIST(4,K791,FALSE) * _xlfn.POISSON.DIST(5,L791,FALSE)</f>
        <v>1.7230472725853135E-5</v>
      </c>
      <c r="AW791" s="13">
        <f t="shared" ref="AW791:AW792" si="1156">_xlfn.POISSON.DIST(6,K791,FALSE) * _xlfn.POISSON.DIST(6,L791,FALSE)</f>
        <v>5.093921570044431E-8</v>
      </c>
      <c r="AX791" s="13">
        <f t="shared" ref="AX791:AX792" si="1157">_xlfn.POISSON.DIST(6,K791,FALSE) * _xlfn.POISSON.DIST(0,L791,FALSE)</f>
        <v>3.781966786728336E-5</v>
      </c>
      <c r="AY791" s="13">
        <f t="shared" ref="AY791:AY792" si="1158">_xlfn.POISSON.DIST(6,K791,FALSE) * _xlfn.POISSON.DIST(1,L791,FALSE)</f>
        <v>3.7626649728137057E-5</v>
      </c>
      <c r="AZ791" s="13">
        <f t="shared" ref="AZ791:AZ792" si="1159">_xlfn.POISSON.DIST(6,K791,FALSE) * _xlfn.POISSON.DIST(2,L791,FALSE)</f>
        <v>1.871730834247558E-5</v>
      </c>
      <c r="BA791" s="13">
        <f t="shared" ref="BA791:BA792" si="1160">_xlfn.POISSON.DIST(6,K791,FALSE) * _xlfn.POISSON.DIST(3,L791,FALSE)</f>
        <v>6.2072606183576825E-6</v>
      </c>
      <c r="BB791" s="13">
        <f t="shared" ref="BB791:BB792" si="1161">_xlfn.POISSON.DIST(6,K791,FALSE) * _xlfn.POISSON.DIST(4,L791,FALSE)</f>
        <v>1.5438952417417198E-6</v>
      </c>
      <c r="BC791" s="13">
        <f t="shared" ref="BC791:BC792" si="1162">_xlfn.POISSON.DIST(6,K791,FALSE) * _xlfn.POISSON.DIST(5,L791,FALSE)</f>
        <v>3.072031498627014E-7</v>
      </c>
      <c r="BD791" s="13">
        <f t="shared" ref="BD791:BD792" si="1163">_xlfn.POISSON.DIST(0,K791,FALSE) * _xlfn.POISSON.DIST(6,L791,FALSE)</f>
        <v>2.3968208345798159E-4</v>
      </c>
      <c r="BE791" s="13">
        <f t="shared" ref="BE791:BE792" si="1164">_xlfn.POISSON.DIST(1,K791,FALSE) * _xlfn.POISSON.DIST(6,L791,FALSE)</f>
        <v>1.7529132926705652E-4</v>
      </c>
      <c r="BF791" s="13">
        <f t="shared" ref="BF791:BF792" si="1165">_xlfn.POISSON.DIST(2,K791,FALSE) * _xlfn.POISSON.DIST(6,L791,FALSE)</f>
        <v>6.4099597418591238E-5</v>
      </c>
      <c r="BG791" s="13">
        <f t="shared" ref="BG791:BG792" si="1166">_xlfn.POISSON.DIST(3,K791,FALSE) * _xlfn.POISSON.DIST(6,L791,FALSE)</f>
        <v>1.5626399040596667E-5</v>
      </c>
      <c r="BH791" s="13">
        <f t="shared" ref="BH791:BH792" si="1167">_xlfn.POISSON.DIST(4,K791,FALSE) * _xlfn.POISSON.DIST(6,L791,FALSE)</f>
        <v>2.8570890864730058E-6</v>
      </c>
      <c r="BI791" s="13">
        <f t="shared" ref="BI791:BI792" si="1168">_xlfn.POISSON.DIST(5,K791,FALSE) * _xlfn.POISSON.DIST(6,L791,FALSE)</f>
        <v>4.1790603333941073E-7</v>
      </c>
      <c r="BJ791" s="14">
        <f t="shared" ref="BJ791:BJ792" si="1169">SUM(N791,Q791,T791,W791,X791,Y791,AD791,AE791,AF791,AG791,AM791,AN791,AO791,AP791,AQ791,AX791,AY791,AZ791,BA791,BB791,BC791)</f>
        <v>0.26053685993236675</v>
      </c>
      <c r="BK791" s="14">
        <f t="shared" ref="BK791:BK792" si="1170">SUM(M791,P791,S791,V791,AC791,AL791,AY791)</f>
        <v>0.33301548060325636</v>
      </c>
      <c r="BL791" s="14">
        <f t="shared" ref="BL791:BL792" si="1171">SUM(O791,R791,U791,AA791,AB791,AH791,AI791,AJ791,AK791,AR791,AS791,AT791,AU791,AV791,BD791,BE791,BF791,BG791,BH791,BI791)</f>
        <v>0.37718606658400933</v>
      </c>
      <c r="BM791" s="14">
        <f t="shared" ref="BM791:BM792" si="1172">SUM(S791:BI791)</f>
        <v>0.24962817309448934</v>
      </c>
      <c r="BN791" s="14">
        <f t="shared" ref="BN791:BN792" si="1173">SUM(M791:R791)</f>
        <v>0.75027941262203324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1.2907</v>
      </c>
      <c r="F792" s="15">
        <f>VLOOKUP(B792,home!$B$2:$E$405,3,FALSE)</f>
        <v>1.1879999999999999</v>
      </c>
      <c r="G792" s="15">
        <f>VLOOKUP(C792,away!$B$2:$E$405,4,FALSE)</f>
        <v>1.0515000000000001</v>
      </c>
      <c r="H792" s="15">
        <f>VLOOKUP(A792,away!$A$2:$E$405,3,FALSE)</f>
        <v>1.1246</v>
      </c>
      <c r="I792" s="15">
        <f>VLOOKUP(C792,away!$B$2:$E$405,3,FALSE)</f>
        <v>1.1433</v>
      </c>
      <c r="J792" s="15">
        <f>VLOOKUP(B792,home!$B$2:$E$405,4,FALSE)</f>
        <v>1.3633999999999999</v>
      </c>
      <c r="K792" s="16">
        <f t="shared" si="1118"/>
        <v>1.6123192073999999</v>
      </c>
      <c r="L792" s="16">
        <f t="shared" si="1119"/>
        <v>1.7529986124119998</v>
      </c>
      <c r="M792" s="17">
        <f t="shared" si="1120"/>
        <v>3.4551033369899072E-2</v>
      </c>
      <c r="N792" s="17">
        <f t="shared" si="1121"/>
        <v>5.5707294737806619E-2</v>
      </c>
      <c r="O792" s="17">
        <f t="shared" si="1122"/>
        <v>6.0567913554833763E-2</v>
      </c>
      <c r="P792" s="17">
        <f t="shared" si="1123"/>
        <v>9.7654810376601286E-2</v>
      </c>
      <c r="Q792" s="17">
        <f t="shared" si="1124"/>
        <v>4.4908970649029274E-2</v>
      </c>
      <c r="R792" s="17">
        <f t="shared" si="1125"/>
        <v>5.3087734209156787E-2</v>
      </c>
      <c r="S792" s="17">
        <f t="shared" si="1126"/>
        <v>6.9002726254188851E-2</v>
      </c>
      <c r="T792" s="17">
        <f t="shared" si="1127"/>
        <v>7.8725363232599543E-2</v>
      </c>
      <c r="U792" s="17">
        <f t="shared" si="1128"/>
        <v>8.5594373542769539E-2</v>
      </c>
      <c r="V792" s="17">
        <f t="shared" si="1129"/>
        <v>2.166987171854956E-2</v>
      </c>
      <c r="W792" s="17">
        <f t="shared" si="1130"/>
        <v>2.4135865320664251E-2</v>
      </c>
      <c r="X792" s="17">
        <f t="shared" si="1131"/>
        <v>4.2310138416487335E-2</v>
      </c>
      <c r="Y792" s="17">
        <f t="shared" si="1132"/>
        <v>3.7084806967530984E-2</v>
      </c>
      <c r="Z792" s="17">
        <f t="shared" si="1133"/>
        <v>3.10209081349163E-2</v>
      </c>
      <c r="AA792" s="17">
        <f t="shared" si="1134"/>
        <v>5.0015606016916458E-2</v>
      </c>
      <c r="AB792" s="17">
        <f t="shared" si="1135"/>
        <v>4.0320561125412706E-2</v>
      </c>
      <c r="AC792" s="17">
        <f t="shared" si="1136"/>
        <v>3.8279738099740927E-3</v>
      </c>
      <c r="AD792" s="17">
        <f t="shared" si="1137"/>
        <v>9.7286798109316314E-3</v>
      </c>
      <c r="AE792" s="17">
        <f t="shared" si="1138"/>
        <v>1.7054362209163787E-2</v>
      </c>
      <c r="AF792" s="17">
        <f t="shared" si="1139"/>
        <v>1.4948136644117887E-2</v>
      </c>
      <c r="AG792" s="17">
        <f t="shared" si="1140"/>
        <v>8.7346875984278729E-3</v>
      </c>
      <c r="AH792" s="17">
        <f t="shared" si="1141"/>
        <v>1.3594902229067103E-2</v>
      </c>
      <c r="AI792" s="17">
        <f t="shared" si="1142"/>
        <v>2.1919321986649962E-2</v>
      </c>
      <c r="AJ792" s="17">
        <f t="shared" si="1143"/>
        <v>1.7670471926130429E-2</v>
      </c>
      <c r="AK792" s="17">
        <f t="shared" si="1144"/>
        <v>9.4968137634408572E-3</v>
      </c>
      <c r="AL792" s="17">
        <f t="shared" si="1145"/>
        <v>4.3277438626804004E-4</v>
      </c>
      <c r="AM792" s="17">
        <f t="shared" si="1146"/>
        <v>3.137147464361935E-3</v>
      </c>
      <c r="AN792" s="17">
        <f t="shared" si="1147"/>
        <v>5.4994151519582955E-3</v>
      </c>
      <c r="AO792" s="17">
        <f t="shared" si="1148"/>
        <v>4.8202335652302109E-3</v>
      </c>
      <c r="AP792" s="17">
        <f t="shared" si="1149"/>
        <v>2.816620917116769E-3</v>
      </c>
      <c r="AQ792" s="17">
        <f t="shared" si="1150"/>
        <v>1.2343831398490778E-3</v>
      </c>
      <c r="AR792" s="17">
        <f t="shared" si="1151"/>
        <v>4.7663689486862849E-3</v>
      </c>
      <c r="AS792" s="17">
        <f t="shared" si="1152"/>
        <v>7.6849082055218416E-3</v>
      </c>
      <c r="AT792" s="17">
        <f t="shared" si="1153"/>
        <v>6.195262553434366E-3</v>
      </c>
      <c r="AU792" s="17">
        <f t="shared" si="1154"/>
        <v>3.3295802699293991E-3</v>
      </c>
      <c r="AV792" s="17">
        <f t="shared" si="1155"/>
        <v>1.3420865554468115E-3</v>
      </c>
      <c r="AW792" s="17">
        <f t="shared" si="1156"/>
        <v>3.3977517782977237E-5</v>
      </c>
      <c r="AX792" s="17">
        <f t="shared" si="1157"/>
        <v>8.4301385220615936E-4</v>
      </c>
      <c r="AY792" s="17">
        <f t="shared" si="1158"/>
        <v>1.477802113161492E-3</v>
      </c>
      <c r="AZ792" s="17">
        <f t="shared" si="1159"/>
        <v>1.2952925268958086E-3</v>
      </c>
      <c r="BA792" s="17">
        <f t="shared" si="1160"/>
        <v>7.5688200077199516E-4</v>
      </c>
      <c r="BB792" s="17">
        <f t="shared" si="1161"/>
        <v>3.3170327427823151E-4</v>
      </c>
      <c r="BC792" s="17">
        <f t="shared" si="1162"/>
        <v>1.1629507590845132E-4</v>
      </c>
      <c r="BD792" s="17">
        <f t="shared" si="1163"/>
        <v>1.3925730255484503E-3</v>
      </c>
      <c r="BE792" s="17">
        <f t="shared" si="1164"/>
        <v>2.2452722367988973E-3</v>
      </c>
      <c r="BF792" s="17">
        <f t="shared" si="1165"/>
        <v>1.8100477766164115E-3</v>
      </c>
      <c r="BG792" s="17">
        <f t="shared" si="1166"/>
        <v>9.7279159885010186E-4</v>
      </c>
      <c r="BH792" s="17">
        <f t="shared" si="1167"/>
        <v>3.9211264490584364E-4</v>
      </c>
      <c r="BI792" s="17">
        <f t="shared" si="1168"/>
        <v>1.2644214976922154E-4</v>
      </c>
      <c r="BJ792" s="18">
        <f t="shared" si="1169"/>
        <v>0.35566709466849755</v>
      </c>
      <c r="BK792" s="18">
        <f t="shared" si="1170"/>
        <v>0.22861699202864239</v>
      </c>
      <c r="BL792" s="18">
        <f t="shared" si="1171"/>
        <v>0.38252514431988527</v>
      </c>
      <c r="BM792" s="18">
        <f t="shared" si="1172"/>
        <v>0.64990855765923605</v>
      </c>
      <c r="BN792" s="18">
        <f t="shared" si="1173"/>
        <v>0.34647775689732679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1.2963</v>
      </c>
      <c r="F793" s="10">
        <f>VLOOKUP(B793,home!$B$2:$E$405,3,FALSE)</f>
        <v>1.9286000000000001</v>
      </c>
      <c r="G793" s="10">
        <f>VLOOKUP(C793,away!$B$2:$E$405,4,FALSE)</f>
        <v>1.08</v>
      </c>
      <c r="H793" s="10">
        <f>VLOOKUP(A793,away!$A$2:$E$405,3,FALSE)</f>
        <v>1.1852</v>
      </c>
      <c r="I793" s="10">
        <f>VLOOKUP(C793,away!$B$2:$E$405,3,FALSE)</f>
        <v>1.0125</v>
      </c>
      <c r="J793" s="10">
        <f>VLOOKUP(B793,home!$B$2:$E$405,4,FALSE)</f>
        <v>0.63280000000000003</v>
      </c>
      <c r="K793" s="12">
        <f t="shared" ref="K793:K856" si="1174">E793*F793*G793</f>
        <v>2.7000477144000006</v>
      </c>
      <c r="L793" s="12">
        <f t="shared" ref="L793:L856" si="1175">H793*I793*J793</f>
        <v>0.75936949200000003</v>
      </c>
      <c r="M793" s="13">
        <f t="shared" ref="M793:M856" si="1176">_xlfn.POISSON.DIST(0,K793,FALSE) * _xlfn.POISSON.DIST(0,L793,FALSE)</f>
        <v>3.1448084421092447E-2</v>
      </c>
      <c r="N793" s="13">
        <f t="shared" ref="N793:N856" si="1177">_xlfn.POISSON.DIST(1,K793,FALSE) * _xlfn.POISSON.DIST(0,L793,FALSE)</f>
        <v>8.4911328463428901E-2</v>
      </c>
      <c r="O793" s="13">
        <f t="shared" ref="O793:O856" si="1178">_xlfn.POISSON.DIST(0,K793,FALSE) * _xlfn.POISSON.DIST(1,L793,FALSE)</f>
        <v>2.3880715891218082E-2</v>
      </c>
      <c r="P793" s="13">
        <f t="shared" ref="P793:P856" si="1179">_xlfn.POISSON.DIST(1,K793,FALSE) * _xlfn.POISSON.DIST(1,L793,FALSE)</f>
        <v>6.4479072360319134E-2</v>
      </c>
      <c r="Q793" s="13">
        <f t="shared" ref="Q793:Q856" si="1180">_xlfn.POISSON.DIST(2,K793,FALSE) * _xlfn.POISSON.DIST(0,L793,FALSE)</f>
        <v>0.11463231917217451</v>
      </c>
      <c r="R793" s="13">
        <f t="shared" ref="R793:R856" si="1181">_xlfn.POISSON.DIST(0,K793,FALSE) * _xlfn.POISSON.DIST(2,L793,FALSE)</f>
        <v>9.0671435474553013E-3</v>
      </c>
      <c r="S793" s="13">
        <f t="shared" ref="S793:S856" si="1182">_xlfn.POISSON.DIST(2,K793,FALSE) * _xlfn.POISSON.DIST(2,L793,FALSE)</f>
        <v>3.3050906350744029E-2</v>
      </c>
      <c r="T793" s="13">
        <f t="shared" ref="T793:T856" si="1183">_xlfn.POISSON.DIST(2,K793,FALSE) * _xlfn.POISSON.DIST(1,L793,FALSE)</f>
        <v>8.7048285976556006E-2</v>
      </c>
      <c r="U793" s="13">
        <f t="shared" ref="U793:U856" si="1184">_xlfn.POISSON.DIST(1,K793,FALSE) * _xlfn.POISSON.DIST(2,L793,FALSE)</f>
        <v>2.4481720211443393E-2</v>
      </c>
      <c r="V793" s="13">
        <f t="shared" ref="V793:V856" si="1185">_xlfn.POISSON.DIST(3,K793,FALSE) * _xlfn.POISSON.DIST(3,L793,FALSE)</f>
        <v>7.5294880484726026E-3</v>
      </c>
      <c r="W793" s="13">
        <f t="shared" ref="W793:W856" si="1186">_xlfn.POISSON.DIST(3,K793,FALSE) * _xlfn.POISSON.DIST(0,L793,FALSE)</f>
        <v>0.10317091045906705</v>
      </c>
      <c r="X793" s="13">
        <f t="shared" ref="X793:X856" si="1187">_xlfn.POISSON.DIST(3,K793,FALSE) * _xlfn.POISSON.DIST(1,L793,FALSE)</f>
        <v>7.8344841864479223E-2</v>
      </c>
      <c r="Y793" s="13">
        <f t="shared" ref="Y793:Y856" si="1188">_xlfn.POISSON.DIST(3,K793,FALSE) * _xlfn.POISSON.DIST(2,L793,FALSE)</f>
        <v>2.9746341383724961E-2</v>
      </c>
      <c r="Z793" s="13">
        <f t="shared" ref="Z793:Z856" si="1189">_xlfn.POISSON.DIST(0,K793,FALSE) * _xlfn.POISSON.DIST(3,L793,FALSE)</f>
        <v>2.2951040631740706E-3</v>
      </c>
      <c r="AA793" s="13">
        <f t="shared" ref="AA793:AA856" si="1190">_xlfn.POISSON.DIST(1,K793,FALSE) * _xlfn.POISSON.DIST(3,L793,FALSE)</f>
        <v>6.1968904800833021E-3</v>
      </c>
      <c r="AB793" s="13">
        <f t="shared" ref="AB793:AB856" si="1191">_xlfn.POISSON.DIST(2,K793,FALSE) * _xlfn.POISSON.DIST(3,L793,FALSE)</f>
        <v>8.3659499885680253E-3</v>
      </c>
      <c r="AC793" s="13">
        <f t="shared" ref="AC793:AC856" si="1192">_xlfn.POISSON.DIST(4,K793,FALSE) * _xlfn.POISSON.DIST(4,L793,FALSE)</f>
        <v>9.6487276898334442E-4</v>
      </c>
      <c r="AD793" s="13">
        <f t="shared" ref="AD793:AD856" si="1193">_xlfn.POISSON.DIST(4,K793,FALSE) * _xlfn.POISSON.DIST(0,L793,FALSE)</f>
        <v>6.964159524439277E-2</v>
      </c>
      <c r="AE793" s="13">
        <f t="shared" ref="AE793:AE856" si="1194">_xlfn.POISSON.DIST(4,K793,FALSE) * _xlfn.POISSON.DIST(1,L793,FALSE)</f>
        <v>5.2883702802804147E-2</v>
      </c>
      <c r="AF793" s="13">
        <f t="shared" ref="AF793:AF856" si="1195">_xlfn.POISSON.DIST(4,K793,FALSE) * _xlfn.POISSON.DIST(2,L793,FALSE)</f>
        <v>2.0079135266222181E-2</v>
      </c>
      <c r="AG793" s="13">
        <f t="shared" ref="AG793:AG856" si="1196">_xlfn.POISSON.DIST(4,K793,FALSE) * _xlfn.POISSON.DIST(3,L793,FALSE)</f>
        <v>5.0824942489701421E-3</v>
      </c>
      <c r="AH793" s="13">
        <f t="shared" ref="AH793:AH856" si="1197">_xlfn.POISSON.DIST(0,K793,FALSE) * _xlfn.POISSON.DIST(4,L793,FALSE)</f>
        <v>4.3570800163490742E-4</v>
      </c>
      <c r="AI793" s="13">
        <f t="shared" ref="AI793:AI856" si="1198">_xlfn.POISSON.DIST(1,K793,FALSE) * _xlfn.POISSON.DIST(4,L793,FALSE)</f>
        <v>1.176432393960123E-3</v>
      </c>
      <c r="AJ793" s="13">
        <f t="shared" ref="AJ793:AJ856" si="1199">_xlfn.POISSON.DIST(2,K793,FALSE) * _xlfn.POISSON.DIST(4,L793,FALSE)</f>
        <v>1.5882117982290763E-3</v>
      </c>
      <c r="AK793" s="13">
        <f t="shared" ref="AK793:AK856" si="1200">_xlfn.POISSON.DIST(3,K793,FALSE) * _xlfn.POISSON.DIST(4,L793,FALSE)</f>
        <v>1.4294158785971775E-3</v>
      </c>
      <c r="AL793" s="13">
        <f t="shared" ref="AL793:AL856" si="1201">_xlfn.POISSON.DIST(5,K793,FALSE) * _xlfn.POISSON.DIST(5,L793,FALSE)</f>
        <v>7.9132452402157986E-5</v>
      </c>
      <c r="AM793" s="13">
        <f t="shared" ref="AM793:AM856" si="1202">_xlfn.POISSON.DIST(5,K793,FALSE) * _xlfn.POISSON.DIST(0,L793,FALSE)</f>
        <v>3.7607126013358534E-2</v>
      </c>
      <c r="AN793" s="13">
        <f t="shared" ref="AN793:AN856" si="1203">_xlfn.POISSON.DIST(5,K793,FALSE) * _xlfn.POISSON.DIST(1,L793,FALSE)</f>
        <v>2.855770417634405E-2</v>
      </c>
      <c r="AO793" s="13">
        <f t="shared" ref="AO793:AO856" si="1204">_xlfn.POISSON.DIST(5,K793,FALSE) * _xlfn.POISSON.DIST(2,L793,FALSE)</f>
        <v>1.0842924656538329E-2</v>
      </c>
      <c r="AP793" s="13">
        <f t="shared" ref="AP793:AP856" si="1205">_xlfn.POISSON.DIST(5,K793,FALSE) * _xlfn.POISSON.DIST(3,L793,FALSE)</f>
        <v>2.7445953960765963E-3</v>
      </c>
      <c r="AQ793" s="13">
        <f t="shared" ref="AQ793:AQ856" si="1206">_xlfn.POISSON.DIST(5,K793,FALSE) * _xlfn.POISSON.DIST(4,L793,FALSE)</f>
        <v>5.2104050291605576E-4</v>
      </c>
      <c r="AR793" s="13">
        <f t="shared" ref="AR793:AR856" si="1207">_xlfn.POISSON.DIST(0,K793,FALSE) * _xlfn.POISSON.DIST(5,L793,FALSE)</f>
        <v>6.6172672772366967E-5</v>
      </c>
      <c r="AS793" s="13">
        <f t="shared" ref="AS793:AS856" si="1208">_xlfn.POISSON.DIST(1,K793,FALSE) * _xlfn.POISSON.DIST(5,L793,FALSE)</f>
        <v>1.7866937387476855E-4</v>
      </c>
      <c r="AT793" s="13">
        <f t="shared" ref="AT793:AT856" si="1209">_xlfn.POISSON.DIST(2,K793,FALSE) * _xlfn.POISSON.DIST(5,L793,FALSE)</f>
        <v>2.4120791728192409E-4</v>
      </c>
      <c r="AU793" s="13">
        <f t="shared" ref="AU793:AU856" si="1210">_xlfn.POISSON.DIST(3,K793,FALSE) * _xlfn.POISSON.DIST(5,L793,FALSE)</f>
        <v>2.1709096191741453E-4</v>
      </c>
      <c r="AV793" s="13">
        <f t="shared" ref="AV793:AV856" si="1211">_xlfn.POISSON.DIST(4,K793,FALSE) * _xlfn.POISSON.DIST(5,L793,FALSE)</f>
        <v>1.4653898888550315E-4</v>
      </c>
      <c r="AW793" s="13">
        <f t="shared" ref="AW793:AW856" si="1212">_xlfn.POISSON.DIST(6,K793,FALSE) * _xlfn.POISSON.DIST(6,L793,FALSE)</f>
        <v>4.5068874079073651E-6</v>
      </c>
      <c r="AX793" s="13">
        <f t="shared" ref="AX793:AX856" si="1213">_xlfn.POISSON.DIST(6,K793,FALSE) * _xlfn.POISSON.DIST(0,L793,FALSE)</f>
        <v>1.6923505772920251E-2</v>
      </c>
      <c r="AY793" s="13">
        <f t="shared" ref="AY793:AY856" si="1214">_xlfn.POISSON.DIST(6,K793,FALSE) * _xlfn.POISSON.DIST(1,L793,FALSE)</f>
        <v>1.2851193981641517E-2</v>
      </c>
      <c r="AZ793" s="13">
        <f t="shared" ref="AZ793:AZ856" si="1215">_xlfn.POISSON.DIST(6,K793,FALSE) * _xlfn.POISSON.DIST(2,L793,FALSE)</f>
        <v>4.8794023227162883E-3</v>
      </c>
      <c r="BA793" s="13">
        <f t="shared" ref="BA793:BA856" si="1216">_xlfn.POISSON.DIST(6,K793,FALSE) * _xlfn.POISSON.DIST(3,L793,FALSE)</f>
        <v>1.2350897543548962E-3</v>
      </c>
      <c r="BB793" s="13">
        <f t="shared" ref="BB793:BB856" si="1217">_xlfn.POISSON.DIST(6,K793,FALSE) * _xlfn.POISSON.DIST(4,L793,FALSE)</f>
        <v>2.3447236983472055E-4</v>
      </c>
      <c r="BC793" s="13">
        <f t="shared" ref="BC793:BC856" si="1218">_xlfn.POISSON.DIST(6,K793,FALSE) * _xlfn.POISSON.DIST(5,L793,FALSE)</f>
        <v>3.561023287388558E-5</v>
      </c>
      <c r="BD793" s="13">
        <f t="shared" ref="BD793:BD856" si="1219">_xlfn.POISSON.DIST(0,K793,FALSE) * _xlfn.POISSON.DIST(6,L793,FALSE)</f>
        <v>8.374918151239089E-6</v>
      </c>
      <c r="BE793" s="13">
        <f t="shared" ref="BE793:BE856" si="1220">_xlfn.POISSON.DIST(1,K793,FALSE) * _xlfn.POISSON.DIST(6,L793,FALSE)</f>
        <v>2.2612678612540174E-5</v>
      </c>
      <c r="BF793" s="13">
        <f t="shared" ref="BF793:BF856" si="1221">_xlfn.POISSON.DIST(2,K793,FALSE) * _xlfn.POISSON.DIST(6,L793,FALSE)</f>
        <v>3.0527655602125452E-5</v>
      </c>
      <c r="BG793" s="13">
        <f t="shared" ref="BG793:BG856" si="1222">_xlfn.POISSON.DIST(3,K793,FALSE) * _xlfn.POISSON.DIST(6,L793,FALSE)</f>
        <v>2.7475375578169734E-5</v>
      </c>
      <c r="BH793" s="13">
        <f t="shared" ref="BH793:BH856" si="1223">_xlfn.POISSON.DIST(4,K793,FALSE) * _xlfn.POISSON.DIST(6,L793,FALSE)</f>
        <v>1.8546206258029694E-5</v>
      </c>
      <c r="BI793" s="13">
        <f t="shared" ref="BI793:BI856" si="1224">_xlfn.POISSON.DIST(5,K793,FALSE) * _xlfn.POISSON.DIST(6,L793,FALSE)</f>
        <v>1.0015128363556814E-5</v>
      </c>
      <c r="BJ793" s="14">
        <f t="shared" ref="BJ793:BJ856" si="1225">SUM(N793,Q793,T793,W793,X793,Y793,AD793,AE793,AF793,AG793,AM793,AN793,AO793,AP793,AQ793,AX793,AY793,AZ793,BA793,BB793,BC793)</f>
        <v>0.76197362006139513</v>
      </c>
      <c r="BK793" s="14">
        <f t="shared" ref="BK793:BK856" si="1226">SUM(M793,P793,S793,V793,AC793,AL793,AY793)</f>
        <v>0.15040275038365528</v>
      </c>
      <c r="BL793" s="14">
        <f t="shared" ref="BL793:BL856" si="1227">SUM(O793,R793,U793,AA793,AB793,AH793,AI793,AJ793,AK793,AR793,AS793,AT793,AU793,AV793,BD793,BE793,BF793,BG793,BH793,BI793)</f>
        <v>7.7589420068487028E-2</v>
      </c>
      <c r="BM793" s="14">
        <f t="shared" ref="BM793:BM856" si="1228">SUM(S793:BI793)</f>
        <v>0.65099554362678957</v>
      </c>
      <c r="BN793" s="14">
        <f t="shared" ref="BN793:BN856" si="1229">SUM(M793:R793)</f>
        <v>0.32841866385568841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1.2963</v>
      </c>
      <c r="F794" s="10">
        <f>VLOOKUP(B794,home!$B$2:$E$405,3,FALSE)</f>
        <v>0.77139999999999997</v>
      </c>
      <c r="G794" s="10">
        <f>VLOOKUP(C794,away!$B$2:$E$405,4,FALSE)</f>
        <v>0.96430000000000005</v>
      </c>
      <c r="H794" s="10">
        <f>VLOOKUP(A794,away!$A$2:$E$405,3,FALSE)</f>
        <v>1.1852</v>
      </c>
      <c r="I794" s="10">
        <f>VLOOKUP(C794,away!$B$2:$E$405,3,FALSE)</f>
        <v>0.4219</v>
      </c>
      <c r="J794" s="10">
        <f>VLOOKUP(B794,home!$B$2:$E$405,4,FALSE)</f>
        <v>0.63280000000000003</v>
      </c>
      <c r="K794" s="12">
        <f t="shared" si="1174"/>
        <v>0.96426704022600007</v>
      </c>
      <c r="L794" s="12">
        <f t="shared" si="1175"/>
        <v>0.31642270486399998</v>
      </c>
      <c r="M794" s="13">
        <f t="shared" si="1176"/>
        <v>0.27784559171305123</v>
      </c>
      <c r="N794" s="13">
        <f t="shared" si="1177"/>
        <v>0.26791734636098552</v>
      </c>
      <c r="O794" s="13">
        <f t="shared" si="1178"/>
        <v>8.7916653664382241E-2</v>
      </c>
      <c r="P794" s="13">
        <f t="shared" si="1179"/>
        <v>8.4775131415528185E-2</v>
      </c>
      <c r="Q794" s="13">
        <f t="shared" si="1180"/>
        <v>0.12917193330035581</v>
      </c>
      <c r="R794" s="13">
        <f t="shared" si="1181"/>
        <v>1.3909412677537661E-2</v>
      </c>
      <c r="S794" s="13">
        <f t="shared" si="1182"/>
        <v>6.4665619330235421E-3</v>
      </c>
      <c r="T794" s="13">
        <f t="shared" si="1183"/>
        <v>4.0872932527410775E-2</v>
      </c>
      <c r="U794" s="13">
        <f t="shared" si="1184"/>
        <v>1.3412388193851243E-2</v>
      </c>
      <c r="V794" s="13">
        <f t="shared" si="1185"/>
        <v>2.1922793491912964E-4</v>
      </c>
      <c r="W794" s="13">
        <f t="shared" si="1186"/>
        <v>4.1518745934601461E-2</v>
      </c>
      <c r="X794" s="13">
        <f t="shared" si="1187"/>
        <v>1.3137473891187797E-2</v>
      </c>
      <c r="Y794" s="13">
        <f t="shared" si="1188"/>
        <v>2.0784975118649106E-3</v>
      </c>
      <c r="Z794" s="13">
        <f t="shared" si="1189"/>
        <v>1.4670846608320263E-3</v>
      </c>
      <c r="AA794" s="13">
        <f t="shared" si="1190"/>
        <v>1.4146613836614631E-3</v>
      </c>
      <c r="AB794" s="13">
        <f t="shared" si="1191"/>
        <v>6.8205567267262842E-4</v>
      </c>
      <c r="AC794" s="13">
        <f t="shared" si="1192"/>
        <v>4.1806217074873678E-6</v>
      </c>
      <c r="AD794" s="13">
        <f t="shared" si="1193"/>
        <v>1.0008789564063356E-2</v>
      </c>
      <c r="AE794" s="13">
        <f t="shared" si="1194"/>
        <v>3.1670082662755019E-3</v>
      </c>
      <c r="AF794" s="13">
        <f t="shared" si="1195"/>
        <v>5.0105666097077068E-4</v>
      </c>
      <c r="AG794" s="13">
        <f t="shared" si="1196"/>
        <v>5.2848567984831822E-5</v>
      </c>
      <c r="AH794" s="13">
        <f t="shared" si="1197"/>
        <v>1.160547241612384E-4</v>
      </c>
      <c r="AI794" s="13">
        <f t="shared" si="1198"/>
        <v>1.119077453712022E-4</v>
      </c>
      <c r="AJ794" s="13">
        <f t="shared" si="1199"/>
        <v>5.3954475203727001E-5</v>
      </c>
      <c r="AK794" s="13">
        <f t="shared" si="1200"/>
        <v>1.7342174037214982E-5</v>
      </c>
      <c r="AL794" s="13">
        <f t="shared" si="1201"/>
        <v>5.1022980420992415E-8</v>
      </c>
      <c r="AM794" s="13">
        <f t="shared" si="1202"/>
        <v>1.9302291778368508E-3</v>
      </c>
      <c r="AN794" s="13">
        <f t="shared" si="1203"/>
        <v>6.1076833745855115E-4</v>
      </c>
      <c r="AO794" s="13">
        <f t="shared" si="1204"/>
        <v>9.6630484691961535E-5</v>
      </c>
      <c r="AP794" s="13">
        <f t="shared" si="1205"/>
        <v>1.0192026446183271E-5</v>
      </c>
      <c r="AQ794" s="13">
        <f t="shared" si="1206"/>
        <v>8.0624714403668259E-7</v>
      </c>
      <c r="AR794" s="13">
        <f t="shared" si="1207"/>
        <v>7.3444699462688929E-6</v>
      </c>
      <c r="AS794" s="13">
        <f t="shared" si="1208"/>
        <v>7.0820302971175142E-6</v>
      </c>
      <c r="AT794" s="13">
        <f t="shared" si="1209"/>
        <v>3.4144841966961827E-6</v>
      </c>
      <c r="AU794" s="13">
        <f t="shared" si="1210"/>
        <v>1.0974915234155598E-6</v>
      </c>
      <c r="AV794" s="13">
        <f t="shared" si="1211"/>
        <v>2.6456872573926137E-7</v>
      </c>
      <c r="AW794" s="13">
        <f t="shared" si="1212"/>
        <v>4.3244241480121869E-10</v>
      </c>
      <c r="AX794" s="13">
        <f t="shared" si="1213"/>
        <v>3.1020939604510083E-4</v>
      </c>
      <c r="AY794" s="13">
        <f t="shared" si="1214"/>
        <v>9.8157296170818612E-5</v>
      </c>
      <c r="AZ794" s="13">
        <f t="shared" si="1215"/>
        <v>1.5529598578253586E-5</v>
      </c>
      <c r="BA794" s="13">
        <f t="shared" si="1216"/>
        <v>1.6379725291943761E-6</v>
      </c>
      <c r="BB794" s="13">
        <f t="shared" si="1217"/>
        <v>1.2957292454515285E-7</v>
      </c>
      <c r="BC794" s="13">
        <f t="shared" si="1218"/>
        <v>8.1999630523432484E-9</v>
      </c>
      <c r="BD794" s="13">
        <f t="shared" si="1219"/>
        <v>3.8732617436512663E-7</v>
      </c>
      <c r="BE794" s="13">
        <f t="shared" si="1220"/>
        <v>3.7348586375712026E-7</v>
      </c>
      <c r="BF794" s="13">
        <f t="shared" si="1221"/>
        <v>1.8007005420566472E-7</v>
      </c>
      <c r="BG794" s="13">
        <f t="shared" si="1222"/>
        <v>5.78785394007439E-8</v>
      </c>
      <c r="BH794" s="13">
        <f t="shared" si="1223"/>
        <v>1.395259197013981E-8</v>
      </c>
      <c r="BI794" s="13">
        <f t="shared" si="1224"/>
        <v>2.6908049125055557E-9</v>
      </c>
      <c r="BJ794" s="14">
        <f t="shared" si="1225"/>
        <v>0.51150093089548898</v>
      </c>
      <c r="BK794" s="14">
        <f t="shared" si="1226"/>
        <v>0.36940890193738074</v>
      </c>
      <c r="BL794" s="14">
        <f t="shared" si="1227"/>
        <v>0.11765464915959646</v>
      </c>
      <c r="BM794" s="14">
        <f t="shared" si="1228"/>
        <v>0.13839734065772952</v>
      </c>
      <c r="BN794" s="14">
        <f t="shared" si="1229"/>
        <v>0.86153606913184066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1.3533999999999999</v>
      </c>
      <c r="F795" s="10">
        <f>VLOOKUP(B795,home!$B$2:$E$405,3,FALSE)</f>
        <v>1.0027999999999999</v>
      </c>
      <c r="G795" s="10">
        <f>VLOOKUP(C795,away!$B$2:$E$405,4,FALSE)</f>
        <v>1.0555000000000001</v>
      </c>
      <c r="H795" s="10">
        <f>VLOOKUP(A795,away!$A$2:$E$405,3,FALSE)</f>
        <v>1.2030000000000001</v>
      </c>
      <c r="I795" s="10">
        <f>VLOOKUP(C795,away!$B$2:$E$405,3,FALSE)</f>
        <v>0.95</v>
      </c>
      <c r="J795" s="10">
        <f>VLOOKUP(B795,home!$B$2:$E$405,4,FALSE)</f>
        <v>1.1281000000000001</v>
      </c>
      <c r="K795" s="12">
        <f t="shared" si="1174"/>
        <v>1.4325135383600001</v>
      </c>
      <c r="L795" s="12">
        <f t="shared" si="1175"/>
        <v>1.289249085</v>
      </c>
      <c r="M795" s="13">
        <f t="shared" si="1176"/>
        <v>6.5758744316516959E-2</v>
      </c>
      <c r="N795" s="13">
        <f t="shared" si="1177"/>
        <v>9.4200291498964264E-2</v>
      </c>
      <c r="O795" s="13">
        <f t="shared" si="1178"/>
        <v>8.4779400940818442E-2</v>
      </c>
      <c r="P795" s="13">
        <f t="shared" si="1179"/>
        <v>0.12144763962177295</v>
      </c>
      <c r="Q795" s="13">
        <f t="shared" si="1180"/>
        <v>6.7471596444862378E-2</v>
      </c>
      <c r="R795" s="13">
        <f t="shared" si="1181"/>
        <v>5.4650882544899172E-2</v>
      </c>
      <c r="S795" s="13">
        <f t="shared" si="1182"/>
        <v>5.607440243500561E-2</v>
      </c>
      <c r="T795" s="13">
        <f t="shared" si="1183"/>
        <v>8.6987693980028064E-2</v>
      </c>
      <c r="U795" s="13">
        <f t="shared" si="1184"/>
        <v>7.8288129128890271E-2</v>
      </c>
      <c r="V795" s="13">
        <f t="shared" si="1185"/>
        <v>1.1506883380581662E-2</v>
      </c>
      <c r="W795" s="13">
        <f t="shared" si="1186"/>
        <v>3.2217991787342602E-2</v>
      </c>
      <c r="X795" s="13">
        <f t="shared" si="1187"/>
        <v>4.153701643236897E-2</v>
      </c>
      <c r="Y795" s="13">
        <f t="shared" si="1188"/>
        <v>2.6775780214530833E-2</v>
      </c>
      <c r="Z795" s="13">
        <f t="shared" si="1189"/>
        <v>2.3486200105151248E-2</v>
      </c>
      <c r="AA795" s="13">
        <f t="shared" si="1190"/>
        <v>3.3644299615261219E-2</v>
      </c>
      <c r="AB795" s="13">
        <f t="shared" si="1191"/>
        <v>2.4097957343750923E-2</v>
      </c>
      <c r="AC795" s="13">
        <f t="shared" si="1192"/>
        <v>1.3282300328456441E-3</v>
      </c>
      <c r="AD795" s="13">
        <f t="shared" si="1193"/>
        <v>1.1538177353534894E-2</v>
      </c>
      <c r="AE795" s="13">
        <f t="shared" si="1194"/>
        <v>1.4875584595612584E-2</v>
      </c>
      <c r="AF795" s="13">
        <f t="shared" si="1195"/>
        <v>9.5891669143668128E-3</v>
      </c>
      <c r="AG795" s="13">
        <f t="shared" si="1196"/>
        <v>4.120941556753229E-3</v>
      </c>
      <c r="AH795" s="13">
        <f t="shared" si="1197"/>
        <v>7.5698904989232874E-3</v>
      </c>
      <c r="AI795" s="13">
        <f t="shared" si="1198"/>
        <v>1.0843970623610344E-2</v>
      </c>
      <c r="AJ795" s="13">
        <f t="shared" si="1199"/>
        <v>7.7670673639499768E-3</v>
      </c>
      <c r="AK795" s="13">
        <f t="shared" si="1200"/>
        <v>3.7088097174041534E-3</v>
      </c>
      <c r="AL795" s="13">
        <f t="shared" si="1201"/>
        <v>9.8122556347741077E-5</v>
      </c>
      <c r="AM795" s="13">
        <f t="shared" si="1202"/>
        <v>3.3057190533874962E-3</v>
      </c>
      <c r="AN795" s="13">
        <f t="shared" si="1203"/>
        <v>4.2618952648468961E-3</v>
      </c>
      <c r="AO795" s="13">
        <f t="shared" si="1204"/>
        <v>2.7473222852848474E-3</v>
      </c>
      <c r="AP795" s="13">
        <f t="shared" si="1205"/>
        <v>1.1806609141678662E-3</v>
      </c>
      <c r="AQ795" s="13">
        <f t="shared" si="1206"/>
        <v>3.8054150082154626E-4</v>
      </c>
      <c r="AR795" s="13">
        <f t="shared" si="1207"/>
        <v>1.9518948798574087E-3</v>
      </c>
      <c r="AS795" s="13">
        <f t="shared" si="1208"/>
        <v>2.7961158408513036E-3</v>
      </c>
      <c r="AT795" s="13">
        <f t="shared" si="1209"/>
        <v>2.0027368984211744E-3</v>
      </c>
      <c r="AU795" s="13">
        <f t="shared" si="1210"/>
        <v>9.5631590692048295E-4</v>
      </c>
      <c r="AV795" s="13">
        <f t="shared" si="1211"/>
        <v>3.4248387090315339E-4</v>
      </c>
      <c r="AW795" s="13">
        <f t="shared" si="1212"/>
        <v>5.0338691268565072E-6</v>
      </c>
      <c r="AX795" s="13">
        <f t="shared" si="1213"/>
        <v>7.8924788299869887E-4</v>
      </c>
      <c r="AY795" s="13">
        <f t="shared" si="1214"/>
        <v>1.0175371109942596E-3</v>
      </c>
      <c r="AZ795" s="13">
        <f t="shared" si="1215"/>
        <v>6.5592939465144648E-4</v>
      </c>
      <c r="BA795" s="13">
        <f t="shared" si="1216"/>
        <v>2.8188545729299378E-4</v>
      </c>
      <c r="BB795" s="13">
        <f t="shared" si="1217"/>
        <v>9.0855141972449703E-5</v>
      </c>
      <c r="BC795" s="13">
        <f t="shared" si="1218"/>
        <v>2.3426981731105178E-5</v>
      </c>
      <c r="BD795" s="13">
        <f t="shared" si="1219"/>
        <v>4.1941311464539115E-4</v>
      </c>
      <c r="BE795" s="13">
        <f t="shared" si="1220"/>
        <v>6.0081496489525763E-4</v>
      </c>
      <c r="BF795" s="13">
        <f t="shared" si="1221"/>
        <v>4.3033778563087246E-4</v>
      </c>
      <c r="BG795" s="13">
        <f t="shared" si="1222"/>
        <v>2.0548823466136278E-4</v>
      </c>
      <c r="BH795" s="13">
        <f t="shared" si="1223"/>
        <v>7.3591169531524704E-5</v>
      </c>
      <c r="BI795" s="13">
        <f t="shared" si="1224"/>
        <v>2.1084069331531002E-5</v>
      </c>
      <c r="BJ795" s="14">
        <f t="shared" si="1225"/>
        <v>0.40404926176651418</v>
      </c>
      <c r="BK795" s="14">
        <f t="shared" si="1226"/>
        <v>0.25723155945406484</v>
      </c>
      <c r="BL795" s="14">
        <f t="shared" si="1227"/>
        <v>0.31515068451315742</v>
      </c>
      <c r="BM795" s="14">
        <f t="shared" si="1228"/>
        <v>0.51059664722918607</v>
      </c>
      <c r="BN795" s="14">
        <f t="shared" si="1229"/>
        <v>0.48830855536783419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1.3533999999999999</v>
      </c>
      <c r="F796" s="10">
        <f>VLOOKUP(B796,home!$B$2:$E$405,3,FALSE)</f>
        <v>1.0027999999999999</v>
      </c>
      <c r="G796" s="10">
        <f>VLOOKUP(C796,away!$B$2:$E$405,4,FALSE)</f>
        <v>0.98519999999999996</v>
      </c>
      <c r="H796" s="10">
        <f>VLOOKUP(A796,away!$A$2:$E$405,3,FALSE)</f>
        <v>1.2030000000000001</v>
      </c>
      <c r="I796" s="10">
        <f>VLOOKUP(C796,away!$B$2:$E$405,3,FALSE)</f>
        <v>0.83130000000000004</v>
      </c>
      <c r="J796" s="10">
        <f>VLOOKUP(B796,home!$B$2:$E$405,4,FALSE)</f>
        <v>0.89059999999999995</v>
      </c>
      <c r="K796" s="12">
        <f t="shared" si="1174"/>
        <v>1.3371031151039998</v>
      </c>
      <c r="L796" s="12">
        <f t="shared" si="1175"/>
        <v>0.89064800334000005</v>
      </c>
      <c r="M796" s="13">
        <f t="shared" si="1176"/>
        <v>0.10777052095383023</v>
      </c>
      <c r="N796" s="13">
        <f t="shared" si="1177"/>
        <v>0.14410029928374726</v>
      </c>
      <c r="O796" s="13">
        <f t="shared" si="1178"/>
        <v>9.5985599306440531E-2</v>
      </c>
      <c r="P796" s="13">
        <f t="shared" si="1179"/>
        <v>0.12834264383776595</v>
      </c>
      <c r="Q796" s="13">
        <f t="shared" si="1180"/>
        <v>9.6338479529858578E-2</v>
      </c>
      <c r="R796" s="13">
        <f t="shared" si="1181"/>
        <v>4.2744691185837271E-2</v>
      </c>
      <c r="S796" s="13">
        <f t="shared" si="1182"/>
        <v>3.8210435658755676E-2</v>
      </c>
      <c r="T796" s="13">
        <f t="shared" si="1183"/>
        <v>8.5803674438080013E-2</v>
      </c>
      <c r="U796" s="13">
        <f t="shared" si="1184"/>
        <v>5.7154059738741492E-2</v>
      </c>
      <c r="V796" s="13">
        <f t="shared" si="1185"/>
        <v>5.0560397440723749E-3</v>
      </c>
      <c r="W796" s="13">
        <f t="shared" si="1186"/>
        <v>4.2938160361252281E-2</v>
      </c>
      <c r="X796" s="13">
        <f t="shared" si="1187"/>
        <v>3.8242786792842078E-2</v>
      </c>
      <c r="Y796" s="13">
        <f t="shared" si="1188"/>
        <v>1.7030430849601059E-2</v>
      </c>
      <c r="Z796" s="13">
        <f t="shared" si="1189"/>
        <v>1.2690157952683623E-2</v>
      </c>
      <c r="AA796" s="13">
        <f t="shared" si="1190"/>
        <v>1.6968049729695067E-2</v>
      </c>
      <c r="AB796" s="13">
        <f t="shared" si="1191"/>
        <v>1.134401607540743E-2</v>
      </c>
      <c r="AC796" s="13">
        <f t="shared" si="1192"/>
        <v>3.763236356054793E-4</v>
      </c>
      <c r="AD796" s="13">
        <f t="shared" si="1193"/>
        <v>1.4353186993966377E-2</v>
      </c>
      <c r="AE796" s="13">
        <f t="shared" si="1194"/>
        <v>1.2783637337741811E-2</v>
      </c>
      <c r="AF796" s="13">
        <f t="shared" si="1195"/>
        <v>5.6928605351412084E-3</v>
      </c>
      <c r="AG796" s="13">
        <f t="shared" si="1196"/>
        <v>1.6901116229722007E-3</v>
      </c>
      <c r="AH796" s="13">
        <f t="shared" si="1197"/>
        <v>2.8256159606567226E-3</v>
      </c>
      <c r="AI796" s="13">
        <f t="shared" si="1198"/>
        <v>3.7781399030816843E-3</v>
      </c>
      <c r="AJ796" s="13">
        <f t="shared" si="1199"/>
        <v>2.5258813168546222E-3</v>
      </c>
      <c r="AK796" s="13">
        <f t="shared" si="1200"/>
        <v>1.1257879257164363E-3</v>
      </c>
      <c r="AL796" s="13">
        <f t="shared" si="1201"/>
        <v>1.7926375377897139E-5</v>
      </c>
      <c r="AM796" s="13">
        <f t="shared" si="1202"/>
        <v>3.8383382082605301E-3</v>
      </c>
      <c r="AN796" s="13">
        <f t="shared" si="1203"/>
        <v>3.4186082613308745E-3</v>
      </c>
      <c r="AO796" s="13">
        <f t="shared" si="1204"/>
        <v>1.522388311077986E-3</v>
      </c>
      <c r="AP796" s="13">
        <f t="shared" si="1205"/>
        <v>4.5197070318992111E-4</v>
      </c>
      <c r="AQ796" s="13">
        <f t="shared" si="1206"/>
        <v>1.0063670109106975E-4</v>
      </c>
      <c r="AR796" s="13">
        <f t="shared" si="1207"/>
        <v>5.0332584271290933E-4</v>
      </c>
      <c r="AS796" s="13">
        <f t="shared" si="1208"/>
        <v>6.7299855220377691E-4</v>
      </c>
      <c r="AT796" s="13">
        <f t="shared" si="1209"/>
        <v>4.49934230306076E-4</v>
      </c>
      <c r="AU796" s="13">
        <f t="shared" si="1210"/>
        <v>2.0053615364472492E-4</v>
      </c>
      <c r="AV796" s="13">
        <f t="shared" si="1211"/>
        <v>6.7034378932334006E-5</v>
      </c>
      <c r="AW796" s="13">
        <f t="shared" si="1212"/>
        <v>5.9300859055397576E-7</v>
      </c>
      <c r="AX796" s="13">
        <f t="shared" si="1213"/>
        <v>8.5537566251464331E-4</v>
      </c>
      <c r="AY796" s="13">
        <f t="shared" si="1214"/>
        <v>7.618386259242968E-4</v>
      </c>
      <c r="AZ796" s="13">
        <f t="shared" si="1215"/>
        <v>3.3926502552338202E-4</v>
      </c>
      <c r="BA796" s="13">
        <f t="shared" si="1216"/>
        <v>1.0072190586183147E-4</v>
      </c>
      <c r="BB796" s="13">
        <f t="shared" si="1217"/>
        <v>2.2426941087109908E-5</v>
      </c>
      <c r="BC796" s="13">
        <f t="shared" si="1218"/>
        <v>3.9949020600516511E-6</v>
      </c>
      <c r="BD796" s="13">
        <f t="shared" si="1219"/>
        <v>7.4714359473612582E-5</v>
      </c>
      <c r="BE796" s="13">
        <f t="shared" si="1220"/>
        <v>9.9900802795167408E-5</v>
      </c>
      <c r="BF796" s="13">
        <f t="shared" si="1221"/>
        <v>6.6788837309404372E-5</v>
      </c>
      <c r="BG796" s="13">
        <f t="shared" si="1222"/>
        <v>2.9767854140192942E-5</v>
      </c>
      <c r="BH796" s="13">
        <f t="shared" si="1223"/>
        <v>9.9506726252033696E-6</v>
      </c>
      <c r="BI796" s="13">
        <f t="shared" si="1224"/>
        <v>2.6610150729079033E-6</v>
      </c>
      <c r="BJ796" s="14">
        <f t="shared" si="1225"/>
        <v>0.47038919299312465</v>
      </c>
      <c r="BK796" s="14">
        <f t="shared" si="1226"/>
        <v>0.28053572883133188</v>
      </c>
      <c r="BL796" s="14">
        <f t="shared" si="1227"/>
        <v>0.2366294538416476</v>
      </c>
      <c r="BM796" s="14">
        <f t="shared" si="1228"/>
        <v>0.38420105390397413</v>
      </c>
      <c r="BN796" s="14">
        <f t="shared" si="1229"/>
        <v>0.61528223409747984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1.3533999999999999</v>
      </c>
      <c r="F797" s="10">
        <f>VLOOKUP(B797,home!$B$2:$E$405,3,FALSE)</f>
        <v>1.0027999999999999</v>
      </c>
      <c r="G797" s="10">
        <f>VLOOKUP(C797,away!$B$2:$E$405,4,FALSE)</f>
        <v>1.1611</v>
      </c>
      <c r="H797" s="10">
        <f>VLOOKUP(A797,away!$A$2:$E$405,3,FALSE)</f>
        <v>1.2030000000000001</v>
      </c>
      <c r="I797" s="10">
        <f>VLOOKUP(C797,away!$B$2:$E$405,3,FALSE)</f>
        <v>1.2468999999999999</v>
      </c>
      <c r="J797" s="10">
        <f>VLOOKUP(B797,home!$B$2:$E$405,4,FALSE)</f>
        <v>0.65310000000000001</v>
      </c>
      <c r="K797" s="12">
        <f t="shared" si="1174"/>
        <v>1.5758327516719999</v>
      </c>
      <c r="L797" s="12">
        <f t="shared" si="1175"/>
        <v>0.97966351916999994</v>
      </c>
      <c r="M797" s="13">
        <f t="shared" si="1176"/>
        <v>7.7653685243500969E-2</v>
      </c>
      <c r="N797" s="13">
        <f t="shared" si="1177"/>
        <v>0.1223692204947375</v>
      </c>
      <c r="O797" s="13">
        <f t="shared" si="1178"/>
        <v>7.6074482562167658E-2</v>
      </c>
      <c r="P797" s="13">
        <f t="shared" si="1179"/>
        <v>0.11988066118796423</v>
      </c>
      <c r="Q797" s="13">
        <f t="shared" si="1180"/>
        <v>9.641671272608994E-2</v>
      </c>
      <c r="R797" s="13">
        <f t="shared" si="1181"/>
        <v>3.7263697652944974E-2</v>
      </c>
      <c r="S797" s="13">
        <f t="shared" si="1182"/>
        <v>4.6267517381173635E-2</v>
      </c>
      <c r="T797" s="13">
        <f t="shared" si="1183"/>
        <v>9.4455936096044205E-2</v>
      </c>
      <c r="U797" s="13">
        <f t="shared" si="1184"/>
        <v>5.8721355209913721E-2</v>
      </c>
      <c r="V797" s="13">
        <f t="shared" si="1185"/>
        <v>7.936348785548648E-3</v>
      </c>
      <c r="W797" s="13">
        <f t="shared" si="1186"/>
        <v>5.0645537907441023E-2</v>
      </c>
      <c r="X797" s="13">
        <f t="shared" si="1187"/>
        <v>4.9615585896661304E-2</v>
      </c>
      <c r="Y797" s="13">
        <f t="shared" si="1188"/>
        <v>2.4303289742602312E-2</v>
      </c>
      <c r="Z797" s="13">
        <f t="shared" si="1189"/>
        <v>1.2168628393323647E-2</v>
      </c>
      <c r="AA797" s="13">
        <f t="shared" si="1190"/>
        <v>1.9175723165125232E-2</v>
      </c>
      <c r="AB797" s="13">
        <f t="shared" si="1191"/>
        <v>1.5108866300299903E-2</v>
      </c>
      <c r="AC797" s="13">
        <f t="shared" si="1192"/>
        <v>7.6575143926402951E-4</v>
      </c>
      <c r="AD797" s="13">
        <f t="shared" si="1193"/>
        <v>1.9952224340147841E-2</v>
      </c>
      <c r="AE797" s="13">
        <f t="shared" si="1194"/>
        <v>1.9546466312338563E-2</v>
      </c>
      <c r="AF797" s="13">
        <f t="shared" si="1195"/>
        <v>9.5744799874417225E-3</v>
      </c>
      <c r="AG797" s="13">
        <f t="shared" si="1196"/>
        <v>3.1265895862399654E-3</v>
      </c>
      <c r="AH797" s="13">
        <f t="shared" si="1197"/>
        <v>2.9802903288188563E-3</v>
      </c>
      <c r="AI797" s="13">
        <f t="shared" si="1198"/>
        <v>4.6964391096440674E-3</v>
      </c>
      <c r="AJ797" s="13">
        <f t="shared" si="1199"/>
        <v>3.7004012826052043E-3</v>
      </c>
      <c r="AK797" s="13">
        <f t="shared" si="1200"/>
        <v>1.9437378451527857E-3</v>
      </c>
      <c r="AL797" s="13">
        <f t="shared" si="1201"/>
        <v>4.7286249741657931E-5</v>
      </c>
      <c r="AM797" s="13">
        <f t="shared" si="1202"/>
        <v>6.2882737167824438E-3</v>
      </c>
      <c r="AN797" s="13">
        <f t="shared" si="1203"/>
        <v>6.1603923588873042E-3</v>
      </c>
      <c r="AO797" s="13">
        <f t="shared" si="1204"/>
        <v>3.0175558288877565E-3</v>
      </c>
      <c r="AP797" s="13">
        <f t="shared" si="1205"/>
        <v>9.8539645420670863E-4</v>
      </c>
      <c r="AQ797" s="13">
        <f t="shared" si="1206"/>
        <v>2.4133923952644593E-4</v>
      </c>
      <c r="AR797" s="13">
        <f t="shared" si="1207"/>
        <v>5.8393634233579964E-4</v>
      </c>
      <c r="AS797" s="13">
        <f t="shared" si="1208"/>
        <v>9.2018601314430599E-4</v>
      </c>
      <c r="AT797" s="13">
        <f t="shared" si="1209"/>
        <v>7.2502962857163948E-4</v>
      </c>
      <c r="AU797" s="13">
        <f t="shared" si="1210"/>
        <v>3.8084181154525822E-4</v>
      </c>
      <c r="AV797" s="13">
        <f t="shared" si="1211"/>
        <v>1.5003574995977838E-4</v>
      </c>
      <c r="AW797" s="13">
        <f t="shared" si="1212"/>
        <v>2.0277734356191084E-6</v>
      </c>
      <c r="AX797" s="13">
        <f t="shared" si="1213"/>
        <v>1.6515446123973334E-3</v>
      </c>
      <c r="AY797" s="13">
        <f t="shared" si="1214"/>
        <v>1.6179580070474252E-3</v>
      </c>
      <c r="AZ797" s="13">
        <f t="shared" si="1215"/>
        <v>7.9252721752667995E-4</v>
      </c>
      <c r="BA797" s="13">
        <f t="shared" si="1216"/>
        <v>2.5880333432006517E-4</v>
      </c>
      <c r="BB797" s="13">
        <f t="shared" si="1217"/>
        <v>6.338504631823125E-5</v>
      </c>
      <c r="BC797" s="13">
        <f t="shared" si="1218"/>
        <v>1.2419203507774379E-5</v>
      </c>
      <c r="BD797" s="13">
        <f t="shared" si="1219"/>
        <v>9.5343522017324507E-5</v>
      </c>
      <c r="BE797" s="13">
        <f t="shared" si="1220"/>
        <v>1.5024544465466039E-4</v>
      </c>
      <c r="BF797" s="13">
        <f t="shared" si="1221"/>
        <v>1.1838084623816833E-4</v>
      </c>
      <c r="BG797" s="13">
        <f t="shared" si="1222"/>
        <v>6.218280489091757E-5</v>
      </c>
      <c r="BH797" s="13">
        <f t="shared" si="1223"/>
        <v>2.4497425134484433E-5</v>
      </c>
      <c r="BI797" s="13">
        <f t="shared" si="1224"/>
        <v>7.7207689717106827E-6</v>
      </c>
      <c r="BJ797" s="14">
        <f t="shared" si="1225"/>
        <v>0.51109563810915248</v>
      </c>
      <c r="BK797" s="14">
        <f t="shared" si="1226"/>
        <v>0.25416920829424061</v>
      </c>
      <c r="BL797" s="14">
        <f t="shared" si="1227"/>
        <v>0.22288339381413647</v>
      </c>
      <c r="BM797" s="14">
        <f t="shared" si="1228"/>
        <v>0.4690424785098361</v>
      </c>
      <c r="BN797" s="14">
        <f t="shared" si="1229"/>
        <v>0.52965845986740523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1.3533999999999999</v>
      </c>
      <c r="F798" s="10">
        <f>VLOOKUP(B798,home!$B$2:$E$405,3,FALSE)</f>
        <v>1.2504</v>
      </c>
      <c r="G798" s="10">
        <f>VLOOKUP(C798,away!$B$2:$E$405,4,FALSE)</f>
        <v>1.2139</v>
      </c>
      <c r="H798" s="10">
        <f>VLOOKUP(A798,away!$A$2:$E$405,3,FALSE)</f>
        <v>1.2030000000000001</v>
      </c>
      <c r="I798" s="10">
        <f>VLOOKUP(C798,away!$B$2:$E$405,3,FALSE)</f>
        <v>0.71250000000000002</v>
      </c>
      <c r="J798" s="10">
        <f>VLOOKUP(B798,home!$B$2:$E$405,4,FALSE)</f>
        <v>0.63939999999999997</v>
      </c>
      <c r="K798" s="12">
        <f t="shared" si="1174"/>
        <v>2.0542724819039999</v>
      </c>
      <c r="L798" s="12">
        <f t="shared" si="1175"/>
        <v>0.54805371750000009</v>
      </c>
      <c r="M798" s="13">
        <f t="shared" si="1176"/>
        <v>7.4101003859958478E-2</v>
      </c>
      <c r="N798" s="13">
        <f t="shared" si="1177"/>
        <v>0.15222365311097477</v>
      </c>
      <c r="O798" s="13">
        <f t="shared" si="1178"/>
        <v>4.0611330635932093E-2</v>
      </c>
      <c r="P798" s="13">
        <f t="shared" si="1179"/>
        <v>8.3426738978900156E-2</v>
      </c>
      <c r="Q798" s="13">
        <f t="shared" si="1180"/>
        <v>0.15635443084038786</v>
      </c>
      <c r="R798" s="13">
        <f t="shared" si="1181"/>
        <v>1.1128595363822113E-2</v>
      </c>
      <c r="S798" s="13">
        <f t="shared" si="1182"/>
        <v>2.3481533360219724E-2</v>
      </c>
      <c r="T798" s="13">
        <f t="shared" si="1183"/>
        <v>8.5690627069671219E-2</v>
      </c>
      <c r="U798" s="13">
        <f t="shared" si="1184"/>
        <v>2.2861167218144195E-2</v>
      </c>
      <c r="V798" s="13">
        <f t="shared" si="1185"/>
        <v>2.9374137287437011E-3</v>
      </c>
      <c r="W798" s="13">
        <f t="shared" si="1186"/>
        <v>0.10706486823305696</v>
      </c>
      <c r="X798" s="13">
        <f t="shared" si="1187"/>
        <v>5.8677299048774521E-2</v>
      </c>
      <c r="Y798" s="13">
        <f t="shared" si="1188"/>
        <v>1.6079155938270046E-2</v>
      </c>
      <c r="Z798" s="13">
        <f t="shared" si="1189"/>
        <v>2.0330226865653252E-3</v>
      </c>
      <c r="AA798" s="13">
        <f t="shared" si="1190"/>
        <v>4.176382560097688E-3</v>
      </c>
      <c r="AB798" s="13">
        <f t="shared" si="1191"/>
        <v>4.2897138835562305E-3</v>
      </c>
      <c r="AC798" s="13">
        <f t="shared" si="1192"/>
        <v>2.0669325958463805E-4</v>
      </c>
      <c r="AD798" s="13">
        <f t="shared" si="1193"/>
        <v>5.4985103147461668E-2</v>
      </c>
      <c r="AE798" s="13">
        <f t="shared" si="1194"/>
        <v>3.0134790187087316E-2</v>
      </c>
      <c r="AF798" s="13">
        <f t="shared" si="1195"/>
        <v>8.2577418940578632E-3</v>
      </c>
      <c r="AG798" s="13">
        <f t="shared" si="1196"/>
        <v>1.5085620477313015E-3</v>
      </c>
      <c r="AH798" s="13">
        <f t="shared" si="1197"/>
        <v>2.7855141028349098E-4</v>
      </c>
      <c r="AI798" s="13">
        <f t="shared" si="1198"/>
        <v>5.7222049694092636E-4</v>
      </c>
      <c r="AJ798" s="13">
        <f t="shared" si="1199"/>
        <v>5.8774841022358852E-4</v>
      </c>
      <c r="AK798" s="13">
        <f t="shared" si="1200"/>
        <v>4.0246512846838048E-4</v>
      </c>
      <c r="AL798" s="13">
        <f t="shared" si="1201"/>
        <v>9.3082380630924509E-6</v>
      </c>
      <c r="AM798" s="13">
        <f t="shared" si="1202"/>
        <v>2.2590876862096692E-2</v>
      </c>
      <c r="AN798" s="13">
        <f t="shared" si="1203"/>
        <v>1.2381014045856826E-2</v>
      </c>
      <c r="AO798" s="13">
        <f t="shared" si="1204"/>
        <v>3.3927303871257751E-3</v>
      </c>
      <c r="AP798" s="13">
        <f t="shared" si="1205"/>
        <v>6.1979950037983195E-4</v>
      </c>
      <c r="AQ798" s="13">
        <f t="shared" si="1206"/>
        <v>8.4920855071952392E-5</v>
      </c>
      <c r="AR798" s="13">
        <f t="shared" si="1207"/>
        <v>3.0532227184147002E-5</v>
      </c>
      <c r="AS798" s="13">
        <f t="shared" si="1208"/>
        <v>6.2721514115634435E-5</v>
      </c>
      <c r="AT798" s="13">
        <f t="shared" si="1209"/>
        <v>6.4423540235550566E-5</v>
      </c>
      <c r="AU798" s="13">
        <f t="shared" si="1210"/>
        <v>4.4114501964242218E-5</v>
      </c>
      <c r="AV798" s="13">
        <f t="shared" si="1211"/>
        <v>2.2655801859510688E-5</v>
      </c>
      <c r="AW798" s="13">
        <f t="shared" si="1212"/>
        <v>2.9110264923396139E-7</v>
      </c>
      <c r="AX798" s="13">
        <f t="shared" si="1213"/>
        <v>7.7346361133145015E-3</v>
      </c>
      <c r="AY798" s="13">
        <f t="shared" si="1214"/>
        <v>4.2389960754117637E-3</v>
      </c>
      <c r="AZ798" s="13">
        <f t="shared" si="1215"/>
        <v>1.1615987787986638E-3</v>
      </c>
      <c r="BA798" s="13">
        <f t="shared" si="1216"/>
        <v>2.1220617632135606E-4</v>
      </c>
      <c r="BB798" s="13">
        <f t="shared" si="1217"/>
        <v>2.9075095952344915E-5</v>
      </c>
      <c r="BC798" s="13">
        <f t="shared" si="1218"/>
        <v>3.1869428846703678E-6</v>
      </c>
      <c r="BD798" s="13">
        <f t="shared" si="1219"/>
        <v>2.7888834353043862E-6</v>
      </c>
      <c r="BE798" s="13">
        <f t="shared" si="1220"/>
        <v>5.7291264963836944E-6</v>
      </c>
      <c r="BF798" s="13">
        <f t="shared" si="1221"/>
        <v>5.8845934534340513E-6</v>
      </c>
      <c r="BG798" s="13">
        <f t="shared" si="1222"/>
        <v>4.0295194661939987E-6</v>
      </c>
      <c r="BH798" s="13">
        <f t="shared" si="1223"/>
        <v>2.0694327386747071E-6</v>
      </c>
      <c r="BI798" s="13">
        <f t="shared" si="1224"/>
        <v>8.5023574564213599E-7</v>
      </c>
      <c r="BJ798" s="14">
        <f t="shared" si="1225"/>
        <v>0.72342527235068765</v>
      </c>
      <c r="BK798" s="14">
        <f t="shared" si="1226"/>
        <v>0.18840168750088152</v>
      </c>
      <c r="BL798" s="14">
        <f t="shared" si="1227"/>
        <v>8.5153974484163411E-2</v>
      </c>
      <c r="BM798" s="14">
        <f t="shared" si="1228"/>
        <v>0.47692949925956007</v>
      </c>
      <c r="BN798" s="14">
        <f t="shared" si="1229"/>
        <v>0.51784575278997547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1.2907</v>
      </c>
      <c r="F799" s="10">
        <f>VLOOKUP(B799,home!$B$2:$E$405,3,FALSE)</f>
        <v>0.87809999999999999</v>
      </c>
      <c r="G799" s="10">
        <f>VLOOKUP(C799,away!$B$2:$E$405,4,FALSE)</f>
        <v>1.3835</v>
      </c>
      <c r="H799" s="10">
        <f>VLOOKUP(A799,away!$A$2:$E$405,3,FALSE)</f>
        <v>1.1246</v>
      </c>
      <c r="I799" s="10">
        <f>VLOOKUP(C799,away!$B$2:$E$405,3,FALSE)</f>
        <v>0.5716</v>
      </c>
      <c r="J799" s="10">
        <f>VLOOKUP(B799,home!$B$2:$E$405,4,FALSE)</f>
        <v>0.65210000000000001</v>
      </c>
      <c r="K799" s="12">
        <f t="shared" si="1174"/>
        <v>1.568008637445</v>
      </c>
      <c r="L799" s="12">
        <f t="shared" si="1175"/>
        <v>0.41918380885600004</v>
      </c>
      <c r="M799" s="13">
        <f t="shared" si="1176"/>
        <v>0.13707974443853008</v>
      </c>
      <c r="N799" s="13">
        <f t="shared" si="1177"/>
        <v>0.21494222329836835</v>
      </c>
      <c r="O799" s="13">
        <f t="shared" si="1178"/>
        <v>5.7461609390750117E-2</v>
      </c>
      <c r="P799" s="13">
        <f t="shared" si="1179"/>
        <v>9.0100299846186907E-2</v>
      </c>
      <c r="Q799" s="13">
        <f t="shared" si="1180"/>
        <v>0.16851563134173675</v>
      </c>
      <c r="R799" s="13">
        <f t="shared" si="1181"/>
        <v>1.2043488143705169E-2</v>
      </c>
      <c r="S799" s="13">
        <f t="shared" si="1182"/>
        <v>1.4805367608511135E-2</v>
      </c>
      <c r="T799" s="13">
        <f t="shared" si="1183"/>
        <v>7.0639024197602734E-2</v>
      </c>
      <c r="U799" s="13">
        <f t="shared" si="1184"/>
        <v>1.8884293434296155E-2</v>
      </c>
      <c r="V799" s="13">
        <f t="shared" si="1185"/>
        <v>1.0812587522392133E-3</v>
      </c>
      <c r="W799" s="13">
        <f t="shared" si="1186"/>
        <v>8.8077988496113549E-2</v>
      </c>
      <c r="X799" s="13">
        <f t="shared" si="1187"/>
        <v>3.6920866694175832E-2</v>
      </c>
      <c r="Y799" s="13">
        <f t="shared" si="1188"/>
        <v>7.7383147635646304E-3</v>
      </c>
      <c r="Z799" s="13">
        <f t="shared" si="1189"/>
        <v>1.6828117439968038E-3</v>
      </c>
      <c r="AA799" s="13">
        <f t="shared" si="1190"/>
        <v>2.6386633497808721E-3</v>
      </c>
      <c r="AB799" s="13">
        <f t="shared" si="1191"/>
        <v>2.0687234618829826E-3</v>
      </c>
      <c r="AC799" s="13">
        <f t="shared" si="1192"/>
        <v>4.4418368568556724E-5</v>
      </c>
      <c r="AD799" s="13">
        <f t="shared" si="1193"/>
        <v>3.452676168267186E-2</v>
      </c>
      <c r="AE799" s="13">
        <f t="shared" si="1194"/>
        <v>1.4473059469605786E-2</v>
      </c>
      <c r="AF799" s="13">
        <f t="shared" si="1195"/>
        <v>3.033436097134377E-3</v>
      </c>
      <c r="AG799" s="13">
        <f t="shared" si="1196"/>
        <v>4.2385576570602257E-4</v>
      </c>
      <c r="AH799" s="13">
        <f t="shared" si="1197"/>
        <v>1.7635185910904705E-4</v>
      </c>
      <c r="AI799" s="13">
        <f t="shared" si="1198"/>
        <v>2.7652123831246948E-4</v>
      </c>
      <c r="AJ799" s="13">
        <f t="shared" si="1199"/>
        <v>2.1679384505546967E-4</v>
      </c>
      <c r="AK799" s="13">
        <f t="shared" si="1200"/>
        <v>1.1331154053062986E-4</v>
      </c>
      <c r="AL799" s="13">
        <f t="shared" si="1201"/>
        <v>1.167819021868704E-6</v>
      </c>
      <c r="AM799" s="13">
        <f t="shared" si="1202"/>
        <v>1.0827652108286899E-2</v>
      </c>
      <c r="AN799" s="13">
        <f t="shared" si="1203"/>
        <v>4.538776451719401E-3</v>
      </c>
      <c r="AO799" s="13">
        <f t="shared" si="1204"/>
        <v>9.5129080028882981E-4</v>
      </c>
      <c r="AP799" s="13">
        <f t="shared" si="1205"/>
        <v>1.3292190033158141E-4</v>
      </c>
      <c r="AQ799" s="13">
        <f t="shared" si="1206"/>
        <v>1.3929677115342477E-5</v>
      </c>
      <c r="AR799" s="13">
        <f t="shared" si="1207"/>
        <v>1.4784768800033408E-5</v>
      </c>
      <c r="AS799" s="13">
        <f t="shared" si="1208"/>
        <v>2.318264518107973E-5</v>
      </c>
      <c r="AT799" s="13">
        <f t="shared" si="1209"/>
        <v>1.8175293941377865E-5</v>
      </c>
      <c r="AU799" s="13">
        <f t="shared" si="1210"/>
        <v>9.4996726293940927E-6</v>
      </c>
      <c r="AV799" s="13">
        <f t="shared" si="1211"/>
        <v>3.7238921839474493E-6</v>
      </c>
      <c r="AW799" s="13">
        <f t="shared" si="1212"/>
        <v>2.1321904525036572E-8</v>
      </c>
      <c r="AX799" s="13">
        <f t="shared" si="1213"/>
        <v>2.8296420048405735E-3</v>
      </c>
      <c r="AY799" s="13">
        <f t="shared" si="1214"/>
        <v>1.1861401132879997E-3</v>
      </c>
      <c r="AZ799" s="13">
        <f t="shared" si="1215"/>
        <v>2.4860536526247553E-4</v>
      </c>
      <c r="BA799" s="13">
        <f t="shared" si="1216"/>
        <v>3.4737114637587214E-5</v>
      </c>
      <c r="BB799" s="13">
        <f t="shared" si="1217"/>
        <v>3.6403090056128297E-6</v>
      </c>
      <c r="BC799" s="13">
        <f t="shared" si="1218"/>
        <v>3.0519171887711689E-7</v>
      </c>
      <c r="BD799" s="13">
        <f t="shared" si="1219"/>
        <v>1.0329226164422261E-6</v>
      </c>
      <c r="BE799" s="13">
        <f t="shared" si="1220"/>
        <v>1.6196315843936991E-6</v>
      </c>
      <c r="BF799" s="13">
        <f t="shared" si="1221"/>
        <v>1.2697981569040255E-6</v>
      </c>
      <c r="BG799" s="13">
        <f t="shared" si="1222"/>
        <v>6.6368482594575125E-7</v>
      </c>
      <c r="BH799" s="13">
        <f t="shared" si="1223"/>
        <v>2.6016588490602999E-7</v>
      </c>
      <c r="BI799" s="13">
        <f t="shared" si="1224"/>
        <v>8.1588470940235278E-8</v>
      </c>
      <c r="BJ799" s="14">
        <f t="shared" si="1225"/>
        <v>0.66005880284317509</v>
      </c>
      <c r="BK799" s="14">
        <f t="shared" si="1226"/>
        <v>0.24429839694634578</v>
      </c>
      <c r="BL799" s="14">
        <f t="shared" si="1227"/>
        <v>9.3954050327698255E-2</v>
      </c>
      <c r="BM799" s="14">
        <f t="shared" si="1228"/>
        <v>0.31866494661055506</v>
      </c>
      <c r="BN799" s="14">
        <f t="shared" si="1229"/>
        <v>0.68014299645927734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1.2639</v>
      </c>
      <c r="F800" s="10">
        <f>VLOOKUP(B800,home!$B$2:$E$405,3,FALSE)</f>
        <v>0.1978</v>
      </c>
      <c r="G800" s="10">
        <f>VLOOKUP(C800,away!$B$2:$E$405,4,FALSE)</f>
        <v>0.63300000000000001</v>
      </c>
      <c r="H800" s="10">
        <f>VLOOKUP(A800,away!$A$2:$E$405,3,FALSE)</f>
        <v>0.81940000000000002</v>
      </c>
      <c r="I800" s="10">
        <f>VLOOKUP(C800,away!$B$2:$E$405,3,FALSE)</f>
        <v>0.48820000000000002</v>
      </c>
      <c r="J800" s="10">
        <f>VLOOKUP(B800,home!$B$2:$E$405,4,FALSE)</f>
        <v>1.2203999999999999</v>
      </c>
      <c r="K800" s="12">
        <f t="shared" si="1174"/>
        <v>0.15824963285999999</v>
      </c>
      <c r="L800" s="12">
        <f t="shared" si="1175"/>
        <v>0.48819793003200002</v>
      </c>
      <c r="M800" s="13">
        <f t="shared" si="1176"/>
        <v>0.52390360951367121</v>
      </c>
      <c r="N800" s="13">
        <f t="shared" si="1177"/>
        <v>8.290755385956726E-2</v>
      </c>
      <c r="O800" s="13">
        <f t="shared" si="1178"/>
        <v>0.25576865770086749</v>
      </c>
      <c r="P800" s="13">
        <f t="shared" si="1179"/>
        <v>4.0475296178257292E-2</v>
      </c>
      <c r="Q800" s="13">
        <f t="shared" si="1180"/>
        <v>6.5600449797985974E-3</v>
      </c>
      <c r="R800" s="13">
        <f t="shared" si="1181"/>
        <v>6.2432864628313336E-2</v>
      </c>
      <c r="S800" s="13">
        <f t="shared" si="1182"/>
        <v>7.8175143813114889E-4</v>
      </c>
      <c r="T800" s="13">
        <f t="shared" si="1183"/>
        <v>3.2026003800544886E-3</v>
      </c>
      <c r="U800" s="13">
        <f t="shared" si="1184"/>
        <v>9.8799779058286654E-3</v>
      </c>
      <c r="V800" s="13">
        <f t="shared" si="1185"/>
        <v>6.7106536439040938E-6</v>
      </c>
      <c r="W800" s="13">
        <f t="shared" si="1186"/>
        <v>3.4604156986607127E-4</v>
      </c>
      <c r="X800" s="13">
        <f t="shared" si="1187"/>
        <v>1.6893677811363972E-4</v>
      </c>
      <c r="Y800" s="13">
        <f t="shared" si="1188"/>
        <v>4.1237292690677093E-5</v>
      </c>
      <c r="Z800" s="13">
        <f t="shared" si="1189"/>
        <v>1.0159865092503549E-2</v>
      </c>
      <c r="AA800" s="13">
        <f t="shared" si="1190"/>
        <v>1.6077949207958164E-3</v>
      </c>
      <c r="AB800" s="13">
        <f t="shared" si="1191"/>
        <v>1.2721647796505535E-4</v>
      </c>
      <c r="AC800" s="13">
        <f t="shared" si="1192"/>
        <v>3.2402870591841191E-8</v>
      </c>
      <c r="AD800" s="13">
        <f t="shared" si="1193"/>
        <v>1.3690237846400958E-5</v>
      </c>
      <c r="AE800" s="13">
        <f t="shared" si="1194"/>
        <v>6.6835457782586935E-6</v>
      </c>
      <c r="AF800" s="13">
        <f t="shared" si="1195"/>
        <v>1.6314466071100033E-6</v>
      </c>
      <c r="AG800" s="13">
        <f t="shared" si="1196"/>
        <v>2.6548961884961107E-7</v>
      </c>
      <c r="AH800" s="13">
        <f t="shared" si="1197"/>
        <v>1.2400062768911514E-3</v>
      </c>
      <c r="AI800" s="13">
        <f t="shared" si="1198"/>
        <v>1.9623053806212021E-4</v>
      </c>
      <c r="AJ800" s="13">
        <f t="shared" si="1199"/>
        <v>1.5526705302125389E-5</v>
      </c>
      <c r="AK800" s="13">
        <f t="shared" si="1200"/>
        <v>8.1903180452891911E-7</v>
      </c>
      <c r="AL800" s="13">
        <f t="shared" si="1201"/>
        <v>1.0013412852398321E-10</v>
      </c>
      <c r="AM800" s="13">
        <f t="shared" si="1202"/>
        <v>4.3329502259180603E-7</v>
      </c>
      <c r="AN800" s="13">
        <f t="shared" si="1203"/>
        <v>2.1153373312248838E-7</v>
      </c>
      <c r="AO800" s="13">
        <f t="shared" si="1204"/>
        <v>5.1635165321170173E-8</v>
      </c>
      <c r="AP800" s="13">
        <f t="shared" si="1205"/>
        <v>8.4027269422184645E-9</v>
      </c>
      <c r="AQ800" s="13">
        <f t="shared" si="1206"/>
        <v>1.0255484749537926E-9</v>
      </c>
      <c r="AR800" s="13">
        <f t="shared" si="1207"/>
        <v>1.2107369952098946E-4</v>
      </c>
      <c r="AS800" s="13">
        <f t="shared" si="1208"/>
        <v>1.9159868498198537E-5</v>
      </c>
      <c r="AT800" s="13">
        <f t="shared" si="1209"/>
        <v>1.516021077742899E-6</v>
      </c>
      <c r="AU800" s="13">
        <f t="shared" si="1210"/>
        <v>7.9969926320278408E-8</v>
      </c>
      <c r="AV800" s="13">
        <f t="shared" si="1211"/>
        <v>3.1638028700063279E-9</v>
      </c>
      <c r="AW800" s="13">
        <f t="shared" si="1212"/>
        <v>2.1489101960113597E-13</v>
      </c>
      <c r="AX800" s="13">
        <f t="shared" si="1213"/>
        <v>1.1428129707536432E-8</v>
      </c>
      <c r="AY800" s="13">
        <f t="shared" si="1214"/>
        <v>5.5791892673564915E-9</v>
      </c>
      <c r="AZ800" s="13">
        <f t="shared" si="1215"/>
        <v>1.3618743257900949E-9</v>
      </c>
      <c r="BA800" s="13">
        <f t="shared" si="1216"/>
        <v>2.2162140893815001E-10</v>
      </c>
      <c r="BB800" s="13">
        <f t="shared" si="1217"/>
        <v>2.7048778273595049E-11</v>
      </c>
      <c r="BC800" s="13">
        <f t="shared" si="1218"/>
        <v>2.6410315126127282E-12</v>
      </c>
      <c r="BD800" s="13">
        <f t="shared" si="1219"/>
        <v>9.8513215812439009E-6</v>
      </c>
      <c r="BE800" s="13">
        <f t="shared" si="1220"/>
        <v>1.5589680234176418E-6</v>
      </c>
      <c r="BF800" s="13">
        <f t="shared" si="1221"/>
        <v>1.2335305867316086E-7</v>
      </c>
      <c r="BG800" s="13">
        <f t="shared" si="1222"/>
        <v>6.5068587490619123E-9</v>
      </c>
      <c r="BH800" s="13">
        <f t="shared" si="1223"/>
        <v>2.5742700202773167E-10</v>
      </c>
      <c r="BI800" s="13">
        <f t="shared" si="1224"/>
        <v>8.1475457118278078E-12</v>
      </c>
      <c r="BJ800" s="14">
        <f t="shared" si="1225"/>
        <v>9.3249410092642357E-2</v>
      </c>
      <c r="BK800" s="14">
        <f t="shared" si="1226"/>
        <v>0.56516740586589753</v>
      </c>
      <c r="BL800" s="14">
        <f t="shared" si="1227"/>
        <v>0.33142246732375308</v>
      </c>
      <c r="BM800" s="14">
        <f t="shared" si="1228"/>
        <v>2.7951115935346903E-2</v>
      </c>
      <c r="BN800" s="14">
        <f t="shared" si="1229"/>
        <v>0.9720480268604752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1.2639</v>
      </c>
      <c r="F801" s="10">
        <f>VLOOKUP(B801,home!$B$2:$E$405,3,FALSE)</f>
        <v>0.94940000000000002</v>
      </c>
      <c r="G801" s="10">
        <f>VLOOKUP(C801,away!$B$2:$E$405,4,FALSE)</f>
        <v>0.39560000000000001</v>
      </c>
      <c r="H801" s="10">
        <f>VLOOKUP(A801,away!$A$2:$E$405,3,FALSE)</f>
        <v>0.81940000000000002</v>
      </c>
      <c r="I801" s="10">
        <f>VLOOKUP(C801,away!$B$2:$E$405,3,FALSE)</f>
        <v>2.1356999999999999</v>
      </c>
      <c r="J801" s="10">
        <f>VLOOKUP(B801,home!$B$2:$E$405,4,FALSE)</f>
        <v>0.73219999999999996</v>
      </c>
      <c r="K801" s="12">
        <f t="shared" si="1174"/>
        <v>0.47469889869599996</v>
      </c>
      <c r="L801" s="12">
        <f t="shared" si="1175"/>
        <v>1.281344567076</v>
      </c>
      <c r="M801" s="13">
        <f t="shared" si="1176"/>
        <v>0.17272691360242373</v>
      </c>
      <c r="N801" s="13">
        <f t="shared" si="1177"/>
        <v>8.1993275662229664E-2</v>
      </c>
      <c r="O801" s="13">
        <f t="shared" si="1178"/>
        <v>0.22132269233227125</v>
      </c>
      <c r="P801" s="13">
        <f t="shared" si="1179"/>
        <v>0.10506163830656277</v>
      </c>
      <c r="Q801" s="13">
        <f t="shared" si="1180"/>
        <v>1.946105882866898E-2</v>
      </c>
      <c r="R801" s="13">
        <f t="shared" si="1181"/>
        <v>0.14179531469529449</v>
      </c>
      <c r="S801" s="13">
        <f t="shared" si="1182"/>
        <v>1.5976010358561953E-2</v>
      </c>
      <c r="T801" s="13">
        <f t="shared" si="1183"/>
        <v>2.4936321999661417E-2</v>
      </c>
      <c r="U801" s="13">
        <f t="shared" si="1184"/>
        <v>6.7310079726109015E-2</v>
      </c>
      <c r="V801" s="13">
        <f t="shared" si="1185"/>
        <v>1.0797171010628859E-3</v>
      </c>
      <c r="W801" s="13">
        <f t="shared" si="1186"/>
        <v>3.0793810644757437E-3</v>
      </c>
      <c r="X801" s="13">
        <f t="shared" si="1187"/>
        <v>3.9457481969227028E-3</v>
      </c>
      <c r="Y801" s="13">
        <f t="shared" si="1188"/>
        <v>2.5279315075884155E-3</v>
      </c>
      <c r="Z801" s="13">
        <f t="shared" si="1189"/>
        <v>6.0562885373882422E-2</v>
      </c>
      <c r="AA801" s="13">
        <f t="shared" si="1190"/>
        <v>2.8749134988834066E-2</v>
      </c>
      <c r="AB801" s="13">
        <f t="shared" si="1191"/>
        <v>6.823591358831085E-3</v>
      </c>
      <c r="AC801" s="13">
        <f t="shared" si="1192"/>
        <v>4.1046313071389701E-5</v>
      </c>
      <c r="AD801" s="13">
        <f t="shared" si="1193"/>
        <v>3.6544469999298792E-4</v>
      </c>
      <c r="AE801" s="13">
        <f t="shared" si="1194"/>
        <v>4.6826058090273376E-4</v>
      </c>
      <c r="AF801" s="13">
        <f t="shared" si="1195"/>
        <v>3.0000157565778494E-4</v>
      </c>
      <c r="AG801" s="13">
        <f t="shared" si="1196"/>
        <v>1.2813512969444741E-4</v>
      </c>
      <c r="AH801" s="13">
        <f t="shared" si="1197"/>
        <v>1.9400481035067689E-2</v>
      </c>
      <c r="AI801" s="13">
        <f t="shared" si="1198"/>
        <v>9.2093869815192651E-3</v>
      </c>
      <c r="AJ801" s="13">
        <f t="shared" si="1199"/>
        <v>2.1858429288962372E-3</v>
      </c>
      <c r="AK801" s="13">
        <f t="shared" si="1200"/>
        <v>3.4587241035649423E-4</v>
      </c>
      <c r="AL801" s="13">
        <f t="shared" si="1201"/>
        <v>9.9866148425494115E-7</v>
      </c>
      <c r="AM801" s="13">
        <f t="shared" si="1202"/>
        <v>3.4695239324192305E-5</v>
      </c>
      <c r="AN801" s="13">
        <f t="shared" si="1203"/>
        <v>4.4456556411455392E-5</v>
      </c>
      <c r="AO801" s="13">
        <f t="shared" si="1204"/>
        <v>2.8482083514363054E-5</v>
      </c>
      <c r="AP801" s="13">
        <f t="shared" si="1205"/>
        <v>1.2165120990044666E-5</v>
      </c>
      <c r="AQ801" s="13">
        <f t="shared" si="1206"/>
        <v>3.8969279221039845E-6</v>
      </c>
      <c r="AR801" s="13">
        <f t="shared" si="1207"/>
        <v>4.9717401945889904E-3</v>
      </c>
      <c r="AS801" s="13">
        <f t="shared" si="1208"/>
        <v>2.3600795949740298E-3</v>
      </c>
      <c r="AT801" s="13">
        <f t="shared" si="1209"/>
        <v>5.6016359228453687E-4</v>
      </c>
      <c r="AU801" s="13">
        <f t="shared" si="1210"/>
        <v>8.8636346782354917E-5</v>
      </c>
      <c r="AV801" s="13">
        <f t="shared" si="1211"/>
        <v>1.0518894050505156E-5</v>
      </c>
      <c r="AW801" s="13">
        <f t="shared" si="1212"/>
        <v>1.6873297189386049E-8</v>
      </c>
      <c r="AX801" s="13">
        <f t="shared" si="1213"/>
        <v>2.7449653161980379E-6</v>
      </c>
      <c r="AY801" s="13">
        <f t="shared" si="1214"/>
        <v>3.5172463947224093E-6</v>
      </c>
      <c r="AZ801" s="13">
        <f t="shared" si="1215"/>
        <v>2.2534022794726048E-6</v>
      </c>
      <c r="BA801" s="13">
        <f t="shared" si="1216"/>
        <v>9.6246158941296541E-7</v>
      </c>
      <c r="BB801" s="13">
        <f t="shared" si="1217"/>
        <v>3.0831123215340863E-7</v>
      </c>
      <c r="BC801" s="13">
        <f t="shared" si="1218"/>
        <v>7.901058445765548E-8</v>
      </c>
      <c r="BD801" s="13">
        <f t="shared" si="1219"/>
        <v>1.0617520478749963E-3</v>
      </c>
      <c r="BE801" s="13">
        <f t="shared" si="1220"/>
        <v>5.0401252781448328E-4</v>
      </c>
      <c r="BF801" s="13">
        <f t="shared" si="1221"/>
        <v>1.1962709594126115E-4</v>
      </c>
      <c r="BG801" s="13">
        <f t="shared" si="1222"/>
        <v>1.8928950232505795E-5</v>
      </c>
      <c r="BH801" s="13">
        <f t="shared" si="1223"/>
        <v>2.2463879572104733E-6</v>
      </c>
      <c r="BI801" s="13">
        <f t="shared" si="1224"/>
        <v>2.1327157786635383E-7</v>
      </c>
      <c r="BJ801" s="14">
        <f t="shared" si="1225"/>
        <v>0.13733912057135347</v>
      </c>
      <c r="BK801" s="14">
        <f t="shared" si="1226"/>
        <v>0.29488984158956166</v>
      </c>
      <c r="BL801" s="14">
        <f t="shared" si="1227"/>
        <v>0.50684031536125829</v>
      </c>
      <c r="BM801" s="14">
        <f t="shared" si="1228"/>
        <v>0.25726776909550764</v>
      </c>
      <c r="BN801" s="14">
        <f t="shared" si="1229"/>
        <v>0.74236089342745093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1.6042000000000001</v>
      </c>
      <c r="F802" s="10">
        <f>VLOOKUP(B802,home!$B$2:$E$405,3,FALSE)</f>
        <v>1.0909</v>
      </c>
      <c r="G802" s="10">
        <f>VLOOKUP(C802,away!$B$2:$E$405,4,FALSE)</f>
        <v>1.0909</v>
      </c>
      <c r="H802" s="10">
        <f>VLOOKUP(A802,away!$A$2:$E$405,3,FALSE)</f>
        <v>1.25</v>
      </c>
      <c r="I802" s="10">
        <f>VLOOKUP(C802,away!$B$2:$E$405,3,FALSE)</f>
        <v>0.8</v>
      </c>
      <c r="J802" s="10">
        <f>VLOOKUP(B802,home!$B$2:$E$405,4,FALSE)</f>
        <v>0.8</v>
      </c>
      <c r="K802" s="12">
        <f t="shared" si="1174"/>
        <v>1.9090987598019999</v>
      </c>
      <c r="L802" s="12">
        <f t="shared" si="1175"/>
        <v>0.8</v>
      </c>
      <c r="M802" s="13">
        <f t="shared" si="1176"/>
        <v>6.6596799389719324E-2</v>
      </c>
      <c r="N802" s="13">
        <f t="shared" si="1177"/>
        <v>0.12713986712169575</v>
      </c>
      <c r="O802" s="13">
        <f t="shared" si="1178"/>
        <v>5.3277439511775458E-2</v>
      </c>
      <c r="P802" s="13">
        <f t="shared" si="1179"/>
        <v>0.1017118936973566</v>
      </c>
      <c r="Q802" s="13">
        <f t="shared" si="1180"/>
        <v>0.12136128132171022</v>
      </c>
      <c r="R802" s="13">
        <f t="shared" si="1181"/>
        <v>2.1310975804710187E-2</v>
      </c>
      <c r="S802" s="13">
        <f t="shared" si="1182"/>
        <v>3.8835610022947276E-2</v>
      </c>
      <c r="T802" s="13">
        <f t="shared" si="1183"/>
        <v>9.7089025057368175E-2</v>
      </c>
      <c r="U802" s="13">
        <f t="shared" si="1184"/>
        <v>4.0684757478942644E-2</v>
      </c>
      <c r="V802" s="13">
        <f t="shared" si="1185"/>
        <v>6.5903124383078016E-3</v>
      </c>
      <c r="W802" s="13">
        <f t="shared" si="1186"/>
        <v>7.7230223886419536E-2</v>
      </c>
      <c r="X802" s="13">
        <f t="shared" si="1187"/>
        <v>6.1784179109135626E-2</v>
      </c>
      <c r="Y802" s="13">
        <f t="shared" si="1188"/>
        <v>2.4713671643654254E-2</v>
      </c>
      <c r="Z802" s="13">
        <f t="shared" si="1189"/>
        <v>5.6829268812560504E-3</v>
      </c>
      <c r="AA802" s="13">
        <f t="shared" si="1190"/>
        <v>1.0849268661051372E-2</v>
      </c>
      <c r="AB802" s="13">
        <f t="shared" si="1191"/>
        <v>1.035616267278594E-2</v>
      </c>
      <c r="AC802" s="13">
        <f t="shared" si="1192"/>
        <v>6.2907786513405545E-4</v>
      </c>
      <c r="AD802" s="13">
        <f t="shared" si="1193"/>
        <v>3.6860031160198557E-2</v>
      </c>
      <c r="AE802" s="13">
        <f t="shared" si="1194"/>
        <v>2.9488024928158846E-2</v>
      </c>
      <c r="AF802" s="13">
        <f t="shared" si="1195"/>
        <v>1.1795209971263539E-2</v>
      </c>
      <c r="AG802" s="13">
        <f t="shared" si="1196"/>
        <v>3.1453893256702774E-3</v>
      </c>
      <c r="AH802" s="13">
        <f t="shared" si="1197"/>
        <v>1.1365853762512099E-3</v>
      </c>
      <c r="AI802" s="13">
        <f t="shared" si="1198"/>
        <v>2.1698537322102744E-3</v>
      </c>
      <c r="AJ802" s="13">
        <f t="shared" si="1199"/>
        <v>2.0712325345571877E-3</v>
      </c>
      <c r="AK802" s="13">
        <f t="shared" si="1200"/>
        <v>1.3180624876615601E-3</v>
      </c>
      <c r="AL802" s="13">
        <f t="shared" si="1201"/>
        <v>3.8431096708682131E-5</v>
      </c>
      <c r="AM802" s="13">
        <f t="shared" si="1202"/>
        <v>1.407388795483964E-2</v>
      </c>
      <c r="AN802" s="13">
        <f t="shared" si="1203"/>
        <v>1.1259110363871712E-2</v>
      </c>
      <c r="AO802" s="13">
        <f t="shared" si="1204"/>
        <v>4.5036441455486853E-3</v>
      </c>
      <c r="AP802" s="13">
        <f t="shared" si="1205"/>
        <v>1.2009717721463162E-3</v>
      </c>
      <c r="AQ802" s="13">
        <f t="shared" si="1206"/>
        <v>2.401943544292632E-4</v>
      </c>
      <c r="AR802" s="13">
        <f t="shared" si="1207"/>
        <v>1.8185366020019364E-4</v>
      </c>
      <c r="AS802" s="13">
        <f t="shared" si="1208"/>
        <v>3.4717659715364401E-4</v>
      </c>
      <c r="AT802" s="13">
        <f t="shared" si="1209"/>
        <v>3.3139720552915016E-4</v>
      </c>
      <c r="AU802" s="13">
        <f t="shared" si="1210"/>
        <v>2.108899980258497E-4</v>
      </c>
      <c r="AV802" s="13">
        <f t="shared" si="1211"/>
        <v>1.006524584214489E-4</v>
      </c>
      <c r="AW802" s="13">
        <f t="shared" si="1212"/>
        <v>1.6304168680972388E-6</v>
      </c>
      <c r="AX802" s="13">
        <f t="shared" si="1213"/>
        <v>4.4780736733627769E-3</v>
      </c>
      <c r="AY802" s="13">
        <f t="shared" si="1214"/>
        <v>3.5824589386902216E-3</v>
      </c>
      <c r="AZ802" s="13">
        <f t="shared" si="1215"/>
        <v>1.432983575476089E-3</v>
      </c>
      <c r="BA802" s="13">
        <f t="shared" si="1216"/>
        <v>3.821289534602904E-4</v>
      </c>
      <c r="BB802" s="13">
        <f t="shared" si="1217"/>
        <v>7.6425790692058067E-5</v>
      </c>
      <c r="BC802" s="13">
        <f t="shared" si="1218"/>
        <v>1.2228126510729295E-5</v>
      </c>
      <c r="BD802" s="13">
        <f t="shared" si="1219"/>
        <v>2.4247154693359146E-5</v>
      </c>
      <c r="BE802" s="13">
        <f t="shared" si="1220"/>
        <v>4.6290212953819189E-5</v>
      </c>
      <c r="BF802" s="13">
        <f t="shared" si="1221"/>
        <v>4.4186294070553343E-5</v>
      </c>
      <c r="BG802" s="13">
        <f t="shared" si="1222"/>
        <v>2.8118666403446617E-5</v>
      </c>
      <c r="BH802" s="13">
        <f t="shared" si="1223"/>
        <v>1.3420327789526517E-5</v>
      </c>
      <c r="BI802" s="13">
        <f t="shared" si="1224"/>
        <v>5.1241462278242824E-6</v>
      </c>
      <c r="BJ802" s="14">
        <f t="shared" si="1225"/>
        <v>0.63184901117430237</v>
      </c>
      <c r="BK802" s="14">
        <f t="shared" si="1226"/>
        <v>0.21798458344886393</v>
      </c>
      <c r="BL802" s="14">
        <f t="shared" si="1227"/>
        <v>0.14450769498141464</v>
      </c>
      <c r="BM802" s="14">
        <f t="shared" si="1228"/>
        <v>0.5050451311170473</v>
      </c>
      <c r="BN802" s="14">
        <f t="shared" si="1229"/>
        <v>0.49139825684696753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1.6042000000000001</v>
      </c>
      <c r="F803" s="10">
        <f>VLOOKUP(B803,home!$B$2:$E$405,3,FALSE)</f>
        <v>0.46750000000000003</v>
      </c>
      <c r="G803" s="10">
        <f>VLOOKUP(C803,away!$B$2:$E$405,4,FALSE)</f>
        <v>0.31169999999999998</v>
      </c>
      <c r="H803" s="10">
        <f>VLOOKUP(A803,away!$A$2:$E$405,3,FALSE)</f>
        <v>1.25</v>
      </c>
      <c r="I803" s="10">
        <f>VLOOKUP(C803,away!$B$2:$E$405,3,FALSE)</f>
        <v>1.6</v>
      </c>
      <c r="J803" s="10">
        <f>VLOOKUP(B803,home!$B$2:$E$405,4,FALSE)</f>
        <v>1</v>
      </c>
      <c r="K803" s="12">
        <f t="shared" si="1174"/>
        <v>0.23376362295000003</v>
      </c>
      <c r="L803" s="12">
        <f t="shared" si="1175"/>
        <v>2</v>
      </c>
      <c r="M803" s="13">
        <f t="shared" si="1176"/>
        <v>0.10712449427630168</v>
      </c>
      <c r="N803" s="13">
        <f t="shared" si="1177"/>
        <v>2.5041809888714822E-2</v>
      </c>
      <c r="O803" s="13">
        <f t="shared" si="1178"/>
        <v>0.21424898855260333</v>
      </c>
      <c r="P803" s="13">
        <f t="shared" si="1179"/>
        <v>5.008361977742963E-2</v>
      </c>
      <c r="Q803" s="13">
        <f t="shared" si="1180"/>
        <v>2.926932102405556E-3</v>
      </c>
      <c r="R803" s="13">
        <f t="shared" si="1181"/>
        <v>0.21424898855260341</v>
      </c>
      <c r="S803" s="13">
        <f t="shared" si="1182"/>
        <v>5.8538642048111137E-3</v>
      </c>
      <c r="T803" s="13">
        <f t="shared" si="1183"/>
        <v>5.8538642048111111E-3</v>
      </c>
      <c r="U803" s="13">
        <f t="shared" si="1184"/>
        <v>5.0083619777429651E-2</v>
      </c>
      <c r="V803" s="13">
        <f t="shared" si="1185"/>
        <v>3.0409344550532606E-4</v>
      </c>
      <c r="W803" s="13">
        <f t="shared" si="1186"/>
        <v>2.2807008412899449E-4</v>
      </c>
      <c r="X803" s="13">
        <f t="shared" si="1187"/>
        <v>4.5614016825798893E-4</v>
      </c>
      <c r="Y803" s="13">
        <f t="shared" si="1188"/>
        <v>4.5614016825798909E-4</v>
      </c>
      <c r="Z803" s="13">
        <f t="shared" si="1189"/>
        <v>0.14283265903506895</v>
      </c>
      <c r="AA803" s="13">
        <f t="shared" si="1190"/>
        <v>3.338907985161977E-2</v>
      </c>
      <c r="AB803" s="13">
        <f t="shared" si="1191"/>
        <v>3.9025761365407423E-3</v>
      </c>
      <c r="AC803" s="13">
        <f t="shared" si="1192"/>
        <v>8.8857481920841737E-6</v>
      </c>
      <c r="AD803" s="13">
        <f t="shared" si="1193"/>
        <v>1.3328622288126258E-5</v>
      </c>
      <c r="AE803" s="13">
        <f t="shared" si="1194"/>
        <v>2.6657244576252509E-5</v>
      </c>
      <c r="AF803" s="13">
        <f t="shared" si="1195"/>
        <v>2.6657244576252519E-5</v>
      </c>
      <c r="AG803" s="13">
        <f t="shared" si="1196"/>
        <v>1.7771496384168347E-5</v>
      </c>
      <c r="AH803" s="13">
        <f t="shared" si="1197"/>
        <v>7.1416329517534474E-2</v>
      </c>
      <c r="AI803" s="13">
        <f t="shared" si="1198"/>
        <v>1.6694539925809885E-2</v>
      </c>
      <c r="AJ803" s="13">
        <f t="shared" si="1199"/>
        <v>1.9512880682703712E-3</v>
      </c>
      <c r="AK803" s="13">
        <f t="shared" si="1200"/>
        <v>1.5204672275266303E-4</v>
      </c>
      <c r="AL803" s="13">
        <f t="shared" si="1201"/>
        <v>1.6617317520024069E-7</v>
      </c>
      <c r="AM803" s="13">
        <f t="shared" si="1202"/>
        <v>6.2314940700090271E-7</v>
      </c>
      <c r="AN803" s="13">
        <f t="shared" si="1203"/>
        <v>1.2462988140018052E-6</v>
      </c>
      <c r="AO803" s="13">
        <f t="shared" si="1204"/>
        <v>1.2462988140018056E-6</v>
      </c>
      <c r="AP803" s="13">
        <f t="shared" si="1205"/>
        <v>8.3086587600120379E-7</v>
      </c>
      <c r="AQ803" s="13">
        <f t="shared" si="1206"/>
        <v>4.1543293800060189E-7</v>
      </c>
      <c r="AR803" s="13">
        <f t="shared" si="1207"/>
        <v>2.8566531807013778E-2</v>
      </c>
      <c r="AS803" s="13">
        <f t="shared" si="1208"/>
        <v>6.6778159703239515E-3</v>
      </c>
      <c r="AT803" s="13">
        <f t="shared" si="1209"/>
        <v>7.8051522730814818E-4</v>
      </c>
      <c r="AU803" s="13">
        <f t="shared" si="1210"/>
        <v>6.0818689101065191E-5</v>
      </c>
      <c r="AV803" s="13">
        <f t="shared" si="1211"/>
        <v>3.554299276833668E-6</v>
      </c>
      <c r="AW803" s="13">
        <f t="shared" si="1212"/>
        <v>2.1580690817729647E-9</v>
      </c>
      <c r="AX803" s="13">
        <f t="shared" si="1213"/>
        <v>2.4278277169945858E-8</v>
      </c>
      <c r="AY803" s="13">
        <f t="shared" si="1214"/>
        <v>4.8556554339891703E-8</v>
      </c>
      <c r="AZ803" s="13">
        <f t="shared" si="1215"/>
        <v>4.8556554339891723E-8</v>
      </c>
      <c r="BA803" s="13">
        <f t="shared" si="1216"/>
        <v>3.237103622659448E-8</v>
      </c>
      <c r="BB803" s="13">
        <f t="shared" si="1217"/>
        <v>1.618551811329724E-8</v>
      </c>
      <c r="BC803" s="13">
        <f t="shared" si="1218"/>
        <v>6.4742072453188944E-9</v>
      </c>
      <c r="BD803" s="13">
        <f t="shared" si="1219"/>
        <v>9.5221772690045926E-3</v>
      </c>
      <c r="BE803" s="13">
        <f t="shared" si="1220"/>
        <v>2.2259386567746505E-3</v>
      </c>
      <c r="BF803" s="13">
        <f t="shared" si="1221"/>
        <v>2.6017174243604939E-4</v>
      </c>
      <c r="BG803" s="13">
        <f t="shared" si="1222"/>
        <v>2.027289636702173E-5</v>
      </c>
      <c r="BH803" s="13">
        <f t="shared" si="1223"/>
        <v>1.1847664256112227E-6</v>
      </c>
      <c r="BI803" s="13">
        <f t="shared" si="1224"/>
        <v>5.5391058400080231E-8</v>
      </c>
      <c r="BJ803" s="14">
        <f t="shared" si="1225"/>
        <v>3.5051909692397722E-2</v>
      </c>
      <c r="BK803" s="14">
        <f t="shared" si="1226"/>
        <v>0.16337517218196937</v>
      </c>
      <c r="BL803" s="14">
        <f t="shared" si="1227"/>
        <v>0.65420649382025453</v>
      </c>
      <c r="BM803" s="14">
        <f t="shared" si="1228"/>
        <v>0.38179135518114671</v>
      </c>
      <c r="BN803" s="14">
        <f t="shared" si="1229"/>
        <v>0.61367483315005844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1.6042000000000001</v>
      </c>
      <c r="F804" s="10">
        <f>VLOOKUP(B804,home!$B$2:$E$405,3,FALSE)</f>
        <v>1.0909</v>
      </c>
      <c r="G804" s="10">
        <f>VLOOKUP(C804,away!$B$2:$E$405,4,FALSE)</f>
        <v>0.87270000000000003</v>
      </c>
      <c r="H804" s="10">
        <f>VLOOKUP(A804,away!$A$2:$E$405,3,FALSE)</f>
        <v>1.25</v>
      </c>
      <c r="I804" s="10">
        <f>VLOOKUP(C804,away!$B$2:$E$405,3,FALSE)</f>
        <v>1.6</v>
      </c>
      <c r="J804" s="10">
        <f>VLOOKUP(B804,home!$B$2:$E$405,4,FALSE)</f>
        <v>1.8</v>
      </c>
      <c r="K804" s="12">
        <f t="shared" si="1174"/>
        <v>1.5272440074060001</v>
      </c>
      <c r="L804" s="12">
        <f t="shared" si="1175"/>
        <v>3.6</v>
      </c>
      <c r="M804" s="13">
        <f t="shared" si="1176"/>
        <v>5.9328889607888008E-3</v>
      </c>
      <c r="N804" s="13">
        <f t="shared" si="1177"/>
        <v>9.0609691119699059E-3</v>
      </c>
      <c r="O804" s="13">
        <f t="shared" si="1178"/>
        <v>2.1358400258839678E-2</v>
      </c>
      <c r="P804" s="13">
        <f t="shared" si="1179"/>
        <v>3.2619488803091658E-2</v>
      </c>
      <c r="Q804" s="13">
        <f t="shared" si="1180"/>
        <v>6.9191553887734542E-3</v>
      </c>
      <c r="R804" s="13">
        <f t="shared" si="1181"/>
        <v>3.8445120465911434E-2</v>
      </c>
      <c r="S804" s="13">
        <f t="shared" si="1182"/>
        <v>4.4836126919251984E-2</v>
      </c>
      <c r="T804" s="13">
        <f t="shared" si="1183"/>
        <v>2.4908959399584429E-2</v>
      </c>
      <c r="U804" s="13">
        <f t="shared" si="1184"/>
        <v>5.8715079845565003E-2</v>
      </c>
      <c r="V804" s="13">
        <f t="shared" si="1185"/>
        <v>2.7390282461088974E-2</v>
      </c>
      <c r="W804" s="13">
        <f t="shared" si="1186"/>
        <v>3.522412867938396E-3</v>
      </c>
      <c r="X804" s="13">
        <f t="shared" si="1187"/>
        <v>1.2680686324578224E-2</v>
      </c>
      <c r="Y804" s="13">
        <f t="shared" si="1188"/>
        <v>2.2825235384240809E-2</v>
      </c>
      <c r="Z804" s="13">
        <f t="shared" si="1189"/>
        <v>4.6134144559093725E-2</v>
      </c>
      <c r="AA804" s="13">
        <f t="shared" si="1190"/>
        <v>7.0458095814678004E-2</v>
      </c>
      <c r="AB804" s="13">
        <f t="shared" si="1191"/>
        <v>5.3803352303102389E-2</v>
      </c>
      <c r="AC804" s="13">
        <f t="shared" si="1192"/>
        <v>9.4121200687175624E-3</v>
      </c>
      <c r="AD804" s="13">
        <f t="shared" si="1193"/>
        <v>1.3448959860421752E-3</v>
      </c>
      <c r="AE804" s="13">
        <f t="shared" si="1194"/>
        <v>4.8416255497518296E-3</v>
      </c>
      <c r="AF804" s="13">
        <f t="shared" si="1195"/>
        <v>8.714925989553297E-3</v>
      </c>
      <c r="AG804" s="13">
        <f t="shared" si="1196"/>
        <v>1.0457911187463958E-2</v>
      </c>
      <c r="AH804" s="13">
        <f t="shared" si="1197"/>
        <v>4.1520730103184356E-2</v>
      </c>
      <c r="AI804" s="13">
        <f t="shared" si="1198"/>
        <v>6.3412286233210213E-2</v>
      </c>
      <c r="AJ804" s="13">
        <f t="shared" si="1199"/>
        <v>4.842301707279216E-2</v>
      </c>
      <c r="AK804" s="13">
        <f t="shared" si="1200"/>
        <v>2.465125421498008E-2</v>
      </c>
      <c r="AL804" s="13">
        <f t="shared" si="1201"/>
        <v>2.0699429719585882E-3</v>
      </c>
      <c r="AM804" s="13">
        <f t="shared" si="1202"/>
        <v>4.1079686705345914E-4</v>
      </c>
      <c r="AN804" s="13">
        <f t="shared" si="1203"/>
        <v>1.4788687213924527E-3</v>
      </c>
      <c r="AO804" s="13">
        <f t="shared" si="1204"/>
        <v>2.6619636985064157E-3</v>
      </c>
      <c r="AP804" s="13">
        <f t="shared" si="1205"/>
        <v>3.1943564382076991E-3</v>
      </c>
      <c r="AQ804" s="13">
        <f t="shared" si="1206"/>
        <v>2.8749207943869295E-3</v>
      </c>
      <c r="AR804" s="13">
        <f t="shared" si="1207"/>
        <v>2.9894925674292725E-2</v>
      </c>
      <c r="AS804" s="13">
        <f t="shared" si="1208"/>
        <v>4.5656846087911339E-2</v>
      </c>
      <c r="AT804" s="13">
        <f t="shared" si="1209"/>
        <v>3.4864572292410335E-2</v>
      </c>
      <c r="AU804" s="13">
        <f t="shared" si="1210"/>
        <v>1.774890303478565E-2</v>
      </c>
      <c r="AV804" s="13">
        <f t="shared" si="1211"/>
        <v>6.7767264494766419E-3</v>
      </c>
      <c r="AW804" s="13">
        <f t="shared" si="1212"/>
        <v>3.1613079995959203E-4</v>
      </c>
      <c r="AX804" s="13">
        <f t="shared" si="1213"/>
        <v>1.0456450891142577E-4</v>
      </c>
      <c r="AY804" s="13">
        <f t="shared" si="1214"/>
        <v>3.7643223208113269E-4</v>
      </c>
      <c r="AZ804" s="13">
        <f t="shared" si="1215"/>
        <v>6.7757801774603909E-4</v>
      </c>
      <c r="BA804" s="13">
        <f t="shared" si="1216"/>
        <v>8.13093621295247E-4</v>
      </c>
      <c r="BB804" s="13">
        <f t="shared" si="1217"/>
        <v>7.3178425916572238E-4</v>
      </c>
      <c r="BC804" s="13">
        <f t="shared" si="1218"/>
        <v>5.2688466659931994E-4</v>
      </c>
      <c r="BD804" s="13">
        <f t="shared" si="1219"/>
        <v>1.7936955404575641E-2</v>
      </c>
      <c r="BE804" s="13">
        <f t="shared" si="1220"/>
        <v>2.7394107652746809E-2</v>
      </c>
      <c r="BF804" s="13">
        <f t="shared" si="1221"/>
        <v>2.0918743375446209E-2</v>
      </c>
      <c r="BG804" s="13">
        <f t="shared" si="1222"/>
        <v>1.0649341820871393E-2</v>
      </c>
      <c r="BH804" s="13">
        <f t="shared" si="1223"/>
        <v>4.0660358696859864E-3</v>
      </c>
      <c r="BI804" s="13">
        <f t="shared" si="1224"/>
        <v>1.2419657831751535E-3</v>
      </c>
      <c r="BJ804" s="14">
        <f t="shared" si="1225"/>
        <v>0.11912802101524235</v>
      </c>
      <c r="BK804" s="14">
        <f t="shared" si="1226"/>
        <v>0.1226372824169787</v>
      </c>
      <c r="BL804" s="14">
        <f t="shared" si="1227"/>
        <v>0.63793645975764124</v>
      </c>
      <c r="BM804" s="14">
        <f t="shared" si="1228"/>
        <v>0.81143958332745958</v>
      </c>
      <c r="BN804" s="14">
        <f t="shared" si="1229"/>
        <v>0.11433602298937492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1.1635</v>
      </c>
      <c r="F805" s="10">
        <f>VLOOKUP(B805,home!$B$2:$E$405,3,FALSE)</f>
        <v>0.70320000000000005</v>
      </c>
      <c r="G805" s="10">
        <f>VLOOKUP(C805,away!$B$2:$E$405,4,FALSE)</f>
        <v>1.0157</v>
      </c>
      <c r="H805" s="10">
        <f>VLOOKUP(A805,away!$A$2:$E$405,3,FALSE)</f>
        <v>1.0528999999999999</v>
      </c>
      <c r="I805" s="10">
        <f>VLOOKUP(C805,away!$B$2:$E$405,3,FALSE)</f>
        <v>1.1224000000000001</v>
      </c>
      <c r="J805" s="10">
        <f>VLOOKUP(B805,home!$B$2:$E$405,4,FALSE)</f>
        <v>0.60440000000000005</v>
      </c>
      <c r="K805" s="12">
        <f t="shared" si="1174"/>
        <v>0.83101851924000003</v>
      </c>
      <c r="L805" s="12">
        <f t="shared" si="1175"/>
        <v>0.7142647858240001</v>
      </c>
      <c r="M805" s="13">
        <f t="shared" si="1176"/>
        <v>0.2132514474491711</v>
      </c>
      <c r="N805" s="13">
        <f t="shared" si="1177"/>
        <v>0.17721590208499682</v>
      </c>
      <c r="O805" s="13">
        <f t="shared" si="1178"/>
        <v>0.1523179994389402</v>
      </c>
      <c r="P805" s="13">
        <f t="shared" si="1179"/>
        <v>0.12657907834734722</v>
      </c>
      <c r="Q805" s="13">
        <f t="shared" si="1180"/>
        <v>7.3634848268227457E-2</v>
      </c>
      <c r="R805" s="13">
        <f t="shared" si="1181"/>
        <v>5.4397691623197394E-2</v>
      </c>
      <c r="S805" s="13">
        <f t="shared" si="1182"/>
        <v>1.8783299324477983E-2</v>
      </c>
      <c r="T805" s="13">
        <f t="shared" si="1183"/>
        <v>5.2594779127488223E-2</v>
      </c>
      <c r="U805" s="13">
        <f t="shared" si="1184"/>
        <v>4.5205489142783647E-2</v>
      </c>
      <c r="V805" s="13">
        <f t="shared" si="1185"/>
        <v>1.2387946223704727E-3</v>
      </c>
      <c r="W805" s="13">
        <f t="shared" si="1186"/>
        <v>2.0397307524108149E-2</v>
      </c>
      <c r="X805" s="13">
        <f t="shared" si="1187"/>
        <v>1.4569078490093373E-2</v>
      </c>
      <c r="Y805" s="13">
        <f t="shared" si="1188"/>
        <v>5.2030898636897952E-3</v>
      </c>
      <c r="Z805" s="13">
        <f t="shared" si="1189"/>
        <v>1.29514518521877E-2</v>
      </c>
      <c r="AA805" s="13">
        <f t="shared" si="1190"/>
        <v>1.0762896340213178E-2</v>
      </c>
      <c r="AB805" s="13">
        <f t="shared" si="1191"/>
        <v>4.472083089688785E-3</v>
      </c>
      <c r="AC805" s="13">
        <f t="shared" si="1192"/>
        <v>4.5956745967304439E-5</v>
      </c>
      <c r="AD805" s="13">
        <f t="shared" si="1193"/>
        <v>4.2376350737918164E-3</v>
      </c>
      <c r="AE805" s="13">
        <f t="shared" si="1194"/>
        <v>3.0267935083821826E-3</v>
      </c>
      <c r="AF805" s="13">
        <f t="shared" si="1195"/>
        <v>1.0809660084990368E-3</v>
      </c>
      <c r="AG805" s="13">
        <f t="shared" si="1196"/>
        <v>2.5736531818119636E-4</v>
      </c>
      <c r="AH805" s="13">
        <f t="shared" si="1197"/>
        <v>2.3126914958281736E-3</v>
      </c>
      <c r="AI805" s="13">
        <f t="shared" si="1198"/>
        <v>1.9218894623220693E-3</v>
      </c>
      <c r="AJ805" s="13">
        <f t="shared" si="1199"/>
        <v>7.9856286756092301E-4</v>
      </c>
      <c r="AK805" s="13">
        <f t="shared" si="1200"/>
        <v>2.2120684390684211E-4</v>
      </c>
      <c r="AL805" s="13">
        <f t="shared" si="1201"/>
        <v>1.0911367998608493E-6</v>
      </c>
      <c r="AM805" s="13">
        <f t="shared" si="1202"/>
        <v>7.0431064482039292E-4</v>
      </c>
      <c r="AN805" s="13">
        <f t="shared" si="1203"/>
        <v>5.0306429187620138E-4</v>
      </c>
      <c r="AO805" s="13">
        <f t="shared" si="1204"/>
        <v>1.796605543463286E-4</v>
      </c>
      <c r="AP805" s="13">
        <f t="shared" si="1205"/>
        <v>4.277506912373386E-5</v>
      </c>
      <c r="AQ805" s="13">
        <f t="shared" si="1206"/>
        <v>7.6381813965676381E-6</v>
      </c>
      <c r="AR805" s="13">
        <f t="shared" si="1207"/>
        <v>3.3037481918893943E-4</v>
      </c>
      <c r="AS805" s="13">
        <f t="shared" si="1208"/>
        <v>2.7454759303657513E-4</v>
      </c>
      <c r="AT805" s="13">
        <f t="shared" si="1209"/>
        <v>1.1407706711308042E-4</v>
      </c>
      <c r="AU805" s="13">
        <f t="shared" si="1210"/>
        <v>3.1600051797184728E-5</v>
      </c>
      <c r="AV805" s="13">
        <f t="shared" si="1211"/>
        <v>6.5650570631009382E-6</v>
      </c>
      <c r="AW805" s="13">
        <f t="shared" si="1212"/>
        <v>1.7990641268446479E-8</v>
      </c>
      <c r="AX805" s="13">
        <f t="shared" si="1213"/>
        <v>9.7549198190602043E-5</v>
      </c>
      <c r="AY805" s="13">
        <f t="shared" si="1214"/>
        <v>6.9675957152913297E-5</v>
      </c>
      <c r="AZ805" s="13">
        <f t="shared" si="1215"/>
        <v>2.4883541306453914E-5</v>
      </c>
      <c r="BA805" s="13">
        <f t="shared" si="1216"/>
        <v>5.9244791005989893E-6</v>
      </c>
      <c r="BB805" s="13">
        <f t="shared" si="1217"/>
        <v>1.0579116989770251E-6</v>
      </c>
      <c r="BC805" s="13">
        <f t="shared" si="1218"/>
        <v>1.5112581461810582E-7</v>
      </c>
      <c r="BD805" s="13">
        <f t="shared" si="1219"/>
        <v>3.9329183244938425E-5</v>
      </c>
      <c r="BE805" s="13">
        <f t="shared" si="1220"/>
        <v>3.2683279623127345E-5</v>
      </c>
      <c r="BF805" s="13">
        <f t="shared" si="1221"/>
        <v>1.3580205318159078E-5</v>
      </c>
      <c r="BG805" s="13">
        <f t="shared" si="1222"/>
        <v>3.7618007048239095E-6</v>
      </c>
      <c r="BH805" s="13">
        <f t="shared" si="1223"/>
        <v>7.8153151284968841E-7</v>
      </c>
      <c r="BI805" s="13">
        <f t="shared" si="1224"/>
        <v>1.2989343210954906E-7</v>
      </c>
      <c r="BJ805" s="14">
        <f t="shared" si="1225"/>
        <v>0.35385445622228545</v>
      </c>
      <c r="BK805" s="14">
        <f t="shared" si="1226"/>
        <v>0.3599693435832868</v>
      </c>
      <c r="BL805" s="14">
        <f t="shared" si="1227"/>
        <v>0.27325794078647619</v>
      </c>
      <c r="BM805" s="14">
        <f t="shared" si="1228"/>
        <v>0.20256656726584424</v>
      </c>
      <c r="BN805" s="14">
        <f t="shared" si="1229"/>
        <v>0.79739696721188014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1.1635</v>
      </c>
      <c r="F806" s="10">
        <f>VLOOKUP(B806,home!$B$2:$E$405,3,FALSE)</f>
        <v>0.78129999999999999</v>
      </c>
      <c r="G806" s="10">
        <f>VLOOKUP(C806,away!$B$2:$E$405,4,FALSE)</f>
        <v>0.60160000000000002</v>
      </c>
      <c r="H806" s="10">
        <f>VLOOKUP(A806,away!$A$2:$E$405,3,FALSE)</f>
        <v>1.0528999999999999</v>
      </c>
      <c r="I806" s="10">
        <f>VLOOKUP(C806,away!$B$2:$E$405,3,FALSE)</f>
        <v>0.94979999999999998</v>
      </c>
      <c r="J806" s="10">
        <f>VLOOKUP(B806,home!$B$2:$E$405,4,FALSE)</f>
        <v>1.1224000000000001</v>
      </c>
      <c r="K806" s="12">
        <f t="shared" si="1174"/>
        <v>0.54687999807999998</v>
      </c>
      <c r="L806" s="12">
        <f t="shared" si="1175"/>
        <v>1.1224498570079999</v>
      </c>
      <c r="M806" s="13">
        <f t="shared" si="1176"/>
        <v>0.1883732607317605</v>
      </c>
      <c r="N806" s="13">
        <f t="shared" si="1177"/>
        <v>0.10301756846730852</v>
      </c>
      <c r="O806" s="13">
        <f t="shared" si="1178"/>
        <v>0.21143953957249523</v>
      </c>
      <c r="P806" s="13">
        <f t="shared" si="1179"/>
        <v>0.11563205499544228</v>
      </c>
      <c r="Q806" s="13">
        <f t="shared" si="1180"/>
        <v>2.8169123822803975E-2</v>
      </c>
      <c r="R806" s="13">
        <f t="shared" si="1181"/>
        <v>0.11866514047949232</v>
      </c>
      <c r="S806" s="13">
        <f t="shared" si="1182"/>
        <v>1.7745050558832607E-2</v>
      </c>
      <c r="T806" s="13">
        <f t="shared" si="1183"/>
        <v>3.161842900694696E-2</v>
      </c>
      <c r="U806" s="13">
        <f t="shared" si="1184"/>
        <v>6.4895591797587693E-2</v>
      </c>
      <c r="V806" s="13">
        <f t="shared" si="1185"/>
        <v>1.2103019140148636E-3</v>
      </c>
      <c r="W806" s="13">
        <f t="shared" si="1186"/>
        <v>5.1350434607101061E-3</v>
      </c>
      <c r="X806" s="13">
        <f t="shared" si="1187"/>
        <v>5.7638287982039226E-3</v>
      </c>
      <c r="Y806" s="13">
        <f t="shared" si="1188"/>
        <v>3.234804405181293E-3</v>
      </c>
      <c r="Z806" s="13">
        <f t="shared" si="1189"/>
        <v>4.4398556654346798E-2</v>
      </c>
      <c r="AA806" s="13">
        <f t="shared" si="1190"/>
        <v>2.4280682577883947E-2</v>
      </c>
      <c r="AB806" s="13">
        <f t="shared" si="1191"/>
        <v>6.6393098207871313E-3</v>
      </c>
      <c r="AC806" s="13">
        <f t="shared" si="1192"/>
        <v>4.6433639565802385E-5</v>
      </c>
      <c r="AD806" s="13">
        <f t="shared" si="1193"/>
        <v>7.0206313948346477E-4</v>
      </c>
      <c r="AE806" s="13">
        <f t="shared" si="1194"/>
        <v>7.8803067052380239E-4</v>
      </c>
      <c r="AF806" s="13">
        <f t="shared" si="1195"/>
        <v>4.4226245672368021E-4</v>
      </c>
      <c r="AG806" s="13">
        <f t="shared" si="1196"/>
        <v>1.6547247710316723E-4</v>
      </c>
      <c r="AH806" s="13">
        <f t="shared" si="1197"/>
        <v>1.2458788392008285E-2</v>
      </c>
      <c r="AI806" s="13">
        <f t="shared" si="1198"/>
        <v>6.8134621719006163E-3</v>
      </c>
      <c r="AJ806" s="13">
        <f t="shared" si="1199"/>
        <v>1.8630730897435809E-3</v>
      </c>
      <c r="AK806" s="13">
        <f t="shared" si="1200"/>
        <v>3.3962580258062303E-4</v>
      </c>
      <c r="AL806" s="13">
        <f t="shared" si="1201"/>
        <v>1.1401229968741811E-6</v>
      </c>
      <c r="AM806" s="13">
        <f t="shared" si="1202"/>
        <v>7.6788857674551237E-5</v>
      </c>
      <c r="AN806" s="13">
        <f t="shared" si="1203"/>
        <v>8.6191642316607687E-5</v>
      </c>
      <c r="AO806" s="13">
        <f t="shared" si="1204"/>
        <v>4.837289829678049E-5</v>
      </c>
      <c r="AP806" s="13">
        <f t="shared" si="1205"/>
        <v>1.8098717592094597E-5</v>
      </c>
      <c r="AQ806" s="13">
        <f t="shared" si="1206"/>
        <v>5.0787257433186869E-6</v>
      </c>
      <c r="AR806" s="13">
        <f t="shared" si="1207"/>
        <v>2.7968730498205245E-3</v>
      </c>
      <c r="AS806" s="13">
        <f t="shared" si="1208"/>
        <v>1.5295539281158521E-3</v>
      </c>
      <c r="AT806" s="13">
        <f t="shared" si="1209"/>
        <v>4.182412246356268E-4</v>
      </c>
      <c r="AU806" s="13">
        <f t="shared" si="1210"/>
        <v>7.624258670856947E-5</v>
      </c>
      <c r="AV806" s="13">
        <f t="shared" si="1211"/>
        <v>1.0423886418199174E-5</v>
      </c>
      <c r="AW806" s="13">
        <f t="shared" si="1212"/>
        <v>1.944053414717294E-8</v>
      </c>
      <c r="AX806" s="13">
        <f t="shared" si="1213"/>
        <v>6.9990483896039916E-6</v>
      </c>
      <c r="AY806" s="13">
        <f t="shared" si="1214"/>
        <v>7.8560808641030713E-6</v>
      </c>
      <c r="AZ806" s="13">
        <f t="shared" si="1215"/>
        <v>4.4090284212778888E-6</v>
      </c>
      <c r="BA806" s="13">
        <f t="shared" si="1216"/>
        <v>1.6496377736691916E-6</v>
      </c>
      <c r="BB806" s="13">
        <f t="shared" si="1217"/>
        <v>4.6290892079249478E-7</v>
      </c>
      <c r="BC806" s="13">
        <f t="shared" si="1218"/>
        <v>1.0391841039025261E-7</v>
      </c>
      <c r="BD806" s="13">
        <f t="shared" si="1219"/>
        <v>5.2322495914009577E-4</v>
      </c>
      <c r="BE806" s="13">
        <f t="shared" si="1220"/>
        <v>2.8614126464994368E-4</v>
      </c>
      <c r="BF806" s="13">
        <f t="shared" si="1221"/>
        <v>7.8242467131184971E-5</v>
      </c>
      <c r="BG806" s="13">
        <f t="shared" si="1222"/>
        <v>1.4263080091492299E-5</v>
      </c>
      <c r="BH806" s="13">
        <f t="shared" si="1223"/>
        <v>1.9500483032625484E-6</v>
      </c>
      <c r="BI806" s="13">
        <f t="shared" si="1224"/>
        <v>2.1328848246882606E-7</v>
      </c>
      <c r="BJ806" s="14">
        <f t="shared" si="1225"/>
        <v>0.17929263816939203</v>
      </c>
      <c r="BK806" s="14">
        <f t="shared" si="1226"/>
        <v>0.32301609804347714</v>
      </c>
      <c r="BL806" s="14">
        <f t="shared" si="1227"/>
        <v>0.45313058348797675</v>
      </c>
      <c r="BM806" s="14">
        <f t="shared" si="1228"/>
        <v>0.23453335164555972</v>
      </c>
      <c r="BN806" s="14">
        <f t="shared" si="1229"/>
        <v>0.76529668806930284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1.1635</v>
      </c>
      <c r="F807" s="10">
        <f>VLOOKUP(B807,home!$B$2:$E$405,3,FALSE)</f>
        <v>1.2891999999999999</v>
      </c>
      <c r="G807" s="10">
        <f>VLOOKUP(C807,away!$B$2:$E$405,4,FALSE)</f>
        <v>1.3283</v>
      </c>
      <c r="H807" s="10">
        <f>VLOOKUP(A807,away!$A$2:$E$405,3,FALSE)</f>
        <v>1.0528999999999999</v>
      </c>
      <c r="I807" s="10">
        <f>VLOOKUP(C807,away!$B$2:$E$405,3,FALSE)</f>
        <v>1.0361</v>
      </c>
      <c r="J807" s="10">
        <f>VLOOKUP(B807,home!$B$2:$E$405,4,FALSE)</f>
        <v>1.3297000000000001</v>
      </c>
      <c r="K807" s="12">
        <f t="shared" si="1174"/>
        <v>1.99242901286</v>
      </c>
      <c r="L807" s="12">
        <f t="shared" si="1175"/>
        <v>1.4505826147930001</v>
      </c>
      <c r="M807" s="13">
        <f t="shared" si="1176"/>
        <v>3.196826370073981E-2</v>
      </c>
      <c r="N807" s="13">
        <f t="shared" si="1177"/>
        <v>6.3694496088113187E-2</v>
      </c>
      <c r="O807" s="13">
        <f t="shared" si="1178"/>
        <v>4.6372607549411297E-2</v>
      </c>
      <c r="P807" s="13">
        <f t="shared" si="1179"/>
        <v>9.2394128683417717E-2</v>
      </c>
      <c r="Q807" s="13">
        <f t="shared" si="1180"/>
        <v>6.345338098272725E-2</v>
      </c>
      <c r="R807" s="13">
        <f t="shared" si="1181"/>
        <v>3.3633649156897337E-2</v>
      </c>
      <c r="S807" s="13">
        <f t="shared" si="1182"/>
        <v>6.675898240111805E-2</v>
      </c>
      <c r="T807" s="13">
        <f t="shared" si="1183"/>
        <v>9.2044371303380904E-2</v>
      </c>
      <c r="U807" s="13">
        <f t="shared" si="1184"/>
        <v>6.7012658388556537E-2</v>
      </c>
      <c r="V807" s="13">
        <f t="shared" si="1185"/>
        <v>2.1438407611873652E-2</v>
      </c>
      <c r="W807" s="13">
        <f t="shared" si="1186"/>
        <v>4.214211907801492E-2</v>
      </c>
      <c r="X807" s="13">
        <f t="shared" si="1187"/>
        <v>6.113062528510485E-2</v>
      </c>
      <c r="Y807" s="13">
        <f t="shared" si="1188"/>
        <v>4.4337511134999258E-2</v>
      </c>
      <c r="Z807" s="13">
        <f t="shared" si="1189"/>
        <v>1.6262795579680835E-2</v>
      </c>
      <c r="AA807" s="13">
        <f t="shared" si="1190"/>
        <v>3.2402465743167456E-2</v>
      </c>
      <c r="AB807" s="13">
        <f t="shared" si="1191"/>
        <v>3.2279806417444552E-2</v>
      </c>
      <c r="AC807" s="13">
        <f t="shared" si="1192"/>
        <v>3.8725574256265778E-3</v>
      </c>
      <c r="AD807" s="13">
        <f t="shared" si="1193"/>
        <v>2.0991295178609457E-2</v>
      </c>
      <c r="AE807" s="13">
        <f t="shared" si="1194"/>
        <v>3.0449607848078996E-2</v>
      </c>
      <c r="AF807" s="13">
        <f t="shared" si="1195"/>
        <v>2.2084835885843951E-2</v>
      </c>
      <c r="AG807" s="13">
        <f t="shared" si="1196"/>
        <v>1.067862632885393E-2</v>
      </c>
      <c r="AH807" s="13">
        <f t="shared" si="1197"/>
        <v>5.8976321339543674E-3</v>
      </c>
      <c r="AI807" s="13">
        <f t="shared" si="1198"/>
        <v>1.1750613370866116E-2</v>
      </c>
      <c r="AJ807" s="13">
        <f t="shared" si="1199"/>
        <v>1.1706131499507147E-2</v>
      </c>
      <c r="AK807" s="13">
        <f t="shared" si="1200"/>
        <v>7.7745453426574596E-3</v>
      </c>
      <c r="AL807" s="13">
        <f t="shared" si="1201"/>
        <v>4.4769596805970652E-4</v>
      </c>
      <c r="AM807" s="13">
        <f t="shared" si="1202"/>
        <v>8.3647331062739506E-3</v>
      </c>
      <c r="AN807" s="13">
        <f t="shared" si="1203"/>
        <v>1.2133736421344438E-2</v>
      </c>
      <c r="AO807" s="13">
        <f t="shared" si="1204"/>
        <v>8.8004935526414408E-3</v>
      </c>
      <c r="AP807" s="13">
        <f t="shared" si="1205"/>
        <v>4.2552809830198515E-3</v>
      </c>
      <c r="AQ807" s="13">
        <f t="shared" si="1206"/>
        <v>1.5431591537569663E-3</v>
      </c>
      <c r="AR807" s="13">
        <f t="shared" si="1207"/>
        <v>1.711000528391749E-3</v>
      </c>
      <c r="AS807" s="13">
        <f t="shared" si="1208"/>
        <v>3.4090470937865108E-3</v>
      </c>
      <c r="AT807" s="13">
        <f t="shared" si="1209"/>
        <v>3.3961421679331548E-3</v>
      </c>
      <c r="AU807" s="13">
        <f t="shared" si="1210"/>
        <v>2.2555240623957592E-3</v>
      </c>
      <c r="AV807" s="13">
        <f t="shared" si="1211"/>
        <v>1.1234928952802896E-3</v>
      </c>
      <c r="AW807" s="13">
        <f t="shared" si="1212"/>
        <v>3.5942311821755702E-5</v>
      </c>
      <c r="AX807" s="13">
        <f t="shared" si="1213"/>
        <v>2.7776894876284596E-3</v>
      </c>
      <c r="AY807" s="13">
        <f t="shared" si="1214"/>
        <v>4.029268080047119E-3</v>
      </c>
      <c r="AZ807" s="13">
        <f t="shared" si="1215"/>
        <v>2.9223931136283616E-3</v>
      </c>
      <c r="BA807" s="13">
        <f t="shared" si="1216"/>
        <v>1.4130575480733615E-3</v>
      </c>
      <c r="BB807" s="13">
        <f t="shared" si="1217"/>
        <v>5.1243917823431062E-4</v>
      </c>
      <c r="BC807" s="13">
        <f t="shared" si="1218"/>
        <v>1.4866707261710043E-4</v>
      </c>
      <c r="BD807" s="13">
        <f t="shared" si="1219"/>
        <v>4.1365793673111764E-4</v>
      </c>
      <c r="BE807" s="13">
        <f t="shared" si="1220"/>
        <v>8.2418407454288504E-4</v>
      </c>
      <c r="BF807" s="13">
        <f t="shared" si="1221"/>
        <v>8.2106413102820666E-4</v>
      </c>
      <c r="BG807" s="13">
        <f t="shared" si="1222"/>
        <v>5.453039986930945E-4</v>
      </c>
      <c r="BH807" s="13">
        <f t="shared" si="1223"/>
        <v>2.7161987695617322E-4</v>
      </c>
      <c r="BI807" s="13">
        <f t="shared" si="1224"/>
        <v>1.0823666466338866E-4</v>
      </c>
      <c r="BJ807" s="14">
        <f t="shared" si="1225"/>
        <v>0.49790778681099213</v>
      </c>
      <c r="BK807" s="14">
        <f t="shared" si="1226"/>
        <v>0.22090930387088265</v>
      </c>
      <c r="BL807" s="14">
        <f t="shared" si="1227"/>
        <v>0.26370938303286456</v>
      </c>
      <c r="BM807" s="14">
        <f t="shared" si="1228"/>
        <v>0.66327941736488827</v>
      </c>
      <c r="BN807" s="14">
        <f t="shared" si="1229"/>
        <v>0.33151652616130656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1.1933</v>
      </c>
      <c r="F808" s="10">
        <f>VLOOKUP(B808,home!$B$2:$E$405,3,FALSE)</f>
        <v>0.46560000000000001</v>
      </c>
      <c r="G808" s="10">
        <f>VLOOKUP(C808,away!$B$2:$E$405,4,FALSE)</f>
        <v>1.0893999999999999</v>
      </c>
      <c r="H808" s="10">
        <f>VLOOKUP(A808,away!$A$2:$E$405,3,FALSE)</f>
        <v>1.1513</v>
      </c>
      <c r="I808" s="10">
        <f>VLOOKUP(C808,away!$B$2:$E$405,3,FALSE)</f>
        <v>0.95540000000000003</v>
      </c>
      <c r="J808" s="10">
        <f>VLOOKUP(B808,home!$B$2:$E$405,4,FALSE)</f>
        <v>1.1580999999999999</v>
      </c>
      <c r="K808" s="12">
        <f t="shared" si="1174"/>
        <v>0.605271162912</v>
      </c>
      <c r="L808" s="12">
        <f t="shared" si="1175"/>
        <v>1.2738544343619997</v>
      </c>
      <c r="M808" s="13">
        <f t="shared" si="1176"/>
        <v>0.15272358931200569</v>
      </c>
      <c r="N808" s="13">
        <f t="shared" si="1177"/>
        <v>9.2439184506972374E-2</v>
      </c>
      <c r="O808" s="13">
        <f t="shared" si="1178"/>
        <v>0.19454762147677934</v>
      </c>
      <c r="P808" s="13">
        <f t="shared" si="1179"/>
        <v>0.11775406509301384</v>
      </c>
      <c r="Q808" s="13">
        <f t="shared" si="1180"/>
        <v>2.7975386352586049E-2</v>
      </c>
      <c r="R808" s="13">
        <f t="shared" si="1181"/>
        <v>0.12391267515638762</v>
      </c>
      <c r="S808" s="13">
        <f t="shared" si="1182"/>
        <v>2.2697901333372676E-2</v>
      </c>
      <c r="T808" s="13">
        <f t="shared" si="1183"/>
        <v>3.563656995823191E-2</v>
      </c>
      <c r="U808" s="13">
        <f t="shared" si="1184"/>
        <v>7.5000768991443631E-2</v>
      </c>
      <c r="V808" s="13">
        <f t="shared" si="1185"/>
        <v>1.9445225362333463E-3</v>
      </c>
      <c r="W808" s="13">
        <f t="shared" si="1186"/>
        <v>5.6442315435140849E-3</v>
      </c>
      <c r="X808" s="13">
        <f t="shared" si="1187"/>
        <v>7.1899293802712913E-3</v>
      </c>
      <c r="Y808" s="13">
        <f t="shared" si="1188"/>
        <v>4.5794617119041051E-3</v>
      </c>
      <c r="Z808" s="13">
        <f t="shared" si="1189"/>
        <v>5.2615570240540789E-2</v>
      </c>
      <c r="AA808" s="13">
        <f t="shared" si="1190"/>
        <v>3.1846687386770142E-2</v>
      </c>
      <c r="AB808" s="13">
        <f t="shared" si="1191"/>
        <v>9.6379407547426427E-3</v>
      </c>
      <c r="AC808" s="13">
        <f t="shared" si="1192"/>
        <v>9.3705004224441487E-5</v>
      </c>
      <c r="AD808" s="13">
        <f t="shared" si="1193"/>
        <v>8.540726475218405E-4</v>
      </c>
      <c r="AE808" s="13">
        <f t="shared" si="1194"/>
        <v>1.0879642293129897E-3</v>
      </c>
      <c r="AF808" s="13">
        <f t="shared" si="1195"/>
        <v>6.9295402896879391E-4</v>
      </c>
      <c r="AG808" s="13">
        <f t="shared" si="1196"/>
        <v>2.9424085420363721E-4</v>
      </c>
      <c r="AH808" s="13">
        <f t="shared" si="1197"/>
        <v>1.6756144366849537E-2</v>
      </c>
      <c r="AI808" s="13">
        <f t="shared" si="1198"/>
        <v>1.0142010986844379E-2</v>
      </c>
      <c r="AJ808" s="13">
        <f t="shared" si="1199"/>
        <v>3.0693333921367888E-3</v>
      </c>
      <c r="AK808" s="13">
        <f t="shared" si="1200"/>
        <v>6.1925966387442271E-4</v>
      </c>
      <c r="AL808" s="13">
        <f t="shared" si="1201"/>
        <v>2.8899648617984965E-6</v>
      </c>
      <c r="AM808" s="13">
        <f t="shared" si="1202"/>
        <v>1.0338910891537505E-4</v>
      </c>
      <c r="AN808" s="13">
        <f t="shared" si="1203"/>
        <v>1.3170267485658626E-4</v>
      </c>
      <c r="AO808" s="13">
        <f t="shared" si="1204"/>
        <v>8.3885018191699544E-5</v>
      </c>
      <c r="AP808" s="13">
        <f t="shared" si="1205"/>
        <v>3.5619100800011159E-5</v>
      </c>
      <c r="AQ808" s="13">
        <f t="shared" si="1206"/>
        <v>1.1343387375520319E-5</v>
      </c>
      <c r="AR808" s="13">
        <f t="shared" si="1207"/>
        <v>4.2689777609042252E-3</v>
      </c>
      <c r="AS808" s="13">
        <f t="shared" si="1208"/>
        <v>2.5838891337879662E-3</v>
      </c>
      <c r="AT808" s="13">
        <f t="shared" si="1209"/>
        <v>7.8197679042176123E-4</v>
      </c>
      <c r="AU808" s="13">
        <f t="shared" si="1210"/>
        <v>1.5776933376959095E-4</v>
      </c>
      <c r="AV808" s="13">
        <f t="shared" si="1211"/>
        <v>2.3873307030642938E-5</v>
      </c>
      <c r="AW808" s="13">
        <f t="shared" si="1212"/>
        <v>6.1895610084743531E-8</v>
      </c>
      <c r="AX808" s="13">
        <f t="shared" si="1213"/>
        <v>1.0429741030940743E-5</v>
      </c>
      <c r="AY808" s="13">
        <f t="shared" si="1214"/>
        <v>1.3285971861511161E-5</v>
      </c>
      <c r="AZ808" s="13">
        <f t="shared" si="1215"/>
        <v>8.4621970852973733E-6</v>
      </c>
      <c r="BA808" s="13">
        <f t="shared" si="1216"/>
        <v>3.5932024271837496E-6</v>
      </c>
      <c r="BB808" s="13">
        <f t="shared" si="1217"/>
        <v>1.14430421135708E-6</v>
      </c>
      <c r="BC808" s="13">
        <f t="shared" si="1218"/>
        <v>2.9153539877926545E-7</v>
      </c>
      <c r="BD808" s="13">
        <f t="shared" si="1219"/>
        <v>9.0634270848676782E-4</v>
      </c>
      <c r="BE808" s="13">
        <f t="shared" si="1220"/>
        <v>5.4858310516259776E-4</v>
      </c>
      <c r="BF808" s="13">
        <f t="shared" si="1221"/>
        <v>1.6602076700782077E-4</v>
      </c>
      <c r="BG808" s="13">
        <f t="shared" si="1222"/>
        <v>3.349586090478863E-5</v>
      </c>
      <c r="BH808" s="13">
        <f t="shared" si="1223"/>
        <v>5.0685196706450014E-6</v>
      </c>
      <c r="BI808" s="13">
        <f t="shared" si="1224"/>
        <v>6.1356575905872959E-7</v>
      </c>
      <c r="BJ808" s="14">
        <f t="shared" si="1225"/>
        <v>0.17679714145564138</v>
      </c>
      <c r="BK808" s="14">
        <f t="shared" si="1226"/>
        <v>0.29522995921557332</v>
      </c>
      <c r="BL808" s="14">
        <f t="shared" si="1227"/>
        <v>0.47500905302873442</v>
      </c>
      <c r="BM808" s="14">
        <f t="shared" si="1228"/>
        <v>0.29028597796649341</v>
      </c>
      <c r="BN808" s="14">
        <f t="shared" si="1229"/>
        <v>0.70935252189774489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1.1933</v>
      </c>
      <c r="F809" s="10">
        <f>VLOOKUP(B809,home!$B$2:$E$405,3,FALSE)</f>
        <v>0.91420000000000001</v>
      </c>
      <c r="G809" s="10">
        <f>VLOOKUP(C809,away!$B$2:$E$405,4,FALSE)</f>
        <v>1.4246000000000001</v>
      </c>
      <c r="H809" s="10">
        <f>VLOOKUP(A809,away!$A$2:$E$405,3,FALSE)</f>
        <v>1.1513</v>
      </c>
      <c r="I809" s="10">
        <f>VLOOKUP(C809,away!$B$2:$E$405,3,FALSE)</f>
        <v>0.78169999999999995</v>
      </c>
      <c r="J809" s="10">
        <f>VLOOKUP(B809,home!$B$2:$E$405,4,FALSE)</f>
        <v>1.4213</v>
      </c>
      <c r="K809" s="12">
        <f t="shared" si="1174"/>
        <v>1.5541173095560001</v>
      </c>
      <c r="L809" s="12">
        <f t="shared" si="1175"/>
        <v>1.2791290807729998</v>
      </c>
      <c r="M809" s="13">
        <f t="shared" si="1176"/>
        <v>5.8821585545484611E-2</v>
      </c>
      <c r="N809" s="13">
        <f t="shared" si="1177"/>
        <v>9.1415644271766641E-2</v>
      </c>
      <c r="O809" s="13">
        <f t="shared" si="1178"/>
        <v>7.5240400648406092E-2</v>
      </c>
      <c r="P809" s="13">
        <f t="shared" si="1179"/>
        <v>0.11693240902561639</v>
      </c>
      <c r="Q809" s="13">
        <f t="shared" si="1180"/>
        <v>7.1035317563483191E-2</v>
      </c>
      <c r="R809" s="13">
        <f t="shared" si="1181"/>
        <v>4.8121092259193962E-2</v>
      </c>
      <c r="S809" s="13">
        <f t="shared" si="1182"/>
        <v>5.8112970577616781E-2</v>
      </c>
      <c r="T809" s="13">
        <f t="shared" si="1183"/>
        <v>9.0863340457396358E-2</v>
      </c>
      <c r="U809" s="13">
        <f t="shared" si="1184"/>
        <v>7.4785822434754581E-2</v>
      </c>
      <c r="V809" s="13">
        <f t="shared" si="1185"/>
        <v>1.2835971281742296E-2</v>
      </c>
      <c r="W809" s="13">
        <f t="shared" si="1186"/>
        <v>3.6799072205072177E-2</v>
      </c>
      <c r="X809" s="13">
        <f t="shared" si="1187"/>
        <v>4.7070763402973212E-2</v>
      </c>
      <c r="Y809" s="13">
        <f t="shared" si="1188"/>
        <v>3.010479116146425E-2</v>
      </c>
      <c r="Z809" s="13">
        <f t="shared" si="1189"/>
        <v>2.0517696169098491E-2</v>
      </c>
      <c r="AA809" s="13">
        <f t="shared" si="1190"/>
        <v>3.1886906768606796E-2</v>
      </c>
      <c r="AB809" s="13">
        <f t="shared" si="1191"/>
        <v>2.4777996878645108E-2</v>
      </c>
      <c r="AC809" s="13">
        <f t="shared" si="1192"/>
        <v>1.5948025608272793E-3</v>
      </c>
      <c r="AD809" s="13">
        <f t="shared" si="1193"/>
        <v>1.4297518772375941E-2</v>
      </c>
      <c r="AE809" s="13">
        <f t="shared" si="1194"/>
        <v>1.8288372044643942E-2</v>
      </c>
      <c r="AF809" s="13">
        <f t="shared" si="1195"/>
        <v>1.1696594261150021E-2</v>
      </c>
      <c r="AG809" s="13">
        <f t="shared" si="1196"/>
        <v>4.9871512884798559E-3</v>
      </c>
      <c r="AH809" s="13">
        <f t="shared" si="1197"/>
        <v>6.5611954600896614E-3</v>
      </c>
      <c r="AI809" s="13">
        <f t="shared" si="1198"/>
        <v>1.0196867435905586E-2</v>
      </c>
      <c r="AJ809" s="13">
        <f t="shared" si="1199"/>
        <v>7.9235640926943914E-3</v>
      </c>
      <c r="AK809" s="13">
        <f t="shared" si="1200"/>
        <v>4.1047160366109101E-3</v>
      </c>
      <c r="AL809" s="13">
        <f t="shared" si="1201"/>
        <v>1.2681338228365474E-4</v>
      </c>
      <c r="AM809" s="13">
        <f t="shared" si="1202"/>
        <v>4.4440042815702633E-3</v>
      </c>
      <c r="AN809" s="13">
        <f t="shared" si="1203"/>
        <v>5.6844551116362451E-3</v>
      </c>
      <c r="AO809" s="13">
        <f t="shared" si="1204"/>
        <v>3.6355759208213261E-3</v>
      </c>
      <c r="AP809" s="13">
        <f t="shared" si="1205"/>
        <v>1.5501236285602115E-3</v>
      </c>
      <c r="AQ809" s="13">
        <f t="shared" si="1206"/>
        <v>4.9570205302118238E-4</v>
      </c>
      <c r="AR809" s="13">
        <f t="shared" si="1207"/>
        <v>1.6785231835272933E-3</v>
      </c>
      <c r="AS809" s="13">
        <f t="shared" si="1208"/>
        <v>2.608621934010809E-3</v>
      </c>
      <c r="AT809" s="13">
        <f t="shared" si="1209"/>
        <v>2.0270522508668244E-3</v>
      </c>
      <c r="AU809" s="13">
        <f t="shared" si="1210"/>
        <v>1.0500923301488608E-3</v>
      </c>
      <c r="AV809" s="13">
        <f t="shared" si="1211"/>
        <v>4.0799166672908472E-4</v>
      </c>
      <c r="AW809" s="13">
        <f t="shared" si="1212"/>
        <v>7.0026231534641462E-6</v>
      </c>
      <c r="AX809" s="13">
        <f t="shared" si="1213"/>
        <v>1.1510839962882203E-3</v>
      </c>
      <c r="AY809" s="13">
        <f t="shared" si="1214"/>
        <v>1.4723850140646621E-3</v>
      </c>
      <c r="AZ809" s="13">
        <f t="shared" si="1215"/>
        <v>9.4168524479223601E-4</v>
      </c>
      <c r="BA809" s="13">
        <f t="shared" si="1216"/>
        <v>4.015123271828633E-4</v>
      </c>
      <c r="BB809" s="13">
        <f t="shared" si="1217"/>
        <v>1.2839652349711092E-4</v>
      </c>
      <c r="BC809" s="13">
        <f t="shared" si="1218"/>
        <v>3.2847145415061671E-5</v>
      </c>
      <c r="BD809" s="13">
        <f t="shared" si="1219"/>
        <v>3.5784130280023922E-4</v>
      </c>
      <c r="BE809" s="13">
        <f t="shared" si="1220"/>
        <v>5.5612736275592167E-4</v>
      </c>
      <c r="BF809" s="13">
        <f t="shared" si="1221"/>
        <v>4.3214358038835344E-4</v>
      </c>
      <c r="BG809" s="13">
        <f t="shared" si="1222"/>
        <v>2.2386727283168155E-4</v>
      </c>
      <c r="BH809" s="13">
        <f t="shared" si="1223"/>
        <v>8.6979000937703008E-5</v>
      </c>
      <c r="BI809" s="13">
        <f t="shared" si="1224"/>
        <v>2.7035114185034378E-5</v>
      </c>
      <c r="BJ809" s="14">
        <f t="shared" si="1225"/>
        <v>0.43649633667565496</v>
      </c>
      <c r="BK809" s="14">
        <f t="shared" si="1226"/>
        <v>0.24989693738763566</v>
      </c>
      <c r="BL809" s="14">
        <f t="shared" si="1227"/>
        <v>0.2930548370140888</v>
      </c>
      <c r="BM809" s="14">
        <f t="shared" si="1228"/>
        <v>0.53693397554161604</v>
      </c>
      <c r="BN809" s="14">
        <f t="shared" si="1229"/>
        <v>0.46156644931395086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1.1933</v>
      </c>
      <c r="F810" s="10">
        <f>VLOOKUP(B810,home!$B$2:$E$405,3,FALSE)</f>
        <v>1.0056</v>
      </c>
      <c r="G810" s="10">
        <f>VLOOKUP(C810,away!$B$2:$E$405,4,FALSE)</f>
        <v>1.6759999999999999</v>
      </c>
      <c r="H810" s="10">
        <f>VLOOKUP(A810,away!$A$2:$E$405,3,FALSE)</f>
        <v>1.1513</v>
      </c>
      <c r="I810" s="10">
        <f>VLOOKUP(C810,away!$B$2:$E$405,3,FALSE)</f>
        <v>0.78169999999999995</v>
      </c>
      <c r="J810" s="10">
        <f>VLOOKUP(B810,home!$B$2:$E$405,4,FALSE)</f>
        <v>1.0423</v>
      </c>
      <c r="K810" s="12">
        <f t="shared" si="1174"/>
        <v>2.0111706364800002</v>
      </c>
      <c r="L810" s="12">
        <f t="shared" si="1175"/>
        <v>0.93803999218299994</v>
      </c>
      <c r="M810" s="13">
        <f t="shared" si="1176"/>
        <v>5.2381037723007985E-2</v>
      </c>
      <c r="N810" s="13">
        <f t="shared" si="1177"/>
        <v>0.10534720497686487</v>
      </c>
      <c r="O810" s="13">
        <f t="shared" si="1178"/>
        <v>4.9135508216227843E-2</v>
      </c>
      <c r="P810" s="13">
        <f t="shared" si="1179"/>
        <v>9.8819891332999218E-2</v>
      </c>
      <c r="Q810" s="13">
        <f t="shared" si="1180"/>
        <v>0.1059356026423552</v>
      </c>
      <c r="R810" s="13">
        <f t="shared" si="1181"/>
        <v>2.3045535871529042E-2</v>
      </c>
      <c r="S810" s="13">
        <f t="shared" si="1182"/>
        <v>4.6607376197400185E-2</v>
      </c>
      <c r="T810" s="13">
        <f t="shared" si="1183"/>
        <v>9.9371831874536271E-2</v>
      </c>
      <c r="U810" s="13">
        <f t="shared" si="1184"/>
        <v>4.6348505046765735E-2</v>
      </c>
      <c r="V810" s="13">
        <f t="shared" si="1185"/>
        <v>9.7697267971464715E-3</v>
      </c>
      <c r="W810" s="13">
        <f t="shared" si="1186"/>
        <v>7.1018191130705982E-2</v>
      </c>
      <c r="X810" s="13">
        <f t="shared" si="1187"/>
        <v>6.6617903453098232E-2</v>
      </c>
      <c r="Y810" s="13">
        <f t="shared" si="1188"/>
        <v>3.1245128817196051E-2</v>
      </c>
      <c r="Z810" s="13">
        <f t="shared" si="1189"/>
        <v>7.205878096260717E-3</v>
      </c>
      <c r="AA810" s="13">
        <f t="shared" si="1190"/>
        <v>1.4492250437253957E-2</v>
      </c>
      <c r="AB810" s="13">
        <f t="shared" si="1191"/>
        <v>1.4573194267959805E-2</v>
      </c>
      <c r="AC810" s="13">
        <f t="shared" si="1192"/>
        <v>1.1519475634870831E-3</v>
      </c>
      <c r="AD810" s="13">
        <f t="shared" si="1193"/>
        <v>3.570742516450006E-2</v>
      </c>
      <c r="AE810" s="13">
        <f t="shared" si="1194"/>
        <v>3.3494992822182691E-2</v>
      </c>
      <c r="AF810" s="13">
        <f t="shared" si="1195"/>
        <v>1.5709821402544941E-2</v>
      </c>
      <c r="AG810" s="13">
        <f t="shared" si="1196"/>
        <v>4.9121469152131952E-3</v>
      </c>
      <c r="AH810" s="13">
        <f t="shared" si="1197"/>
        <v>1.6898504582720131E-3</v>
      </c>
      <c r="AI810" s="13">
        <f t="shared" si="1198"/>
        <v>3.3985776217189444E-3</v>
      </c>
      <c r="AJ810" s="13">
        <f t="shared" si="1199"/>
        <v>3.4175597592995882E-3</v>
      </c>
      <c r="AK810" s="13">
        <f t="shared" si="1200"/>
        <v>2.2910986121063301E-3</v>
      </c>
      <c r="AL810" s="13">
        <f t="shared" si="1201"/>
        <v>8.6928658150738002E-5</v>
      </c>
      <c r="AM810" s="13">
        <f t="shared" si="1202"/>
        <v>1.4362744999029916E-2</v>
      </c>
      <c r="AN810" s="13">
        <f t="shared" si="1203"/>
        <v>1.3472829206616445E-2</v>
      </c>
      <c r="AO810" s="13">
        <f t="shared" si="1204"/>
        <v>6.3190263018286898E-3</v>
      </c>
      <c r="AP810" s="13">
        <f t="shared" si="1205"/>
        <v>1.9758331275905186E-3</v>
      </c>
      <c r="AQ810" s="13">
        <f t="shared" si="1206"/>
        <v>4.6335262288998058E-4</v>
      </c>
      <c r="AR810" s="13">
        <f t="shared" si="1207"/>
        <v>3.1702946213358371E-4</v>
      </c>
      <c r="AS810" s="13">
        <f t="shared" si="1208"/>
        <v>6.3760034514211161E-4</v>
      </c>
      <c r="AT810" s="13">
        <f t="shared" si="1209"/>
        <v>6.4116154597966438E-4</v>
      </c>
      <c r="AU810" s="13">
        <f t="shared" si="1210"/>
        <v>4.2982842483814084E-4</v>
      </c>
      <c r="AV810" s="13">
        <f t="shared" si="1211"/>
        <v>2.161145766897299E-4</v>
      </c>
      <c r="AW810" s="13">
        <f t="shared" si="1212"/>
        <v>4.5554443859823126E-6</v>
      </c>
      <c r="AX810" s="13">
        <f t="shared" si="1213"/>
        <v>4.8143218335498211E-3</v>
      </c>
      <c r="AY810" s="13">
        <f t="shared" si="1214"/>
        <v>4.5160264151095199E-3</v>
      </c>
      <c r="AZ810" s="13">
        <f t="shared" si="1215"/>
        <v>2.1181066915637774E-3</v>
      </c>
      <c r="BA810" s="13">
        <f t="shared" si="1216"/>
        <v>6.6228959479908199E-4</v>
      </c>
      <c r="BB810" s="13">
        <f t="shared" si="1217"/>
        <v>1.5531353158205325E-4</v>
      </c>
      <c r="BC810" s="13">
        <f t="shared" si="1218"/>
        <v>2.9138060790228677E-5</v>
      </c>
      <c r="BD810" s="13">
        <f t="shared" si="1219"/>
        <v>4.9564385696927903E-5</v>
      </c>
      <c r="BE810" s="13">
        <f t="shared" si="1220"/>
        <v>9.968243712883069E-5</v>
      </c>
      <c r="BF810" s="13">
        <f t="shared" si="1221"/>
        <v>1.0023919526313404E-4</v>
      </c>
      <c r="BG810" s="13">
        <f t="shared" si="1222"/>
        <v>6.7199375379200114E-5</v>
      </c>
      <c r="BH810" s="13">
        <f t="shared" si="1223"/>
        <v>3.3787352638111081E-5</v>
      </c>
      <c r="BI810" s="13">
        <f t="shared" si="1224"/>
        <v>1.359042630203282E-5</v>
      </c>
      <c r="BJ810" s="14">
        <f t="shared" si="1225"/>
        <v>0.61824923158454748</v>
      </c>
      <c r="BK810" s="14">
        <f t="shared" si="1226"/>
        <v>0.21333293468730119</v>
      </c>
      <c r="BL810" s="14">
        <f t="shared" si="1227"/>
        <v>0.16099787781832472</v>
      </c>
      <c r="BM810" s="14">
        <f t="shared" si="1228"/>
        <v>0.56060967045272647</v>
      </c>
      <c r="BN810" s="14">
        <f t="shared" si="1229"/>
        <v>0.43466478076298409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1.1933</v>
      </c>
      <c r="F811" s="10">
        <f>VLOOKUP(B811,home!$B$2:$E$405,3,FALSE)</f>
        <v>1.0242</v>
      </c>
      <c r="G811" s="10">
        <f>VLOOKUP(C811,away!$B$2:$E$405,4,FALSE)</f>
        <v>0.83799999999999997</v>
      </c>
      <c r="H811" s="10">
        <f>VLOOKUP(A811,away!$A$2:$E$405,3,FALSE)</f>
        <v>1.1513</v>
      </c>
      <c r="I811" s="10">
        <f>VLOOKUP(C811,away!$B$2:$E$405,3,FALSE)</f>
        <v>0.96509999999999996</v>
      </c>
      <c r="J811" s="10">
        <f>VLOOKUP(B811,home!$B$2:$E$405,4,FALSE)</f>
        <v>0.67559999999999998</v>
      </c>
      <c r="K811" s="12">
        <f t="shared" si="1174"/>
        <v>1.02418504668</v>
      </c>
      <c r="L811" s="12">
        <f t="shared" si="1175"/>
        <v>0.75067242202799989</v>
      </c>
      <c r="M811" s="13">
        <f t="shared" si="1176"/>
        <v>0.16950760791612418</v>
      </c>
      <c r="N811" s="13">
        <f t="shared" si="1177"/>
        <v>0.17360715732619075</v>
      </c>
      <c r="O811" s="13">
        <f t="shared" si="1178"/>
        <v>0.12724468658656948</v>
      </c>
      <c r="P811" s="13">
        <f t="shared" si="1179"/>
        <v>0.13032210527144761</v>
      </c>
      <c r="Q811" s="13">
        <f t="shared" si="1180"/>
        <v>8.8902927265053389E-2</v>
      </c>
      <c r="R811" s="13">
        <f t="shared" si="1181"/>
        <v>4.7759538535066925E-2</v>
      </c>
      <c r="S811" s="13">
        <f t="shared" si="1182"/>
        <v>2.5048803607072068E-2</v>
      </c>
      <c r="T811" s="13">
        <f t="shared" si="1183"/>
        <v>6.6736975735436729E-2</v>
      </c>
      <c r="U811" s="13">
        <f t="shared" si="1184"/>
        <v>4.8914605203952771E-2</v>
      </c>
      <c r="V811" s="13">
        <f t="shared" si="1185"/>
        <v>2.1398009215150872E-3</v>
      </c>
      <c r="W811" s="13">
        <f t="shared" si="1186"/>
        <v>3.0351016236982453E-2</v>
      </c>
      <c r="X811" s="13">
        <f t="shared" si="1187"/>
        <v>2.2783670869626765E-2</v>
      </c>
      <c r="Y811" s="13">
        <f t="shared" si="1188"/>
        <v>8.5515366971957545E-3</v>
      </c>
      <c r="Z811" s="13">
        <f t="shared" si="1189"/>
        <v>1.195058948901943E-2</v>
      </c>
      <c r="AA811" s="13">
        <f t="shared" si="1190"/>
        <v>1.2239615053664882E-2</v>
      </c>
      <c r="AB811" s="13">
        <f t="shared" si="1191"/>
        <v>6.2678153575414985E-3</v>
      </c>
      <c r="AC811" s="13">
        <f t="shared" si="1192"/>
        <v>1.0282110799549519E-4</v>
      </c>
      <c r="AD811" s="13">
        <f t="shared" si="1193"/>
        <v>7.7712642453648274E-3</v>
      </c>
      <c r="AE811" s="13">
        <f t="shared" si="1194"/>
        <v>5.8336737532876104E-3</v>
      </c>
      <c r="AF811" s="13">
        <f t="shared" si="1195"/>
        <v>2.1895890028507912E-3</v>
      </c>
      <c r="AG811" s="13">
        <f t="shared" si="1196"/>
        <v>5.4788802667195908E-4</v>
      </c>
      <c r="AH811" s="13">
        <f t="shared" si="1197"/>
        <v>2.2427444890961426E-3</v>
      </c>
      <c r="AI811" s="13">
        <f t="shared" si="1198"/>
        <v>2.296985369256245E-3</v>
      </c>
      <c r="AJ811" s="13">
        <f t="shared" si="1199"/>
        <v>1.1762690338174922E-3</v>
      </c>
      <c r="AK811" s="13">
        <f t="shared" si="1200"/>
        <v>4.0157238510286897E-4</v>
      </c>
      <c r="AL811" s="13">
        <f t="shared" si="1201"/>
        <v>3.1620676912499039E-6</v>
      </c>
      <c r="AM811" s="13">
        <f t="shared" si="1202"/>
        <v>1.5918425267803184E-3</v>
      </c>
      <c r="AN811" s="13">
        <f t="shared" si="1203"/>
        <v>1.1949522850653526E-3</v>
      </c>
      <c r="AO811" s="13">
        <f t="shared" si="1204"/>
        <v>4.4850886301895054E-4</v>
      </c>
      <c r="AP811" s="13">
        <f t="shared" si="1205"/>
        <v>1.1222774483448671E-4</v>
      </c>
      <c r="AQ811" s="13">
        <f t="shared" si="1206"/>
        <v>2.1061568258411115E-5</v>
      </c>
      <c r="AR811" s="13">
        <f t="shared" si="1207"/>
        <v>3.3671328752395022E-4</v>
      </c>
      <c r="AS811" s="13">
        <f t="shared" si="1208"/>
        <v>3.4485671410049314E-4</v>
      </c>
      <c r="AT811" s="13">
        <f t="shared" si="1209"/>
        <v>1.7659854491446249E-4</v>
      </c>
      <c r="AU811" s="13">
        <f t="shared" si="1210"/>
        <v>6.0289862988946287E-5</v>
      </c>
      <c r="AV811" s="13">
        <f t="shared" si="1211"/>
        <v>1.5436994034916187E-5</v>
      </c>
      <c r="AW811" s="13">
        <f t="shared" si="1212"/>
        <v>6.7530125048759915E-8</v>
      </c>
      <c r="AX811" s="13">
        <f t="shared" si="1213"/>
        <v>2.7172355209961811E-4</v>
      </c>
      <c r="AY811" s="13">
        <f t="shared" si="1214"/>
        <v>2.0397537697667171E-4</v>
      </c>
      <c r="AZ811" s="13">
        <f t="shared" si="1215"/>
        <v>7.6559345134576229E-5</v>
      </c>
      <c r="BA811" s="13">
        <f t="shared" si="1216"/>
        <v>1.9156996347016641E-5</v>
      </c>
      <c r="BB811" s="13">
        <f t="shared" si="1217"/>
        <v>3.5951572116491307E-6</v>
      </c>
      <c r="BC811" s="13">
        <f t="shared" si="1218"/>
        <v>5.3975707432801683E-7</v>
      </c>
      <c r="BD811" s="13">
        <f t="shared" si="1219"/>
        <v>4.2126896512435655E-5</v>
      </c>
      <c r="BE811" s="13">
        <f t="shared" si="1220"/>
        <v>4.3145737471072438E-5</v>
      </c>
      <c r="BF811" s="13">
        <f t="shared" si="1221"/>
        <v>2.2094609572926673E-5</v>
      </c>
      <c r="BG811" s="13">
        <f t="shared" si="1222"/>
        <v>7.5429895789414277E-6</v>
      </c>
      <c r="BH811" s="13">
        <f t="shared" si="1223"/>
        <v>1.9313542835037196E-6</v>
      </c>
      <c r="BI811" s="13">
        <f t="shared" si="1224"/>
        <v>3.9561283540117513E-7</v>
      </c>
      <c r="BJ811" s="14">
        <f t="shared" si="1225"/>
        <v>0.41121984233146247</v>
      </c>
      <c r="BK811" s="14">
        <f t="shared" si="1226"/>
        <v>0.32732827626882238</v>
      </c>
      <c r="BL811" s="14">
        <f t="shared" si="1227"/>
        <v>0.24959496461788536</v>
      </c>
      <c r="BM811" s="14">
        <f t="shared" si="1228"/>
        <v>0.2625457419598855</v>
      </c>
      <c r="BN811" s="14">
        <f t="shared" si="1229"/>
        <v>0.7373440229004522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1.1933</v>
      </c>
      <c r="F812" s="10">
        <f>VLOOKUP(B812,home!$B$2:$E$405,3,FALSE)</f>
        <v>1.3408</v>
      </c>
      <c r="G812" s="10">
        <f>VLOOKUP(C812,away!$B$2:$E$405,4,FALSE)</f>
        <v>0.30470000000000003</v>
      </c>
      <c r="H812" s="10">
        <f>VLOOKUP(A812,away!$A$2:$E$405,3,FALSE)</f>
        <v>1.1513</v>
      </c>
      <c r="I812" s="10">
        <f>VLOOKUP(C812,away!$B$2:$E$405,3,FALSE)</f>
        <v>1.1843999999999999</v>
      </c>
      <c r="J812" s="10">
        <f>VLOOKUP(B812,home!$B$2:$E$405,4,FALSE)</f>
        <v>0.78169999999999995</v>
      </c>
      <c r="K812" s="12">
        <f t="shared" si="1174"/>
        <v>0.48751288220800004</v>
      </c>
      <c r="L812" s="12">
        <f t="shared" si="1175"/>
        <v>1.0659259011239999</v>
      </c>
      <c r="M812" s="13">
        <f t="shared" si="1176"/>
        <v>0.21151935253548221</v>
      </c>
      <c r="N812" s="13">
        <f t="shared" si="1177"/>
        <v>0.10311840919734296</v>
      </c>
      <c r="O812" s="13">
        <f t="shared" si="1178"/>
        <v>0.22546395645654888</v>
      </c>
      <c r="P812" s="13">
        <f t="shared" si="1179"/>
        <v>0.10991658324615115</v>
      </c>
      <c r="Q812" s="13">
        <f t="shared" si="1180"/>
        <v>2.5135776438250299E-2</v>
      </c>
      <c r="R812" s="13">
        <f t="shared" si="1181"/>
        <v>0.12016393547846455</v>
      </c>
      <c r="S812" s="13">
        <f t="shared" si="1182"/>
        <v>1.4279609794192929E-2</v>
      </c>
      <c r="T812" s="13">
        <f t="shared" si="1183"/>
        <v>2.6792875150393358E-2</v>
      </c>
      <c r="U812" s="13">
        <f t="shared" si="1184"/>
        <v>5.8581466522562395E-2</v>
      </c>
      <c r="V812" s="13">
        <f t="shared" si="1185"/>
        <v>8.2449294163687548E-4</v>
      </c>
      <c r="W812" s="13">
        <f t="shared" si="1186"/>
        <v>4.084671605982448E-3</v>
      </c>
      <c r="X812" s="13">
        <f t="shared" si="1187"/>
        <v>4.3539572624024577E-3</v>
      </c>
      <c r="Y812" s="13">
        <f t="shared" si="1188"/>
        <v>2.320497909190861E-3</v>
      </c>
      <c r="Z812" s="13">
        <f t="shared" si="1189"/>
        <v>4.2695283735829502E-2</v>
      </c>
      <c r="AA812" s="13">
        <f t="shared" si="1190"/>
        <v>2.0814500830742586E-2</v>
      </c>
      <c r="AB812" s="13">
        <f t="shared" si="1191"/>
        <v>5.0736686458580649E-3</v>
      </c>
      <c r="AC812" s="13">
        <f t="shared" si="1192"/>
        <v>2.6778119226729879E-5</v>
      </c>
      <c r="AD812" s="13">
        <f t="shared" si="1193"/>
        <v>4.9783250687642064E-4</v>
      </c>
      <c r="AE812" s="13">
        <f t="shared" si="1194"/>
        <v>5.3065256350106867E-4</v>
      </c>
      <c r="AF812" s="13">
        <f t="shared" si="1195"/>
        <v>2.8281815596681851E-4</v>
      </c>
      <c r="AG812" s="13">
        <f t="shared" si="1196"/>
        <v>1.0048773258438633E-4</v>
      </c>
      <c r="AH812" s="13">
        <f t="shared" si="1197"/>
        <v>1.137750219746473E-2</v>
      </c>
      <c r="AI812" s="13">
        <f t="shared" si="1198"/>
        <v>5.5466788886138832E-3</v>
      </c>
      <c r="AJ812" s="13">
        <f t="shared" si="1199"/>
        <v>1.3520387058352102E-3</v>
      </c>
      <c r="AK812" s="13">
        <f t="shared" si="1200"/>
        <v>2.1971209544616597E-4</v>
      </c>
      <c r="AL812" s="13">
        <f t="shared" si="1201"/>
        <v>5.5661278003703628E-7</v>
      </c>
      <c r="AM812" s="13">
        <f t="shared" si="1202"/>
        <v>4.8539952056831575E-5</v>
      </c>
      <c r="AN812" s="13">
        <f t="shared" si="1203"/>
        <v>5.1739992136693954E-5</v>
      </c>
      <c r="AO812" s="13">
        <f t="shared" si="1204"/>
        <v>2.757549887122708E-5</v>
      </c>
      <c r="AP812" s="13">
        <f t="shared" si="1205"/>
        <v>9.7978128277521912E-6</v>
      </c>
      <c r="AQ812" s="13">
        <f t="shared" si="1206"/>
        <v>2.6109356168665095E-6</v>
      </c>
      <c r="AR812" s="13">
        <f t="shared" si="1207"/>
        <v>2.4255148564745767E-3</v>
      </c>
      <c r="AS812" s="13">
        <f t="shared" si="1208"/>
        <v>1.1824697385182442E-3</v>
      </c>
      <c r="AT812" s="13">
        <f t="shared" si="1209"/>
        <v>2.8823461517438469E-4</v>
      </c>
      <c r="AU812" s="13">
        <f t="shared" si="1210"/>
        <v>4.6839362665259359E-5</v>
      </c>
      <c r="AV812" s="13">
        <f t="shared" si="1211"/>
        <v>5.7086981734315922E-6</v>
      </c>
      <c r="AW812" s="13">
        <f t="shared" si="1212"/>
        <v>8.0345911929618122E-9</v>
      </c>
      <c r="AX812" s="13">
        <f t="shared" si="1213"/>
        <v>3.9439753215773516E-6</v>
      </c>
      <c r="AY812" s="13">
        <f t="shared" si="1214"/>
        <v>4.2039854486631561E-6</v>
      </c>
      <c r="AZ812" s="13">
        <f t="shared" si="1215"/>
        <v>2.2405684888392282E-6</v>
      </c>
      <c r="BA812" s="13">
        <f t="shared" si="1216"/>
        <v>7.9609332849866453E-7</v>
      </c>
      <c r="BB812" s="13">
        <f t="shared" si="1217"/>
        <v>2.1214412463968582E-7</v>
      </c>
      <c r="BC812" s="13">
        <f t="shared" si="1218"/>
        <v>4.5225983444943861E-8</v>
      </c>
      <c r="BD812" s="13">
        <f t="shared" si="1219"/>
        <v>4.3090318484621858E-4</v>
      </c>
      <c r="BE812" s="13">
        <f t="shared" si="1220"/>
        <v>2.100708535969866E-4</v>
      </c>
      <c r="BF812" s="13">
        <f t="shared" si="1221"/>
        <v>5.1206123652480871E-5</v>
      </c>
      <c r="BG812" s="13">
        <f t="shared" si="1222"/>
        <v>8.3212149761734005E-6</v>
      </c>
      <c r="BH812" s="13">
        <f t="shared" si="1223"/>
        <v>1.0141748741266667E-6</v>
      </c>
      <c r="BI812" s="13">
        <f t="shared" si="1224"/>
        <v>9.8884663189685402E-8</v>
      </c>
      <c r="BJ812" s="14">
        <f t="shared" si="1225"/>
        <v>0.16736968470669616</v>
      </c>
      <c r="BK812" s="14">
        <f t="shared" si="1226"/>
        <v>0.3365715772349186</v>
      </c>
      <c r="BL812" s="14">
        <f t="shared" si="1227"/>
        <v>0.4532438415291517</v>
      </c>
      <c r="BM812" s="14">
        <f t="shared" si="1228"/>
        <v>0.20455817790349826</v>
      </c>
      <c r="BN812" s="14">
        <f t="shared" si="1229"/>
        <v>0.79531801335223995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1.1933</v>
      </c>
      <c r="F813" s="10">
        <f>VLOOKUP(B813,home!$B$2:$E$405,3,FALSE)</f>
        <v>1.5084</v>
      </c>
      <c r="G813" s="10">
        <f>VLOOKUP(C813,away!$B$2:$E$405,4,FALSE)</f>
        <v>0.6704</v>
      </c>
      <c r="H813" s="10">
        <f>VLOOKUP(A813,away!$A$2:$E$405,3,FALSE)</f>
        <v>1.1513</v>
      </c>
      <c r="I813" s="10">
        <f>VLOOKUP(C813,away!$B$2:$E$405,3,FALSE)</f>
        <v>0.60799999999999998</v>
      </c>
      <c r="J813" s="10">
        <f>VLOOKUP(B813,home!$B$2:$E$405,4,FALSE)</f>
        <v>0.43430000000000002</v>
      </c>
      <c r="K813" s="12">
        <f t="shared" si="1174"/>
        <v>1.2067023818879998</v>
      </c>
      <c r="L813" s="12">
        <f t="shared" si="1175"/>
        <v>0.30400583072000004</v>
      </c>
      <c r="M813" s="13">
        <f t="shared" si="1176"/>
        <v>0.22075358211504567</v>
      </c>
      <c r="N813" s="13">
        <f t="shared" si="1177"/>
        <v>0.26638387334853375</v>
      </c>
      <c r="O813" s="13">
        <f t="shared" si="1178"/>
        <v>6.7110376115300199E-2</v>
      </c>
      <c r="P813" s="13">
        <f t="shared" si="1179"/>
        <v>8.0982250707732295E-2</v>
      </c>
      <c r="Q813" s="13">
        <f t="shared" si="1180"/>
        <v>0.16072302723311349</v>
      </c>
      <c r="R813" s="13">
        <f t="shared" si="1181"/>
        <v>1.0200972820431742E-2</v>
      </c>
      <c r="S813" s="13">
        <f t="shared" si="1182"/>
        <v>7.4269745329344659E-3</v>
      </c>
      <c r="T813" s="13">
        <f t="shared" si="1183"/>
        <v>4.8860737409835861E-2</v>
      </c>
      <c r="U813" s="13">
        <f t="shared" si="1184"/>
        <v>1.2309538199989731E-2</v>
      </c>
      <c r="V813" s="13">
        <f t="shared" si="1185"/>
        <v>3.0272724499392004E-4</v>
      </c>
      <c r="W813" s="13">
        <f t="shared" si="1186"/>
        <v>6.4648286595482662E-2</v>
      </c>
      <c r="X813" s="13">
        <f t="shared" si="1187"/>
        <v>1.965345607108435E-2</v>
      </c>
      <c r="Y813" s="13">
        <f t="shared" si="1188"/>
        <v>2.9873826197045128E-3</v>
      </c>
      <c r="Z813" s="13">
        <f t="shared" si="1189"/>
        <v>1.033718405475831E-3</v>
      </c>
      <c r="AA813" s="13">
        <f t="shared" si="1190"/>
        <v>1.2473904620891505E-3</v>
      </c>
      <c r="AB813" s="13">
        <f t="shared" si="1191"/>
        <v>7.5261452087367533E-4</v>
      </c>
      <c r="AC813" s="13">
        <f t="shared" si="1192"/>
        <v>6.9408651875755419E-6</v>
      </c>
      <c r="AD813" s="13">
        <f t="shared" si="1193"/>
        <v>1.9502810354936732E-2</v>
      </c>
      <c r="AE813" s="13">
        <f t="shared" si="1194"/>
        <v>5.9289680633271601E-3</v>
      </c>
      <c r="AF813" s="13">
        <f t="shared" si="1195"/>
        <v>9.0122043070206147E-4</v>
      </c>
      <c r="AG813" s="13">
        <f t="shared" si="1196"/>
        <v>9.1325421899138778E-5</v>
      </c>
      <c r="AH813" s="13">
        <f t="shared" si="1197"/>
        <v>7.8564105646808442E-5</v>
      </c>
      <c r="AI813" s="13">
        <f t="shared" si="1198"/>
        <v>9.4803493414904211E-5</v>
      </c>
      <c r="AJ813" s="13">
        <f t="shared" si="1199"/>
        <v>5.7199800657534114E-5</v>
      </c>
      <c r="AK813" s="13">
        <f t="shared" si="1200"/>
        <v>2.3007711898988407E-5</v>
      </c>
      <c r="AL813" s="13">
        <f t="shared" si="1201"/>
        <v>1.0184874544067559E-7</v>
      </c>
      <c r="AM813" s="13">
        <f t="shared" si="1202"/>
        <v>4.7068175417624199E-3</v>
      </c>
      <c r="AN813" s="13">
        <f t="shared" si="1203"/>
        <v>1.4308999768309529E-3</v>
      </c>
      <c r="AO813" s="13">
        <f t="shared" si="1204"/>
        <v>2.1750096806686132E-4</v>
      </c>
      <c r="AP813" s="13">
        <f t="shared" si="1205"/>
        <v>2.2040520826523452E-5</v>
      </c>
      <c r="AQ813" s="13">
        <f t="shared" si="1206"/>
        <v>1.6751117108421809E-6</v>
      </c>
      <c r="AR813" s="13">
        <f t="shared" si="1207"/>
        <v>4.7767892403863721E-6</v>
      </c>
      <c r="AS813" s="13">
        <f t="shared" si="1208"/>
        <v>5.7641629541512046E-6</v>
      </c>
      <c r="AT813" s="13">
        <f t="shared" si="1209"/>
        <v>3.4778145831824141E-6</v>
      </c>
      <c r="AU813" s="13">
        <f t="shared" si="1210"/>
        <v>1.3988957137636805E-6</v>
      </c>
      <c r="AV813" s="13">
        <f t="shared" si="1211"/>
        <v>4.2201269745288649E-7</v>
      </c>
      <c r="AW813" s="13">
        <f t="shared" si="1212"/>
        <v>1.0378516169881294E-9</v>
      </c>
      <c r="AX813" s="13">
        <f t="shared" si="1213"/>
        <v>9.4662132312615574E-4</v>
      </c>
      <c r="AY813" s="13">
        <f t="shared" si="1214"/>
        <v>2.8777840171423255E-4</v>
      </c>
      <c r="AZ813" s="13">
        <f t="shared" si="1215"/>
        <v>4.3743156038204572E-5</v>
      </c>
      <c r="BA813" s="13">
        <f t="shared" si="1216"/>
        <v>4.4327248299029872E-6</v>
      </c>
      <c r="BB813" s="13">
        <f t="shared" si="1217"/>
        <v>3.3689354856695711E-7</v>
      </c>
      <c r="BC813" s="13">
        <f t="shared" si="1218"/>
        <v>2.0483520619261307E-8</v>
      </c>
      <c r="BD813" s="13">
        <f t="shared" si="1219"/>
        <v>2.4202863019966923E-7</v>
      </c>
      <c r="BE813" s="13">
        <f t="shared" si="1220"/>
        <v>2.9205652454703074E-7</v>
      </c>
      <c r="BF813" s="13">
        <f t="shared" si="1221"/>
        <v>1.7621265190841655E-7</v>
      </c>
      <c r="BG813" s="13">
        <f t="shared" si="1222"/>
        <v>7.0878742258895779E-8</v>
      </c>
      <c r="BH813" s="13">
        <f t="shared" si="1223"/>
        <v>2.1382386777258777E-8</v>
      </c>
      <c r="BI813" s="13">
        <f t="shared" si="1224"/>
        <v>5.1604354109137269E-9</v>
      </c>
      <c r="BJ813" s="14">
        <f t="shared" si="1225"/>
        <v>0.59734295465059517</v>
      </c>
      <c r="BK813" s="14">
        <f t="shared" si="1226"/>
        <v>0.30976035571635357</v>
      </c>
      <c r="BL813" s="14">
        <f t="shared" si="1227"/>
        <v>9.1891114624862796E-2</v>
      </c>
      <c r="BM813" s="14">
        <f t="shared" si="1228"/>
        <v>0.19358628369326733</v>
      </c>
      <c r="BN813" s="14">
        <f t="shared" si="1229"/>
        <v>0.80615408234015717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1.3533999999999999</v>
      </c>
      <c r="F814" s="10">
        <f>VLOOKUP(B814,home!$B$2:$E$405,3,FALSE)</f>
        <v>0.42220000000000002</v>
      </c>
      <c r="G814" s="10">
        <f>VLOOKUP(C814,away!$B$2:$E$405,4,FALSE)</f>
        <v>1.0555000000000001</v>
      </c>
      <c r="H814" s="10">
        <f>VLOOKUP(A814,away!$A$2:$E$405,3,FALSE)</f>
        <v>1.2030000000000001</v>
      </c>
      <c r="I814" s="10">
        <f>VLOOKUP(C814,away!$B$2:$E$405,3,FALSE)</f>
        <v>0.95</v>
      </c>
      <c r="J814" s="10">
        <f>VLOOKUP(B814,home!$B$2:$E$405,4,FALSE)</f>
        <v>1.3063</v>
      </c>
      <c r="K814" s="12">
        <f t="shared" si="1174"/>
        <v>0.60311848414000013</v>
      </c>
      <c r="L814" s="12">
        <f t="shared" si="1175"/>
        <v>1.492904955</v>
      </c>
      <c r="M814" s="13">
        <f t="shared" si="1176"/>
        <v>0.12294435318124992</v>
      </c>
      <c r="N814" s="13">
        <f t="shared" si="1177"/>
        <v>7.4150011924248249E-2</v>
      </c>
      <c r="O814" s="13">
        <f t="shared" si="1178"/>
        <v>0.18354423405355802</v>
      </c>
      <c r="P814" s="13">
        <f t="shared" si="1179"/>
        <v>0.1106989202150193</v>
      </c>
      <c r="Q814" s="13">
        <f t="shared" si="1180"/>
        <v>2.2360621395357771E-2</v>
      </c>
      <c r="R814" s="13">
        <f t="shared" si="1181"/>
        <v>0.13700704824011828</v>
      </c>
      <c r="S814" s="13">
        <f t="shared" si="1182"/>
        <v>2.4918287460314385E-2</v>
      </c>
      <c r="T814" s="13">
        <f t="shared" si="1183"/>
        <v>3.3382282478008632E-2</v>
      </c>
      <c r="U814" s="13">
        <f t="shared" si="1184"/>
        <v>8.2631483251075999E-2</v>
      </c>
      <c r="V814" s="13">
        <f t="shared" si="1185"/>
        <v>2.4929322757170596E-3</v>
      </c>
      <c r="W814" s="13">
        <f t="shared" si="1186"/>
        <v>4.4953680267988778E-3</v>
      </c>
      <c r="X814" s="13">
        <f t="shared" si="1187"/>
        <v>6.7111572017566172E-3</v>
      </c>
      <c r="Y814" s="13">
        <f t="shared" si="1188"/>
        <v>5.0095599201431954E-3</v>
      </c>
      <c r="Z814" s="13">
        <f t="shared" si="1189"/>
        <v>6.8179500395865525E-2</v>
      </c>
      <c r="AA814" s="13">
        <f t="shared" si="1190"/>
        <v>4.1120316928176949E-2</v>
      </c>
      <c r="AB814" s="13">
        <f t="shared" si="1191"/>
        <v>1.2400211606539235E-2</v>
      </c>
      <c r="AC814" s="13">
        <f t="shared" si="1192"/>
        <v>1.4028954154375115E-4</v>
      </c>
      <c r="AD814" s="13">
        <f t="shared" si="1193"/>
        <v>6.7780988749359069E-4</v>
      </c>
      <c r="AE814" s="13">
        <f t="shared" si="1194"/>
        <v>1.0119057395871741E-3</v>
      </c>
      <c r="AF814" s="13">
        <f t="shared" si="1195"/>
        <v>7.5533954631131612E-4</v>
      </c>
      <c r="AG814" s="13">
        <f t="shared" si="1196"/>
        <v>3.758833837985385E-4</v>
      </c>
      <c r="AH814" s="13">
        <f t="shared" si="1197"/>
        <v>2.5446378492603013E-2</v>
      </c>
      <c r="AI814" s="13">
        <f t="shared" si="1198"/>
        <v>1.534718122331143E-2</v>
      </c>
      <c r="AJ814" s="13">
        <f t="shared" si="1199"/>
        <v>4.6280843376127314E-3</v>
      </c>
      <c r="AK814" s="13">
        <f t="shared" si="1200"/>
        <v>9.3042773672435573E-4</v>
      </c>
      <c r="AL814" s="13">
        <f t="shared" si="1201"/>
        <v>5.0526601228959185E-6</v>
      </c>
      <c r="AM814" s="13">
        <f t="shared" si="1202"/>
        <v>8.17599343760477E-5</v>
      </c>
      <c r="AN814" s="13">
        <f t="shared" si="1203"/>
        <v>1.2205981115047645E-4</v>
      </c>
      <c r="AO814" s="13">
        <f t="shared" si="1204"/>
        <v>9.111184843645529E-5</v>
      </c>
      <c r="AP814" s="13">
        <f t="shared" si="1205"/>
        <v>4.5340443329997688E-5</v>
      </c>
      <c r="AQ814" s="13">
        <f t="shared" si="1206"/>
        <v>1.6922243127312555E-5</v>
      </c>
      <c r="AR814" s="13">
        <f t="shared" si="1207"/>
        <v>7.5978049076824887E-3</v>
      </c>
      <c r="AS814" s="13">
        <f t="shared" si="1208"/>
        <v>4.5823765787129161E-3</v>
      </c>
      <c r="AT814" s="13">
        <f t="shared" si="1209"/>
        <v>1.3818580079559869E-3</v>
      </c>
      <c r="AU814" s="13">
        <f t="shared" si="1210"/>
        <v>2.7780803568504503E-4</v>
      </c>
      <c r="AV814" s="13">
        <f t="shared" si="1211"/>
        <v>4.1887790341068863E-5</v>
      </c>
      <c r="AW814" s="13">
        <f t="shared" si="1212"/>
        <v>1.2637244351820351E-7</v>
      </c>
      <c r="AX814" s="13">
        <f t="shared" si="1213"/>
        <v>8.2184879473779611E-6</v>
      </c>
      <c r="AY814" s="13">
        <f t="shared" si="1214"/>
        <v>1.2269421379248339E-5</v>
      </c>
      <c r="AZ814" s="13">
        <f t="shared" si="1215"/>
        <v>9.1585399860313915E-6</v>
      </c>
      <c r="BA814" s="13">
        <f t="shared" si="1216"/>
        <v>4.5576099085706302E-6</v>
      </c>
      <c r="BB814" s="13">
        <f t="shared" si="1217"/>
        <v>1.7010196038655469E-6</v>
      </c>
      <c r="BC814" s="13">
        <f t="shared" si="1218"/>
        <v>5.0789211903260213E-7</v>
      </c>
      <c r="BD814" s="13">
        <f t="shared" si="1219"/>
        <v>1.8904667656337497E-3</v>
      </c>
      <c r="BE814" s="13">
        <f t="shared" si="1220"/>
        <v>1.1401754500060758E-3</v>
      </c>
      <c r="BF814" s="13">
        <f t="shared" si="1221"/>
        <v>3.4383044453065355E-4</v>
      </c>
      <c r="BG814" s="13">
        <f t="shared" si="1222"/>
        <v>6.9123498835503376E-5</v>
      </c>
      <c r="BH814" s="13">
        <f t="shared" si="1223"/>
        <v>1.0422414959030468E-5</v>
      </c>
      <c r="BI814" s="13">
        <f t="shared" si="1224"/>
        <v>1.2571902222337035E-6</v>
      </c>
      <c r="BJ814" s="14">
        <f t="shared" si="1225"/>
        <v>0.14932354675486839</v>
      </c>
      <c r="BK814" s="14">
        <f t="shared" si="1226"/>
        <v>0.26121210475534662</v>
      </c>
      <c r="BL814" s="14">
        <f t="shared" si="1227"/>
        <v>0.52039237695428486</v>
      </c>
      <c r="BM814" s="14">
        <f t="shared" si="1228"/>
        <v>0.34839019680187794</v>
      </c>
      <c r="BN814" s="14">
        <f t="shared" si="1229"/>
        <v>0.65070518900955143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1.2907</v>
      </c>
      <c r="F815" s="10">
        <f>VLOOKUP(B815,home!$B$2:$E$405,3,FALSE)</f>
        <v>1.0329999999999999</v>
      </c>
      <c r="G815" s="10">
        <f>VLOOKUP(C815,away!$B$2:$E$405,4,FALSE)</f>
        <v>0.94079999999999997</v>
      </c>
      <c r="H815" s="10">
        <f>VLOOKUP(A815,away!$A$2:$E$405,3,FALSE)</f>
        <v>1.1246</v>
      </c>
      <c r="I815" s="10">
        <f>VLOOKUP(C815,away!$B$2:$E$405,3,FALSE)</f>
        <v>0.76219999999999999</v>
      </c>
      <c r="J815" s="10">
        <f>VLOOKUP(B815,home!$B$2:$E$405,4,FALSE)</f>
        <v>1.1856</v>
      </c>
      <c r="K815" s="12">
        <f t="shared" si="1174"/>
        <v>1.2543621484799998</v>
      </c>
      <c r="L815" s="12">
        <f t="shared" si="1175"/>
        <v>1.0162608942719999</v>
      </c>
      <c r="M815" s="13">
        <f t="shared" si="1176"/>
        <v>0.10324783222592071</v>
      </c>
      <c r="N815" s="13">
        <f t="shared" si="1177"/>
        <v>0.12951017265680845</v>
      </c>
      <c r="O815" s="13">
        <f t="shared" si="1178"/>
        <v>0.10492673430955958</v>
      </c>
      <c r="P815" s="13">
        <f t="shared" si="1179"/>
        <v>0.13161612388152927</v>
      </c>
      <c r="Q815" s="13">
        <f t="shared" si="1180"/>
        <v>8.1226329211905007E-2</v>
      </c>
      <c r="R815" s="13">
        <f t="shared" si="1181"/>
        <v>5.3316468421236773E-2</v>
      </c>
      <c r="S815" s="13">
        <f t="shared" si="1182"/>
        <v>4.1944716155621897E-2</v>
      </c>
      <c r="T815" s="13">
        <f t="shared" si="1183"/>
        <v>8.254714196332244E-2</v>
      </c>
      <c r="U815" s="13">
        <f t="shared" si="1184"/>
        <v>6.6878159878228621E-2</v>
      </c>
      <c r="V815" s="13">
        <f t="shared" si="1185"/>
        <v>5.9410458620618011E-3</v>
      </c>
      <c r="W815" s="13">
        <f t="shared" si="1186"/>
        <v>3.3962410941129652E-2</v>
      </c>
      <c r="X815" s="13">
        <f t="shared" si="1187"/>
        <v>3.4514670114665573E-2</v>
      </c>
      <c r="Y815" s="13">
        <f t="shared" si="1188"/>
        <v>1.753795475811655E-2</v>
      </c>
      <c r="Z815" s="13">
        <f t="shared" si="1189"/>
        <v>1.8061147292396978E-2</v>
      </c>
      <c r="AA815" s="13">
        <f t="shared" si="1190"/>
        <v>2.2655219521704805E-2</v>
      </c>
      <c r="AB815" s="13">
        <f t="shared" si="1191"/>
        <v>1.420892491676584E-2</v>
      </c>
      <c r="AC815" s="13">
        <f t="shared" si="1192"/>
        <v>4.7333767893062423E-4</v>
      </c>
      <c r="AD815" s="13">
        <f t="shared" si="1193"/>
        <v>1.0650290688919014E-2</v>
      </c>
      <c r="AE815" s="13">
        <f t="shared" si="1194"/>
        <v>1.0823473939777589E-2</v>
      </c>
      <c r="AF815" s="13">
        <f t="shared" si="1195"/>
        <v>5.4997366525840292E-3</v>
      </c>
      <c r="AG815" s="13">
        <f t="shared" si="1196"/>
        <v>1.863055762938514E-3</v>
      </c>
      <c r="AH815" s="13">
        <f t="shared" si="1197"/>
        <v>4.5887094247374152E-3</v>
      </c>
      <c r="AI815" s="13">
        <f t="shared" si="1198"/>
        <v>5.7559034127640483E-3</v>
      </c>
      <c r="AJ815" s="13">
        <f t="shared" si="1199"/>
        <v>3.6099936856390379E-3</v>
      </c>
      <c r="AK815" s="13">
        <f t="shared" si="1200"/>
        <v>1.5094131451724726E-3</v>
      </c>
      <c r="AL815" s="13">
        <f t="shared" si="1201"/>
        <v>2.4135662413370523E-5</v>
      </c>
      <c r="AM815" s="13">
        <f t="shared" si="1202"/>
        <v>2.6718643020977942E-3</v>
      </c>
      <c r="AN815" s="13">
        <f t="shared" si="1203"/>
        <v>2.715311205023337E-3</v>
      </c>
      <c r="AO815" s="13">
        <f t="shared" si="1204"/>
        <v>1.3797322967218991E-3</v>
      </c>
      <c r="AP815" s="13">
        <f t="shared" si="1205"/>
        <v>4.6738932590751925E-4</v>
      </c>
      <c r="AQ815" s="13">
        <f t="shared" si="1206"/>
        <v>1.1874737357999067E-4</v>
      </c>
      <c r="AR815" s="13">
        <f t="shared" si="1207"/>
        <v>9.3266518870760028E-4</v>
      </c>
      <c r="AS815" s="13">
        <f t="shared" si="1208"/>
        <v>1.16989990991977E-3</v>
      </c>
      <c r="AT815" s="13">
        <f t="shared" si="1209"/>
        <v>7.3373908225676061E-4</v>
      </c>
      <c r="AU815" s="13">
        <f t="shared" si="1210"/>
        <v>3.0679151054777788E-4</v>
      </c>
      <c r="AV815" s="13">
        <f t="shared" si="1211"/>
        <v>9.620691457653383E-5</v>
      </c>
      <c r="AW815" s="13">
        <f t="shared" si="1212"/>
        <v>8.5464326887485997E-7</v>
      </c>
      <c r="AX815" s="13">
        <f t="shared" si="1213"/>
        <v>5.5858090773773408E-4</v>
      </c>
      <c r="AY815" s="13">
        <f t="shared" si="1214"/>
        <v>5.676639328208151E-4</v>
      </c>
      <c r="AZ815" s="13">
        <f t="shared" si="1215"/>
        <v>2.8844732800722105E-4</v>
      </c>
      <c r="BA815" s="13">
        <f t="shared" si="1216"/>
        <v>9.7712579836995789E-5</v>
      </c>
      <c r="BB815" s="13">
        <f t="shared" si="1217"/>
        <v>2.4825368441692378E-5</v>
      </c>
      <c r="BC815" s="13">
        <f t="shared" si="1218"/>
        <v>5.0458102266372378E-6</v>
      </c>
      <c r="BD815" s="13">
        <f t="shared" si="1219"/>
        <v>1.5797185978872483E-4</v>
      </c>
      <c r="BE815" s="13">
        <f t="shared" si="1220"/>
        <v>1.9815392144396617E-4</v>
      </c>
      <c r="BF815" s="13">
        <f t="shared" si="1221"/>
        <v>1.2427838931609528E-4</v>
      </c>
      <c r="BG815" s="13">
        <f t="shared" si="1222"/>
        <v>5.1963369144057055E-5</v>
      </c>
      <c r="BH815" s="13">
        <f t="shared" si="1223"/>
        <v>1.6295220840449689E-5</v>
      </c>
      <c r="BI815" s="13">
        <f t="shared" si="1224"/>
        <v>4.0880216446765022E-6</v>
      </c>
      <c r="BJ815" s="14">
        <f t="shared" si="1225"/>
        <v>0.41703055712056841</v>
      </c>
      <c r="BK815" s="14">
        <f t="shared" si="1226"/>
        <v>0.28381485539929846</v>
      </c>
      <c r="BL815" s="14">
        <f t="shared" si="1227"/>
        <v>0.28124158010399503</v>
      </c>
      <c r="BM815" s="14">
        <f t="shared" si="1228"/>
        <v>0.39573766991974718</v>
      </c>
      <c r="BN815" s="14">
        <f t="shared" si="1229"/>
        <v>0.60384366070695972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1.2907</v>
      </c>
      <c r="F816" s="10">
        <f>VLOOKUP(B816,home!$B$2:$E$405,3,FALSE)</f>
        <v>1.5495000000000001</v>
      </c>
      <c r="G816" s="10">
        <f>VLOOKUP(C816,away!$B$2:$E$405,4,FALSE)</f>
        <v>0.92969999999999997</v>
      </c>
      <c r="H816" s="10">
        <f>VLOOKUP(A816,away!$A$2:$E$405,3,FALSE)</f>
        <v>1.1246</v>
      </c>
      <c r="I816" s="10">
        <f>VLOOKUP(C816,away!$B$2:$E$405,3,FALSE)</f>
        <v>0.94850000000000001</v>
      </c>
      <c r="J816" s="10">
        <f>VLOOKUP(B816,home!$B$2:$E$405,4,FALSE)</f>
        <v>1.0162</v>
      </c>
      <c r="K816" s="12">
        <f t="shared" si="1174"/>
        <v>1.8593438926049999</v>
      </c>
      <c r="L816" s="12">
        <f t="shared" si="1175"/>
        <v>1.0839633662200001</v>
      </c>
      <c r="M816" s="13">
        <f t="shared" si="1176"/>
        <v>5.269117689360827E-2</v>
      </c>
      <c r="N816" s="13">
        <f t="shared" si="1177"/>
        <v>9.7971017951300227E-2</v>
      </c>
      <c r="O816" s="13">
        <f t="shared" si="1178"/>
        <v>5.7115305475689111E-2</v>
      </c>
      <c r="P816" s="13">
        <f t="shared" si="1179"/>
        <v>0.10619699441049146</v>
      </c>
      <c r="Q816" s="13">
        <f t="shared" si="1180"/>
        <v>9.1080906940022466E-2</v>
      </c>
      <c r="R816" s="13">
        <f t="shared" si="1181"/>
        <v>3.0955449393055785E-2</v>
      </c>
      <c r="S816" s="13">
        <f t="shared" si="1182"/>
        <v>5.350896623828312E-2</v>
      </c>
      <c r="T816" s="13">
        <f t="shared" si="1183"/>
        <v>9.8728366485077323E-2</v>
      </c>
      <c r="U816" s="13">
        <f t="shared" si="1184"/>
        <v>5.7556825771821425E-2</v>
      </c>
      <c r="V816" s="13">
        <f t="shared" si="1185"/>
        <v>1.1982801851862996E-2</v>
      </c>
      <c r="W816" s="13">
        <f t="shared" si="1186"/>
        <v>5.6450242683951692E-2</v>
      </c>
      <c r="X816" s="13">
        <f t="shared" si="1187"/>
        <v>6.1189995083632209E-2</v>
      </c>
      <c r="Y816" s="13">
        <f t="shared" si="1188"/>
        <v>3.3163856524919613E-2</v>
      </c>
      <c r="Z816" s="13">
        <f t="shared" si="1189"/>
        <v>1.1184857708983205E-2</v>
      </c>
      <c r="AA816" s="13">
        <f t="shared" si="1190"/>
        <v>2.0796496870853873E-2</v>
      </c>
      <c r="AB816" s="13">
        <f t="shared" si="1191"/>
        <v>1.9333919722200575E-2</v>
      </c>
      <c r="AC816" s="13">
        <f t="shared" si="1192"/>
        <v>1.5094291116492019E-3</v>
      </c>
      <c r="AD816" s="13">
        <f t="shared" si="1193"/>
        <v>2.6240103492618926E-2</v>
      </c>
      <c r="AE816" s="13">
        <f t="shared" si="1194"/>
        <v>2.8443310911820393E-2</v>
      </c>
      <c r="AF816" s="13">
        <f t="shared" si="1195"/>
        <v>1.5415753521209446E-2</v>
      </c>
      <c r="AG816" s="13">
        <f t="shared" si="1196"/>
        <v>5.5700373598893387E-3</v>
      </c>
      <c r="AH816" s="13">
        <f t="shared" si="1197"/>
        <v>3.0309940032302875E-3</v>
      </c>
      <c r="AI816" s="13">
        <f t="shared" si="1198"/>
        <v>5.6356601884286145E-3</v>
      </c>
      <c r="AJ816" s="13">
        <f t="shared" si="1199"/>
        <v>5.2393151760759451E-3</v>
      </c>
      <c r="AK816" s="13">
        <f t="shared" si="1200"/>
        <v>3.2472295580231654E-3</v>
      </c>
      <c r="AL816" s="13">
        <f t="shared" si="1201"/>
        <v>1.2168780003263763E-4</v>
      </c>
      <c r="AM816" s="13">
        <f t="shared" si="1202"/>
        <v>9.7578752340648275E-3</v>
      </c>
      <c r="AN816" s="13">
        <f t="shared" si="1203"/>
        <v>1.0577179285871683E-2</v>
      </c>
      <c r="AO816" s="13">
        <f t="shared" si="1204"/>
        <v>5.7326374319129625E-3</v>
      </c>
      <c r="AP816" s="13">
        <f t="shared" si="1205"/>
        <v>2.0713229893383842E-3</v>
      </c>
      <c r="AQ816" s="13">
        <f t="shared" si="1206"/>
        <v>5.6130956001302702E-4</v>
      </c>
      <c r="AR816" s="13">
        <f t="shared" si="1207"/>
        <v>6.5709729254682752E-4</v>
      </c>
      <c r="AS816" s="13">
        <f t="shared" si="1208"/>
        <v>1.2217698377442248E-3</v>
      </c>
      <c r="AT816" s="13">
        <f t="shared" si="1209"/>
        <v>1.1358451429893633E-3</v>
      </c>
      <c r="AU816" s="13">
        <f t="shared" si="1210"/>
        <v>7.0397557652077493E-4</v>
      </c>
      <c r="AV816" s="13">
        <f t="shared" si="1211"/>
        <v>3.2723317218674681E-4</v>
      </c>
      <c r="AW816" s="13">
        <f t="shared" si="1212"/>
        <v>6.8126937319571017E-6</v>
      </c>
      <c r="AX816" s="13">
        <f t="shared" si="1213"/>
        <v>3.0238742868766684E-3</v>
      </c>
      <c r="AY816" s="13">
        <f t="shared" si="1214"/>
        <v>3.2777689510289356E-3</v>
      </c>
      <c r="AZ816" s="13">
        <f t="shared" si="1215"/>
        <v>1.7764907329243618E-3</v>
      </c>
      <c r="BA816" s="13">
        <f t="shared" si="1216"/>
        <v>6.4188362497310896E-4</v>
      </c>
      <c r="BB816" s="13">
        <f t="shared" si="1217"/>
        <v>1.7394458371183677E-4</v>
      </c>
      <c r="BC816" s="13">
        <f t="shared" si="1218"/>
        <v>3.7709911299203858E-5</v>
      </c>
      <c r="BD816" s="13">
        <f t="shared" si="1219"/>
        <v>1.1871156552718451E-4</v>
      </c>
      <c r="BE816" s="13">
        <f t="shared" si="1220"/>
        <v>2.2072562434454878E-4</v>
      </c>
      <c r="BF816" s="13">
        <f t="shared" si="1221"/>
        <v>2.0520242078323115E-4</v>
      </c>
      <c r="BG816" s="13">
        <f t="shared" si="1222"/>
        <v>1.2718062261035402E-4</v>
      </c>
      <c r="BH816" s="13">
        <f t="shared" si="1223"/>
        <v>5.9118128477065804E-5</v>
      </c>
      <c r="BI816" s="13">
        <f t="shared" si="1224"/>
        <v>2.1984186225214009E-5</v>
      </c>
      <c r="BJ816" s="14">
        <f t="shared" si="1225"/>
        <v>0.55188558754645667</v>
      </c>
      <c r="BK816" s="14">
        <f t="shared" si="1226"/>
        <v>0.22928882525695662</v>
      </c>
      <c r="BL816" s="14">
        <f t="shared" si="1227"/>
        <v>0.2077100397293343</v>
      </c>
      <c r="BM816" s="14">
        <f t="shared" si="1228"/>
        <v>0.56078750292026625</v>
      </c>
      <c r="BN816" s="14">
        <f t="shared" si="1229"/>
        <v>0.43601085106416732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1.2907</v>
      </c>
      <c r="F817" s="10">
        <f>VLOOKUP(B817,home!$B$2:$E$405,3,FALSE)</f>
        <v>0.77480000000000004</v>
      </c>
      <c r="G817" s="10">
        <f>VLOOKUP(C817,away!$B$2:$E$405,4,FALSE)</f>
        <v>0.71940000000000004</v>
      </c>
      <c r="H817" s="10">
        <f>VLOOKUP(A817,away!$A$2:$E$405,3,FALSE)</f>
        <v>1.1246</v>
      </c>
      <c r="I817" s="10">
        <f>VLOOKUP(C817,away!$B$2:$E$405,3,FALSE)</f>
        <v>0.82569999999999999</v>
      </c>
      <c r="J817" s="10">
        <f>VLOOKUP(B817,home!$B$2:$E$405,4,FALSE)</f>
        <v>1.4608000000000001</v>
      </c>
      <c r="K817" s="12">
        <f t="shared" si="1174"/>
        <v>0.71942471858400014</v>
      </c>
      <c r="L817" s="12">
        <f t="shared" si="1175"/>
        <v>1.3564729069760002</v>
      </c>
      <c r="M817" s="13">
        <f t="shared" si="1176"/>
        <v>0.1254437754019192</v>
      </c>
      <c r="N817" s="13">
        <f t="shared" si="1177"/>
        <v>9.0247352816640231E-2</v>
      </c>
      <c r="O817" s="13">
        <f t="shared" si="1178"/>
        <v>0.1701610826814858</v>
      </c>
      <c r="P817" s="13">
        <f t="shared" si="1179"/>
        <v>0.12241808902207671</v>
      </c>
      <c r="Q817" s="13">
        <f t="shared" si="1180"/>
        <v>3.2463088201531189E-2</v>
      </c>
      <c r="R817" s="13">
        <f t="shared" si="1181"/>
        <v>0.11540944923956932</v>
      </c>
      <c r="S817" s="13">
        <f t="shared" si="1182"/>
        <v>2.9866345444008024E-2</v>
      </c>
      <c r="T817" s="13">
        <f t="shared" si="1183"/>
        <v>4.4035299622149304E-2</v>
      </c>
      <c r="U817" s="13">
        <f t="shared" si="1184"/>
        <v>8.3028410541111597E-2</v>
      </c>
      <c r="V817" s="13">
        <f t="shared" si="1185"/>
        <v>3.2384414838124717E-3</v>
      </c>
      <c r="W817" s="13">
        <f t="shared" si="1186"/>
        <v>7.7849160312513837E-3</v>
      </c>
      <c r="X817" s="13">
        <f t="shared" si="1187"/>
        <v>1.0560027679475632E-2</v>
      </c>
      <c r="Y817" s="13">
        <f t="shared" si="1188"/>
        <v>7.1621957220626689E-3</v>
      </c>
      <c r="Z817" s="13">
        <f t="shared" si="1189"/>
        <v>5.2183263700832545E-2</v>
      </c>
      <c r="AA817" s="13">
        <f t="shared" si="1190"/>
        <v>3.7541929802766119E-2</v>
      </c>
      <c r="AB817" s="13">
        <f t="shared" si="1191"/>
        <v>1.3504296141727653E-2</v>
      </c>
      <c r="AC817" s="13">
        <f t="shared" si="1192"/>
        <v>1.9752067040988277E-4</v>
      </c>
      <c r="AD817" s="13">
        <f t="shared" si="1193"/>
        <v>1.4001652562457745E-3</v>
      </c>
      <c r="AE817" s="13">
        <f t="shared" si="1194"/>
        <v>1.899286235386502E-3</v>
      </c>
      <c r="AF817" s="13">
        <f t="shared" si="1195"/>
        <v>1.2881651604471163E-3</v>
      </c>
      <c r="AG817" s="13">
        <f t="shared" si="1196"/>
        <v>5.824537132856348E-4</v>
      </c>
      <c r="AH817" s="13">
        <f t="shared" si="1197"/>
        <v>1.7696295851940883E-2</v>
      </c>
      <c r="AI817" s="13">
        <f t="shared" si="1198"/>
        <v>1.2731152663261778E-2</v>
      </c>
      <c r="AJ817" s="13">
        <f t="shared" si="1199"/>
        <v>4.5795529610085242E-3</v>
      </c>
      <c r="AK817" s="13">
        <f t="shared" si="1200"/>
        <v>1.098214533404694E-3</v>
      </c>
      <c r="AL817" s="13">
        <f t="shared" si="1201"/>
        <v>7.710259974706519E-6</v>
      </c>
      <c r="AM817" s="13">
        <f t="shared" si="1202"/>
        <v>2.0146269908914217E-4</v>
      </c>
      <c r="AN817" s="13">
        <f t="shared" si="1203"/>
        <v>2.7327869308067988E-4</v>
      </c>
      <c r="AO817" s="13">
        <f t="shared" si="1204"/>
        <v>1.8534757160887602E-4</v>
      </c>
      <c r="AP817" s="13">
        <f t="shared" si="1205"/>
        <v>8.3806319753744753E-5</v>
      </c>
      <c r="AQ817" s="13">
        <f t="shared" si="1206"/>
        <v>2.8420250544830592E-5</v>
      </c>
      <c r="AR817" s="13">
        <f t="shared" si="1207"/>
        <v>4.8009091753979157E-3</v>
      </c>
      <c r="AS817" s="13">
        <f t="shared" si="1208"/>
        <v>3.4538927324579893E-3</v>
      </c>
      <c r="AT817" s="13">
        <f t="shared" si="1209"/>
        <v>1.242407903533956E-3</v>
      </c>
      <c r="AU817" s="13">
        <f t="shared" si="1210"/>
        <v>2.9793965212215136E-4</v>
      </c>
      <c r="AV817" s="13">
        <f t="shared" si="1211"/>
        <v>5.3586287595748409E-5</v>
      </c>
      <c r="AW817" s="13">
        <f t="shared" si="1212"/>
        <v>2.0900804385223141E-7</v>
      </c>
      <c r="AX817" s="13">
        <f t="shared" si="1213"/>
        <v>2.4156207599563195E-5</v>
      </c>
      <c r="AY817" s="13">
        <f t="shared" si="1214"/>
        <v>3.2767241144095238E-5</v>
      </c>
      <c r="AZ817" s="13">
        <f t="shared" si="1215"/>
        <v>2.2223937424157237E-5</v>
      </c>
      <c r="BA817" s="13">
        <f t="shared" si="1216"/>
        <v>1.0048723000733091E-5</v>
      </c>
      <c r="BB817" s="13">
        <f t="shared" si="1217"/>
        <v>3.4077051250502535E-6</v>
      </c>
      <c r="BC817" s="13">
        <f t="shared" si="1218"/>
        <v>9.2449193541878608E-7</v>
      </c>
      <c r="BD817" s="13">
        <f t="shared" si="1219"/>
        <v>1.0853838708799596E-3</v>
      </c>
      <c r="BE817" s="13">
        <f t="shared" si="1220"/>
        <v>7.8085198586342762E-4</v>
      </c>
      <c r="BF817" s="13">
        <f t="shared" si="1221"/>
        <v>2.8088211009277706E-4</v>
      </c>
      <c r="BG817" s="13">
        <f t="shared" si="1222"/>
        <v>6.7357844336258759E-5</v>
      </c>
      <c r="BH817" s="13">
        <f t="shared" si="1223"/>
        <v>1.2114724551509461E-5</v>
      </c>
      <c r="BI817" s="13">
        <f t="shared" si="1224"/>
        <v>1.7431264602384744E-6</v>
      </c>
      <c r="BJ817" s="14">
        <f t="shared" si="1225"/>
        <v>0.19828879427878177</v>
      </c>
      <c r="BK817" s="14">
        <f t="shared" si="1226"/>
        <v>0.28120464952334512</v>
      </c>
      <c r="BL817" s="14">
        <f t="shared" si="1227"/>
        <v>0.46782745382956836</v>
      </c>
      <c r="BM817" s="14">
        <f t="shared" si="1228"/>
        <v>0.34332876573620502</v>
      </c>
      <c r="BN817" s="14">
        <f t="shared" si="1229"/>
        <v>0.65614283736322243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1.2907</v>
      </c>
      <c r="F818" s="10">
        <f>VLOOKUP(B818,home!$B$2:$E$405,3,FALSE)</f>
        <v>0.61980000000000002</v>
      </c>
      <c r="G818" s="10">
        <f>VLOOKUP(C818,away!$B$2:$E$405,4,FALSE)</f>
        <v>1.3282</v>
      </c>
      <c r="H818" s="10">
        <f>VLOOKUP(A818,away!$A$2:$E$405,3,FALSE)</f>
        <v>1.1246</v>
      </c>
      <c r="I818" s="10">
        <f>VLOOKUP(C818,away!$B$2:$E$405,3,FALSE)</f>
        <v>1.1433</v>
      </c>
      <c r="J818" s="10">
        <f>VLOOKUP(B818,home!$B$2:$E$405,4,FALSE)</f>
        <v>1.0669999999999999</v>
      </c>
      <c r="K818" s="12">
        <f t="shared" si="1174"/>
        <v>1.062527937252</v>
      </c>
      <c r="L818" s="12">
        <f t="shared" si="1175"/>
        <v>1.37190077706</v>
      </c>
      <c r="M818" s="13">
        <f t="shared" si="1176"/>
        <v>8.7647804684491432E-2</v>
      </c>
      <c r="N818" s="13">
        <f t="shared" si="1177"/>
        <v>9.3128241116078855E-2</v>
      </c>
      <c r="O818" s="13">
        <f t="shared" si="1178"/>
        <v>0.12024409135425689</v>
      </c>
      <c r="P818" s="13">
        <f t="shared" si="1179"/>
        <v>0.12776270635337961</v>
      </c>
      <c r="Q818" s="13">
        <f t="shared" si="1180"/>
        <v>4.947567896648708E-2</v>
      </c>
      <c r="R818" s="13">
        <f t="shared" si="1181"/>
        <v>8.2481481182889352E-2</v>
      </c>
      <c r="S818" s="13">
        <f t="shared" si="1182"/>
        <v>4.6559378165544035E-2</v>
      </c>
      <c r="T818" s="13">
        <f t="shared" si="1183"/>
        <v>6.7875722419694709E-2</v>
      </c>
      <c r="U818" s="13">
        <f t="shared" si="1184"/>
        <v>8.7638878062745076E-2</v>
      </c>
      <c r="V818" s="13">
        <f t="shared" si="1185"/>
        <v>7.5409788350262238E-3</v>
      </c>
      <c r="W818" s="13">
        <f t="shared" si="1186"/>
        <v>1.7523097038801231E-2</v>
      </c>
      <c r="X818" s="13">
        <f t="shared" si="1187"/>
        <v>2.4039950444029189E-2</v>
      </c>
      <c r="Y818" s="13">
        <f t="shared" si="1188"/>
        <v>1.6490213347323774E-2</v>
      </c>
      <c r="Z818" s="13">
        <f t="shared" si="1189"/>
        <v>3.7718802709288561E-2</v>
      </c>
      <c r="AA818" s="13">
        <f t="shared" si="1190"/>
        <v>4.0077281638315525E-2</v>
      </c>
      <c r="AB818" s="13">
        <f t="shared" si="1191"/>
        <v>2.1291615694913422E-2</v>
      </c>
      <c r="AC818" s="13">
        <f t="shared" si="1192"/>
        <v>6.8702224487017115E-4</v>
      </c>
      <c r="AD818" s="13">
        <f t="shared" si="1193"/>
        <v>4.6546950377260241E-3</v>
      </c>
      <c r="AE818" s="13">
        <f t="shared" si="1194"/>
        <v>6.3857797392336572E-3</v>
      </c>
      <c r="AF818" s="13">
        <f t="shared" si="1195"/>
        <v>4.3803280931943309E-3</v>
      </c>
      <c r="AG818" s="13">
        <f t="shared" si="1196"/>
        <v>2.0031251716103506E-3</v>
      </c>
      <c r="AH818" s="13">
        <f t="shared" si="1197"/>
        <v>1.2936613686661448E-2</v>
      </c>
      <c r="AI818" s="13">
        <f t="shared" si="1198"/>
        <v>1.3745513455514379E-2</v>
      </c>
      <c r="AJ818" s="13">
        <f t="shared" si="1199"/>
        <v>7.3024960291786511E-3</v>
      </c>
      <c r="AK818" s="13">
        <f t="shared" si="1200"/>
        <v>2.5863686808913714E-3</v>
      </c>
      <c r="AL818" s="13">
        <f t="shared" si="1201"/>
        <v>4.0058423206631023E-5</v>
      </c>
      <c r="AM818" s="13">
        <f t="shared" si="1202"/>
        <v>9.8914870339443083E-4</v>
      </c>
      <c r="AN818" s="13">
        <f t="shared" si="1203"/>
        <v>1.3570138748147111E-3</v>
      </c>
      <c r="AO818" s="13">
        <f t="shared" si="1204"/>
        <v>9.3084419466975211E-4</v>
      </c>
      <c r="AP818" s="13">
        <f t="shared" si="1205"/>
        <v>4.2567529132974102E-4</v>
      </c>
      <c r="AQ818" s="13">
        <f t="shared" si="1206"/>
        <v>1.4599606573762836E-4</v>
      </c>
      <c r="AR818" s="13">
        <f t="shared" si="1207"/>
        <v>3.5495500738511737E-3</v>
      </c>
      <c r="AS818" s="13">
        <f t="shared" si="1208"/>
        <v>3.7714961181417716E-3</v>
      </c>
      <c r="AT818" s="13">
        <f t="shared" si="1209"/>
        <v>2.0036599953815507E-3</v>
      </c>
      <c r="AU818" s="13">
        <f t="shared" si="1210"/>
        <v>7.096482406157038E-4</v>
      </c>
      <c r="AV818" s="13">
        <f t="shared" si="1211"/>
        <v>1.8850527031897863E-4</v>
      </c>
      <c r="AW818" s="13">
        <f t="shared" si="1212"/>
        <v>1.6220132949997149E-6</v>
      </c>
      <c r="AX818" s="13">
        <f t="shared" si="1213"/>
        <v>1.7516635524219575E-4</v>
      </c>
      <c r="AY818" s="13">
        <f t="shared" si="1214"/>
        <v>2.4031085887153629E-4</v>
      </c>
      <c r="AZ818" s="13">
        <f t="shared" si="1215"/>
        <v>1.6484132701090839E-4</v>
      </c>
      <c r="BA818" s="13">
        <f t="shared" si="1216"/>
        <v>7.5381981539288936E-5</v>
      </c>
      <c r="BB818" s="13">
        <f t="shared" si="1217"/>
        <v>2.5854149762518257E-5</v>
      </c>
      <c r="BC818" s="13">
        <f t="shared" si="1218"/>
        <v>7.0938656298848806E-6</v>
      </c>
      <c r="BD818" s="13">
        <f t="shared" si="1219"/>
        <v>8.1160508408830052E-4</v>
      </c>
      <c r="BE818" s="13">
        <f t="shared" si="1220"/>
        <v>8.623530758595779E-4</v>
      </c>
      <c r="BF818" s="13">
        <f t="shared" si="1221"/>
        <v>4.5813711743799738E-4</v>
      </c>
      <c r="BG818" s="13">
        <f t="shared" si="1222"/>
        <v>1.6226116212332423E-4</v>
      </c>
      <c r="BH818" s="13">
        <f t="shared" si="1223"/>
        <v>4.3101754471752E-5</v>
      </c>
      <c r="BI818" s="13">
        <f t="shared" si="1224"/>
        <v>9.1593636541625689E-6</v>
      </c>
      <c r="BJ818" s="14">
        <f t="shared" si="1225"/>
        <v>0.29049415804218176</v>
      </c>
      <c r="BK818" s="14">
        <f t="shared" si="1226"/>
        <v>0.27047825956538968</v>
      </c>
      <c r="BL818" s="14">
        <f t="shared" si="1227"/>
        <v>0.40087381704131031</v>
      </c>
      <c r="BM818" s="14">
        <f t="shared" si="1228"/>
        <v>0.43858634485501058</v>
      </c>
      <c r="BN818" s="14">
        <f t="shared" si="1229"/>
        <v>0.56074000365758325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1.2907</v>
      </c>
      <c r="F819" s="10">
        <f>VLOOKUP(B819,home!$B$2:$E$405,3,FALSE)</f>
        <v>1.2912999999999999</v>
      </c>
      <c r="G819" s="10">
        <f>VLOOKUP(C819,away!$B$2:$E$405,4,FALSE)</f>
        <v>1.0329999999999999</v>
      </c>
      <c r="H819" s="10">
        <f>VLOOKUP(A819,away!$A$2:$E$405,3,FALSE)</f>
        <v>1.1246</v>
      </c>
      <c r="I819" s="10">
        <f>VLOOKUP(C819,away!$B$2:$E$405,3,FALSE)</f>
        <v>1.0078</v>
      </c>
      <c r="J819" s="10">
        <f>VLOOKUP(B819,home!$B$2:$E$405,4,FALSE)</f>
        <v>0.65210000000000001</v>
      </c>
      <c r="K819" s="12">
        <f t="shared" si="1174"/>
        <v>1.7216813800299995</v>
      </c>
      <c r="L819" s="12">
        <f t="shared" si="1175"/>
        <v>0.73907180294800012</v>
      </c>
      <c r="M819" s="13">
        <f t="shared" si="1176"/>
        <v>8.537062704340953E-2</v>
      </c>
      <c r="N819" s="13">
        <f t="shared" si="1177"/>
        <v>0.14698101898212371</v>
      </c>
      <c r="O819" s="13">
        <f t="shared" si="1178"/>
        <v>6.3095023247773982E-2</v>
      </c>
      <c r="P819" s="13">
        <f t="shared" si="1179"/>
        <v>0.1086295266982524</v>
      </c>
      <c r="Q819" s="13">
        <f t="shared" si="1180"/>
        <v>0.12652724179967917</v>
      </c>
      <c r="R819" s="13">
        <f t="shared" si="1181"/>
        <v>2.3315876294389148E-2</v>
      </c>
      <c r="S819" s="13">
        <f t="shared" si="1182"/>
        <v>3.4556306072011281E-2</v>
      </c>
      <c r="T819" s="13">
        <f t="shared" si="1183"/>
        <v>9.3512716718926456E-2</v>
      </c>
      <c r="U819" s="13">
        <f t="shared" si="1184"/>
        <v>4.0142510075132656E-2</v>
      </c>
      <c r="V819" s="13">
        <f t="shared" si="1185"/>
        <v>4.8856710024238314E-3</v>
      </c>
      <c r="W819" s="13">
        <f t="shared" si="1186"/>
        <v>7.2613198757687014E-2</v>
      </c>
      <c r="X819" s="13">
        <f t="shared" si="1187"/>
        <v>5.3666367723665231E-2</v>
      </c>
      <c r="Y819" s="13">
        <f t="shared" si="1188"/>
        <v>1.9831649575599811E-2</v>
      </c>
      <c r="Z819" s="13">
        <f t="shared" si="1189"/>
        <v>5.7440355767355749E-3</v>
      </c>
      <c r="AA819" s="13">
        <f t="shared" si="1190"/>
        <v>9.8893990986955171E-3</v>
      </c>
      <c r="AB819" s="13">
        <f t="shared" si="1191"/>
        <v>8.5131971439547684E-3</v>
      </c>
      <c r="AC819" s="13">
        <f t="shared" si="1192"/>
        <v>3.8854708212961424E-4</v>
      </c>
      <c r="AD819" s="13">
        <f t="shared" si="1193"/>
        <v>3.1254198061381792E-2</v>
      </c>
      <c r="AE819" s="13">
        <f t="shared" si="1194"/>
        <v>2.3099096510919334E-2</v>
      </c>
      <c r="AF819" s="13">
        <f t="shared" si="1195"/>
        <v>8.5359454523975063E-3</v>
      </c>
      <c r="AG819" s="13">
        <f t="shared" si="1196"/>
        <v>2.1028921984564027E-3</v>
      </c>
      <c r="AH819" s="13">
        <f t="shared" si="1197"/>
        <v>1.0613136824738543E-3</v>
      </c>
      <c r="AI819" s="13">
        <f t="shared" si="1198"/>
        <v>1.8272440054863059E-3</v>
      </c>
      <c r="AJ819" s="13">
        <f t="shared" si="1199"/>
        <v>1.5729659905086039E-3</v>
      </c>
      <c r="AK819" s="13">
        <f t="shared" si="1200"/>
        <v>9.02715419093036E-4</v>
      </c>
      <c r="AL819" s="13">
        <f t="shared" si="1201"/>
        <v>1.9776209730901986E-5</v>
      </c>
      <c r="AM819" s="13">
        <f t="shared" si="1202"/>
        <v>1.0761954170010144E-2</v>
      </c>
      <c r="AN819" s="13">
        <f t="shared" si="1203"/>
        <v>7.9538568716731456E-3</v>
      </c>
      <c r="AO819" s="13">
        <f t="shared" si="1204"/>
        <v>2.939235669268906E-3</v>
      </c>
      <c r="AP819" s="13">
        <f t="shared" si="1205"/>
        <v>7.2410206845854744E-4</v>
      </c>
      <c r="AQ819" s="13">
        <f t="shared" si="1206"/>
        <v>1.3379085531350872E-4</v>
      </c>
      <c r="AR819" s="13">
        <f t="shared" si="1207"/>
        <v>1.5687740335986659E-4</v>
      </c>
      <c r="AS819" s="13">
        <f t="shared" si="1208"/>
        <v>2.7009290431213796E-4</v>
      </c>
      <c r="AT819" s="13">
        <f t="shared" si="1209"/>
        <v>2.325069621162162E-4</v>
      </c>
      <c r="AU819" s="13">
        <f t="shared" si="1210"/>
        <v>1.3343430246760997E-4</v>
      </c>
      <c r="AV819" s="13">
        <f t="shared" si="1211"/>
        <v>5.7432838503943757E-5</v>
      </c>
      <c r="AW819" s="13">
        <f t="shared" si="1212"/>
        <v>6.9900450455247568E-7</v>
      </c>
      <c r="AX819" s="13">
        <f t="shared" si="1213"/>
        <v>3.0881093512071123E-3</v>
      </c>
      <c r="AY819" s="13">
        <f t="shared" si="1214"/>
        <v>2.2823345458972198E-3</v>
      </c>
      <c r="AZ819" s="13">
        <f t="shared" si="1215"/>
        <v>8.4340455388338161E-4</v>
      </c>
      <c r="BA819" s="13">
        <f t="shared" si="1216"/>
        <v>2.0777884141771487E-4</v>
      </c>
      <c r="BB819" s="13">
        <f t="shared" si="1217"/>
        <v>3.8390870735259282E-5</v>
      </c>
      <c r="BC819" s="13">
        <f t="shared" si="1218"/>
        <v>5.6747220102103404E-6</v>
      </c>
      <c r="BD819" s="13">
        <f t="shared" si="1219"/>
        <v>1.9323944223829537E-5</v>
      </c>
      <c r="BE819" s="13">
        <f t="shared" si="1220"/>
        <v>3.3269674958905569E-5</v>
      </c>
      <c r="BF819" s="13">
        <f t="shared" si="1221"/>
        <v>2.8639889948199035E-5</v>
      </c>
      <c r="BG819" s="13">
        <f t="shared" si="1222"/>
        <v>1.6436255083307541E-5</v>
      </c>
      <c r="BH819" s="13">
        <f t="shared" si="1223"/>
        <v>7.0744985835885026E-6</v>
      </c>
      <c r="BI819" s="13">
        <f t="shared" si="1224"/>
        <v>2.4360064968825849E-6</v>
      </c>
      <c r="BJ819" s="14">
        <f t="shared" si="1225"/>
        <v>0.60710295830071159</v>
      </c>
      <c r="BK819" s="14">
        <f t="shared" si="1226"/>
        <v>0.23613278865385479</v>
      </c>
      <c r="BL819" s="14">
        <f t="shared" si="1227"/>
        <v>0.15127776963756234</v>
      </c>
      <c r="BM819" s="14">
        <f t="shared" si="1228"/>
        <v>0.44405660256184365</v>
      </c>
      <c r="BN819" s="14">
        <f t="shared" si="1229"/>
        <v>0.55391931406562789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1.2907</v>
      </c>
      <c r="F820" s="10">
        <f>VLOOKUP(B820,home!$B$2:$E$405,3,FALSE)</f>
        <v>0.82640000000000002</v>
      </c>
      <c r="G820" s="10">
        <f>VLOOKUP(C820,away!$B$2:$E$405,4,FALSE)</f>
        <v>0.94079999999999997</v>
      </c>
      <c r="H820" s="10">
        <f>VLOOKUP(A820,away!$A$2:$E$405,3,FALSE)</f>
        <v>1.1246</v>
      </c>
      <c r="I820" s="10">
        <f>VLOOKUP(C820,away!$B$2:$E$405,3,FALSE)</f>
        <v>1.8419000000000001</v>
      </c>
      <c r="J820" s="10">
        <f>VLOOKUP(B820,home!$B$2:$E$405,4,FALSE)</f>
        <v>0.94850000000000001</v>
      </c>
      <c r="K820" s="12">
        <f t="shared" si="1174"/>
        <v>1.003489718784</v>
      </c>
      <c r="L820" s="12">
        <f t="shared" si="1175"/>
        <v>1.9647236018900001</v>
      </c>
      <c r="M820" s="13">
        <f t="shared" si="1176"/>
        <v>5.1395054830438172E-2</v>
      </c>
      <c r="N820" s="13">
        <f t="shared" si="1177"/>
        <v>5.1574409118684661E-2</v>
      </c>
      <c r="O820" s="13">
        <f t="shared" si="1178"/>
        <v>0.10097707724579251</v>
      </c>
      <c r="P820" s="13">
        <f t="shared" si="1179"/>
        <v>0.10132945884901055</v>
      </c>
      <c r="Q820" s="13">
        <f t="shared" si="1180"/>
        <v>2.5877194651479914E-2</v>
      </c>
      <c r="R820" s="13">
        <f t="shared" si="1181"/>
        <v>9.9196023457339147E-2</v>
      </c>
      <c r="S820" s="13">
        <f t="shared" si="1182"/>
        <v>4.9944781966417988E-2</v>
      </c>
      <c r="T820" s="13">
        <f t="shared" si="1183"/>
        <v>5.0841535082464244E-2</v>
      </c>
      <c r="U820" s="13">
        <f t="shared" si="1184"/>
        <v>9.9542189683696311E-2</v>
      </c>
      <c r="V820" s="13">
        <f t="shared" si="1185"/>
        <v>1.0941125552266402E-2</v>
      </c>
      <c r="W820" s="13">
        <f t="shared" si="1186"/>
        <v>8.6558329279108042E-3</v>
      </c>
      <c r="X820" s="13">
        <f t="shared" si="1187"/>
        <v>1.7006319247482974E-2</v>
      </c>
      <c r="Y820" s="13">
        <f t="shared" si="1188"/>
        <v>1.6706358403402996E-2</v>
      </c>
      <c r="Z820" s="13">
        <f t="shared" si="1189"/>
        <v>6.4964256166756093E-2</v>
      </c>
      <c r="AA820" s="13">
        <f t="shared" si="1190"/>
        <v>6.5190963151789807E-2</v>
      </c>
      <c r="AB820" s="13">
        <f t="shared" si="1191"/>
        <v>3.2709230640223824E-2</v>
      </c>
      <c r="AC820" s="13">
        <f t="shared" si="1192"/>
        <v>1.3482064751510457E-3</v>
      </c>
      <c r="AD820" s="13">
        <f t="shared" si="1193"/>
        <v>2.1715098376676239E-3</v>
      </c>
      <c r="AE820" s="13">
        <f t="shared" si="1194"/>
        <v>4.2664166298019028E-3</v>
      </c>
      <c r="AF820" s="13">
        <f t="shared" si="1195"/>
        <v>4.191164724033896E-3</v>
      </c>
      <c r="AG820" s="13">
        <f t="shared" si="1196"/>
        <v>2.7448267509060614E-3</v>
      </c>
      <c r="AH820" s="13">
        <f t="shared" si="1197"/>
        <v>3.1909201842513425E-2</v>
      </c>
      <c r="AI820" s="13">
        <f t="shared" si="1198"/>
        <v>3.2020555983565686E-2</v>
      </c>
      <c r="AJ820" s="13">
        <f t="shared" si="1199"/>
        <v>1.6066149359627829E-2</v>
      </c>
      <c r="AK820" s="13">
        <f t="shared" si="1200"/>
        <v>5.374071900944891E-3</v>
      </c>
      <c r="AL820" s="13">
        <f t="shared" si="1201"/>
        <v>1.0632387337225279E-4</v>
      </c>
      <c r="AM820" s="13">
        <f t="shared" si="1202"/>
        <v>4.3581755926755487E-4</v>
      </c>
      <c r="AN820" s="13">
        <f t="shared" si="1203"/>
        <v>8.5626104481105871E-4</v>
      </c>
      <c r="AO820" s="13">
        <f t="shared" si="1204"/>
        <v>8.4115814205963928E-4</v>
      </c>
      <c r="AP820" s="13">
        <f t="shared" si="1205"/>
        <v>5.5088108487550498E-4</v>
      </c>
      <c r="AQ820" s="13">
        <f t="shared" si="1206"/>
        <v>2.7058226732241828E-4</v>
      </c>
      <c r="AR820" s="13">
        <f t="shared" si="1207"/>
        <v>1.2538552395491591E-2</v>
      </c>
      <c r="AS820" s="13">
        <f t="shared" si="1208"/>
        <v>1.2582308417310303E-2</v>
      </c>
      <c r="AT820" s="13">
        <f t="shared" si="1209"/>
        <v>6.3131085676701353E-3</v>
      </c>
      <c r="AU820" s="13">
        <f t="shared" si="1210"/>
        <v>2.1117131804080556E-3</v>
      </c>
      <c r="AV820" s="13">
        <f t="shared" si="1211"/>
        <v>5.2977061639003628E-4</v>
      </c>
      <c r="AW820" s="13">
        <f t="shared" si="1212"/>
        <v>5.8229448701531818E-6</v>
      </c>
      <c r="AX820" s="13">
        <f t="shared" si="1213"/>
        <v>7.2889739998421277E-5</v>
      </c>
      <c r="AY820" s="13">
        <f t="shared" si="1214"/>
        <v>1.4320819251052383E-4</v>
      </c>
      <c r="AZ820" s="13">
        <f t="shared" si="1215"/>
        <v>1.4068225790471648E-4</v>
      </c>
      <c r="BA820" s="13">
        <f t="shared" si="1216"/>
        <v>9.2133917490857506E-5</v>
      </c>
      <c r="BB820" s="13">
        <f t="shared" si="1217"/>
        <v>4.5254420557218415E-5</v>
      </c>
      <c r="BC820" s="13">
        <f t="shared" si="1218"/>
        <v>1.7782485631724589E-5</v>
      </c>
      <c r="BD820" s="13">
        <f t="shared" si="1219"/>
        <v>4.1057983041594519E-3</v>
      </c>
      <c r="BE820" s="13">
        <f t="shared" si="1220"/>
        <v>4.1201263856247916E-3</v>
      </c>
      <c r="BF820" s="13">
        <f t="shared" si="1221"/>
        <v>2.0672522340325801E-3</v>
      </c>
      <c r="BG820" s="13">
        <f t="shared" si="1222"/>
        <v>6.9148878766164996E-4</v>
      </c>
      <c r="BH820" s="13">
        <f t="shared" si="1223"/>
        <v>1.7347547226821949E-4</v>
      </c>
      <c r="BI820" s="13">
        <f t="shared" si="1224"/>
        <v>3.4816170576471445E-5</v>
      </c>
      <c r="BJ820" s="14">
        <f t="shared" si="1225"/>
        <v>0.18750221848626469</v>
      </c>
      <c r="BK820" s="14">
        <f t="shared" si="1226"/>
        <v>0.21520815973916693</v>
      </c>
      <c r="BL820" s="14">
        <f t="shared" si="1227"/>
        <v>0.52825387379708666</v>
      </c>
      <c r="BM820" s="14">
        <f t="shared" si="1228"/>
        <v>0.56544190478888945</v>
      </c>
      <c r="BN820" s="14">
        <f t="shared" si="1229"/>
        <v>0.43034921815274496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1.8543000000000001</v>
      </c>
      <c r="F825" s="10">
        <f>VLOOKUP(B825,home!$B$2:$E$405,3,FALSE)</f>
        <v>0.77900000000000003</v>
      </c>
      <c r="G825" s="10">
        <f>VLOOKUP(C825,away!$B$2:$E$405,4,FALSE)</f>
        <v>1.1863999999999999</v>
      </c>
      <c r="H825" s="10">
        <f>VLOOKUP(A825,away!$A$2:$E$405,3,FALSE)</f>
        <v>1.2583</v>
      </c>
      <c r="I825" s="10">
        <f>VLOOKUP(C825,away!$B$2:$E$405,3,FALSE)</f>
        <v>0.79469999999999996</v>
      </c>
      <c r="J825" s="10">
        <f>VLOOKUP(B825,home!$B$2:$E$405,4,FALSE)</f>
        <v>0.88300000000000001</v>
      </c>
      <c r="K825" s="12">
        <f t="shared" si="1174"/>
        <v>1.7137544440800001</v>
      </c>
      <c r="L825" s="12">
        <f t="shared" si="1175"/>
        <v>0.88297440182999987</v>
      </c>
      <c r="M825" s="13">
        <f t="shared" si="1176"/>
        <v>7.4516936347461496E-2</v>
      </c>
      <c r="N825" s="13">
        <f t="shared" si="1177"/>
        <v>0.12770373082468858</v>
      </c>
      <c r="O825" s="13">
        <f t="shared" si="1178"/>
        <v>6.5796547297603994E-2</v>
      </c>
      <c r="P825" s="13">
        <f t="shared" si="1179"/>
        <v>0.11275912533638874</v>
      </c>
      <c r="Q825" s="13">
        <f t="shared" si="1180"/>
        <v>0.10942641811320312</v>
      </c>
      <c r="R825" s="13">
        <f t="shared" si="1181"/>
        <v>2.9048333496290584E-2</v>
      </c>
      <c r="S825" s="13">
        <f t="shared" si="1182"/>
        <v>4.265681390650921E-2</v>
      </c>
      <c r="T825" s="13">
        <f t="shared" si="1183"/>
        <v>9.6620726077905006E-2</v>
      </c>
      <c r="U825" s="13">
        <f t="shared" si="1184"/>
        <v>4.9781710622385907E-2</v>
      </c>
      <c r="V825" s="13">
        <f t="shared" si="1185"/>
        <v>7.1720384974065503E-3</v>
      </c>
      <c r="W825" s="13">
        <f t="shared" si="1186"/>
        <v>6.2510003447086057E-2</v>
      </c>
      <c r="X825" s="13">
        <f t="shared" si="1187"/>
        <v>5.5194732902082044E-2</v>
      </c>
      <c r="Y825" s="13">
        <f t="shared" si="1188"/>
        <v>2.436776813419125E-2</v>
      </c>
      <c r="Z825" s="13">
        <f t="shared" si="1189"/>
        <v>8.5496449643485094E-3</v>
      </c>
      <c r="AA825" s="13">
        <f t="shared" si="1190"/>
        <v>1.4651992052958449E-2</v>
      </c>
      <c r="AB825" s="13">
        <f t="shared" si="1191"/>
        <v>1.2554958247691197E-2</v>
      </c>
      <c r="AC825" s="13">
        <f t="shared" si="1192"/>
        <v>6.7829612592662958E-4</v>
      </c>
      <c r="AD825" s="13">
        <f t="shared" si="1193"/>
        <v>2.678169905172495E-2</v>
      </c>
      <c r="AE825" s="13">
        <f t="shared" si="1194"/>
        <v>2.3647554700187916E-2</v>
      </c>
      <c r="AF825" s="13">
        <f t="shared" si="1195"/>
        <v>1.0440092733070311E-2</v>
      </c>
      <c r="AG825" s="13">
        <f t="shared" si="1196"/>
        <v>3.072778212010829E-3</v>
      </c>
      <c r="AH825" s="13">
        <f t="shared" si="1197"/>
        <v>1.8872794120636241E-3</v>
      </c>
      <c r="AI825" s="13">
        <f t="shared" si="1198"/>
        <v>3.2343334796447244E-3</v>
      </c>
      <c r="AJ825" s="13">
        <f t="shared" si="1199"/>
        <v>2.7714266871889394E-3</v>
      </c>
      <c r="AK825" s="13">
        <f t="shared" si="1200"/>
        <v>1.5831816005373199E-3</v>
      </c>
      <c r="AL825" s="13">
        <f t="shared" si="1201"/>
        <v>4.1055943321080068E-5</v>
      </c>
      <c r="AM825" s="13">
        <f t="shared" si="1202"/>
        <v>9.1794511539813484E-3</v>
      </c>
      <c r="AN825" s="13">
        <f t="shared" si="1203"/>
        <v>8.1052203918143845E-3</v>
      </c>
      <c r="AO825" s="13">
        <f t="shared" si="1204"/>
        <v>3.5783510635813108E-3</v>
      </c>
      <c r="AP825" s="13">
        <f t="shared" si="1205"/>
        <v>1.0531974633011508E-3</v>
      </c>
      <c r="AQ825" s="13">
        <f t="shared" si="1206"/>
        <v>2.3248660004180168E-4</v>
      </c>
      <c r="AR825" s="13">
        <f t="shared" si="1207"/>
        <v>3.3328388199059056E-4</v>
      </c>
      <c r="AS825" s="13">
        <f t="shared" si="1208"/>
        <v>5.7116673390160877E-4</v>
      </c>
      <c r="AT825" s="13">
        <f t="shared" si="1209"/>
        <v>4.8941976426727062E-4</v>
      </c>
      <c r="AU825" s="13">
        <f t="shared" si="1210"/>
        <v>2.795817653445405E-4</v>
      </c>
      <c r="AV825" s="13">
        <f t="shared" si="1211"/>
        <v>1.1978362321073444E-4</v>
      </c>
      <c r="AW825" s="13">
        <f t="shared" si="1212"/>
        <v>1.7257196393727576E-6</v>
      </c>
      <c r="AX825" s="13">
        <f t="shared" si="1213"/>
        <v>2.6218875348918073E-3</v>
      </c>
      <c r="AY825" s="13">
        <f t="shared" si="1214"/>
        <v>2.3150595777866267E-3</v>
      </c>
      <c r="AZ825" s="13">
        <f t="shared" si="1215"/>
        <v>1.0220691729484793E-3</v>
      </c>
      <c r="BA825" s="13">
        <f t="shared" si="1216"/>
        <v>3.0082030553768872E-4</v>
      </c>
      <c r="BB825" s="13">
        <f t="shared" si="1217"/>
        <v>6.6404157335114633E-5</v>
      </c>
      <c r="BC825" s="13">
        <f t="shared" si="1218"/>
        <v>1.1726634220399611E-5</v>
      </c>
      <c r="BD825" s="13">
        <f t="shared" si="1219"/>
        <v>4.9046856056703631E-5</v>
      </c>
      <c r="BE825" s="13">
        <f t="shared" si="1220"/>
        <v>8.4054267535327895E-5</v>
      </c>
      <c r="BF825" s="13">
        <f t="shared" si="1221"/>
        <v>7.2024187266278751E-5</v>
      </c>
      <c r="BG825" s="13">
        <f t="shared" si="1222"/>
        <v>4.1143923669611807E-5</v>
      </c>
      <c r="BH825" s="13">
        <f t="shared" si="1223"/>
        <v>1.7627645508921376E-5</v>
      </c>
      <c r="BI825" s="13">
        <f t="shared" si="1224"/>
        <v>6.0418911659161709E-6</v>
      </c>
      <c r="BJ825" s="14">
        <f t="shared" si="1225"/>
        <v>0.56825217825159013</v>
      </c>
      <c r="BK825" s="14">
        <f t="shared" si="1226"/>
        <v>0.24013932573480035</v>
      </c>
      <c r="BL825" s="14">
        <f t="shared" si="1227"/>
        <v>0.18337293743628225</v>
      </c>
      <c r="BM825" s="14">
        <f t="shared" si="1228"/>
        <v>0.47874966111323758</v>
      </c>
      <c r="BN825" s="14">
        <f t="shared" si="1229"/>
        <v>0.51925109141563652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1.8543000000000001</v>
      </c>
      <c r="F826" s="10">
        <f>VLOOKUP(B826,home!$B$2:$E$405,3,FALSE)</f>
        <v>0.65910000000000002</v>
      </c>
      <c r="G826" s="10">
        <f>VLOOKUP(C826,away!$B$2:$E$405,4,FALSE)</f>
        <v>1.2583</v>
      </c>
      <c r="H826" s="10">
        <f>VLOOKUP(A826,away!$A$2:$E$405,3,FALSE)</f>
        <v>1.2583</v>
      </c>
      <c r="I826" s="10">
        <f>VLOOKUP(C826,away!$B$2:$E$405,3,FALSE)</f>
        <v>1.3245</v>
      </c>
      <c r="J826" s="10">
        <f>VLOOKUP(B826,home!$B$2:$E$405,4,FALSE)</f>
        <v>1.5011000000000001</v>
      </c>
      <c r="K826" s="12">
        <f t="shared" si="1174"/>
        <v>1.5378554162790001</v>
      </c>
      <c r="L826" s="12">
        <f t="shared" si="1175"/>
        <v>2.501760805185</v>
      </c>
      <c r="M826" s="13">
        <f t="shared" si="1176"/>
        <v>1.7604227243920509E-2</v>
      </c>
      <c r="N826" s="13">
        <f t="shared" si="1177"/>
        <v>2.7072756216469492E-2</v>
      </c>
      <c r="O826" s="13">
        <f t="shared" si="1178"/>
        <v>4.4041565724410286E-2</v>
      </c>
      <c r="P826" s="13">
        <f t="shared" si="1179"/>
        <v>6.7729560390691931E-2</v>
      </c>
      <c r="Q826" s="13">
        <f t="shared" si="1180"/>
        <v>2.081699239054929E-2</v>
      </c>
      <c r="R826" s="13">
        <f t="shared" si="1181"/>
        <v>5.5090731464154392E-2</v>
      </c>
      <c r="S826" s="13">
        <f t="shared" si="1182"/>
        <v>6.5144770161674859E-2</v>
      </c>
      <c r="T826" s="13">
        <f t="shared" si="1183"/>
        <v>5.207913564451061E-2</v>
      </c>
      <c r="U826" s="13">
        <f t="shared" si="1184"/>
        <v>8.4721579768921765E-2</v>
      </c>
      <c r="V826" s="13">
        <f t="shared" si="1185"/>
        <v>2.7848277472526009E-2</v>
      </c>
      <c r="W826" s="13">
        <f t="shared" si="1186"/>
        <v>1.0671174832814982E-2</v>
      </c>
      <c r="X826" s="13">
        <f t="shared" si="1187"/>
        <v>2.6696726942013117E-2</v>
      </c>
      <c r="Y826" s="13">
        <f t="shared" si="1188"/>
        <v>3.3394412545127414E-2</v>
      </c>
      <c r="Z826" s="13">
        <f t="shared" si="1189"/>
        <v>4.5941277568664507E-2</v>
      </c>
      <c r="AA826" s="13">
        <f t="shared" si="1190"/>
        <v>7.0651042539747647E-2</v>
      </c>
      <c r="AB826" s="13">
        <f t="shared" si="1191"/>
        <v>5.4325544217754484E-2</v>
      </c>
      <c r="AC826" s="13">
        <f t="shared" si="1192"/>
        <v>6.6963731378196579E-3</v>
      </c>
      <c r="AD826" s="13">
        <f t="shared" si="1193"/>
        <v>4.10268100367617E-3</v>
      </c>
      <c r="AE826" s="13">
        <f t="shared" si="1194"/>
        <v>1.0263926531174099E-2</v>
      </c>
      <c r="AF826" s="13">
        <f t="shared" si="1195"/>
        <v>1.28389445514949E-2</v>
      </c>
      <c r="AG826" s="13">
        <f t="shared" si="1196"/>
        <v>1.0706656086291151E-2</v>
      </c>
      <c r="AH826" s="13">
        <f t="shared" si="1197"/>
        <v>2.8733521890352425E-2</v>
      </c>
      <c r="AI826" s="13">
        <f t="shared" si="1198"/>
        <v>4.4188002267849698E-2</v>
      </c>
      <c r="AJ826" s="13">
        <f t="shared" si="1199"/>
        <v>3.3977379311080698E-2</v>
      </c>
      <c r="AK826" s="13">
        <f t="shared" si="1200"/>
        <v>1.7417432268170493E-2</v>
      </c>
      <c r="AL826" s="13">
        <f t="shared" si="1201"/>
        <v>1.030530684596089E-3</v>
      </c>
      <c r="AM826" s="13">
        <f t="shared" si="1202"/>
        <v>1.2618660405536713E-3</v>
      </c>
      <c r="AN826" s="13">
        <f t="shared" si="1203"/>
        <v>3.1568870016511603E-3</v>
      </c>
      <c r="AO826" s="13">
        <f t="shared" si="1204"/>
        <v>3.9488880835644342E-3</v>
      </c>
      <c r="AP826" s="13">
        <f t="shared" si="1205"/>
        <v>3.2930578105078703E-3</v>
      </c>
      <c r="AQ826" s="13">
        <f t="shared" si="1206"/>
        <v>2.0596107398842306E-3</v>
      </c>
      <c r="AR826" s="13">
        <f t="shared" si="1207"/>
        <v>1.4376879772041778E-2</v>
      </c>
      <c r="AS826" s="13">
        <f t="shared" si="1208"/>
        <v>2.2109562426626445E-2</v>
      </c>
      <c r="AT826" s="13">
        <f t="shared" si="1209"/>
        <v>1.7000655164673077E-2</v>
      </c>
      <c r="AU826" s="13">
        <f t="shared" si="1210"/>
        <v>8.7148498750946792E-3</v>
      </c>
      <c r="AV826" s="13">
        <f t="shared" si="1211"/>
        <v>3.3505447706181817E-3</v>
      </c>
      <c r="AW826" s="13">
        <f t="shared" si="1212"/>
        <v>1.1013357011376644E-4</v>
      </c>
      <c r="AX826" s="13">
        <f t="shared" si="1213"/>
        <v>3.2342792084733327E-4</v>
      </c>
      <c r="AY826" s="13">
        <f t="shared" si="1214"/>
        <v>8.0913929567833496E-4</v>
      </c>
      <c r="AZ826" s="13">
        <f t="shared" si="1215"/>
        <v>1.0121364879315275E-3</v>
      </c>
      <c r="BA826" s="13">
        <f t="shared" si="1216"/>
        <v>8.4404113166823222E-4</v>
      </c>
      <c r="BB826" s="13">
        <f t="shared" si="1217"/>
        <v>5.2789725529289386E-4</v>
      </c>
      <c r="BC826" s="13">
        <f t="shared" si="1218"/>
        <v>2.6413453249130026E-4</v>
      </c>
      <c r="BD826" s="13">
        <f t="shared" si="1219"/>
        <v>5.9945857190918609E-3</v>
      </c>
      <c r="BE826" s="13">
        <f t="shared" si="1220"/>
        <v>9.2188061164541635E-3</v>
      </c>
      <c r="BF826" s="13">
        <f t="shared" si="1221"/>
        <v>7.0885954589075054E-3</v>
      </c>
      <c r="BG826" s="13">
        <f t="shared" si="1222"/>
        <v>3.6337449734305423E-3</v>
      </c>
      <c r="BH826" s="13">
        <f t="shared" si="1223"/>
        <v>1.3970435971916884E-3</v>
      </c>
      <c r="BI826" s="13">
        <f t="shared" si="1224"/>
        <v>4.2969021254382671E-4</v>
      </c>
      <c r="BJ826" s="14">
        <f t="shared" si="1225"/>
        <v>0.22614449304419218</v>
      </c>
      <c r="BK826" s="14">
        <f t="shared" si="1226"/>
        <v>0.18686287838690738</v>
      </c>
      <c r="BL826" s="14">
        <f t="shared" si="1227"/>
        <v>0.52646175753911562</v>
      </c>
      <c r="BM826" s="14">
        <f t="shared" si="1228"/>
        <v>0.75235556738311937</v>
      </c>
      <c r="BN826" s="14">
        <f t="shared" si="1229"/>
        <v>0.23235583343019589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1.5146999999999999</v>
      </c>
      <c r="F827" s="10">
        <f>VLOOKUP(B827,home!$B$2:$E$405,3,FALSE)</f>
        <v>0.3301</v>
      </c>
      <c r="G827" s="10">
        <f>VLOOKUP(C827,away!$B$2:$E$405,4,FALSE)</f>
        <v>0.66020000000000001</v>
      </c>
      <c r="H827" s="10">
        <f>VLOOKUP(A827,away!$A$2:$E$405,3,FALSE)</f>
        <v>1.0882000000000001</v>
      </c>
      <c r="I827" s="10">
        <f>VLOOKUP(C827,away!$B$2:$E$405,3,FALSE)</f>
        <v>0.30630000000000002</v>
      </c>
      <c r="J827" s="10">
        <f>VLOOKUP(B827,home!$B$2:$E$405,4,FALSE)</f>
        <v>0.91890000000000005</v>
      </c>
      <c r="K827" s="12">
        <f t="shared" si="1174"/>
        <v>0.330101630694</v>
      </c>
      <c r="L827" s="12">
        <f t="shared" si="1175"/>
        <v>0.30628375997400004</v>
      </c>
      <c r="M827" s="13">
        <f t="shared" si="1176"/>
        <v>0.52920182895717016</v>
      </c>
      <c r="N827" s="13">
        <f t="shared" si="1177"/>
        <v>0.17469038670500914</v>
      </c>
      <c r="O827" s="13">
        <f t="shared" si="1178"/>
        <v>0.16208592595811974</v>
      </c>
      <c r="P827" s="13">
        <f t="shared" si="1179"/>
        <v>5.3504828471322263E-2</v>
      </c>
      <c r="Q827" s="13">
        <f t="shared" si="1180"/>
        <v>2.8832790758944481E-2</v>
      </c>
      <c r="R827" s="13">
        <f t="shared" si="1181"/>
        <v>2.482214342066014E-2</v>
      </c>
      <c r="S827" s="13">
        <f t="shared" si="1182"/>
        <v>1.3523983256949915E-3</v>
      </c>
      <c r="T827" s="13">
        <f t="shared" si="1183"/>
        <v>8.8310155641931169E-3</v>
      </c>
      <c r="U827" s="13">
        <f t="shared" si="1184"/>
        <v>8.1938300204802538E-3</v>
      </c>
      <c r="V827" s="13">
        <f t="shared" si="1185"/>
        <v>1.5192657756095355E-5</v>
      </c>
      <c r="W827" s="13">
        <f t="shared" si="1186"/>
        <v>3.1725837489954898E-3</v>
      </c>
      <c r="X827" s="13">
        <f t="shared" si="1187"/>
        <v>9.7171087947474767E-4</v>
      </c>
      <c r="Y827" s="13">
        <f t="shared" si="1188"/>
        <v>1.4880963088658401E-4</v>
      </c>
      <c r="Z827" s="13">
        <f t="shared" si="1189"/>
        <v>2.5342064724978926E-3</v>
      </c>
      <c r="AA827" s="13">
        <f t="shared" si="1190"/>
        <v>8.3654568908684375E-4</v>
      </c>
      <c r="AB827" s="13">
        <f t="shared" si="1191"/>
        <v>1.3807254805880148E-4</v>
      </c>
      <c r="AC827" s="13">
        <f t="shared" si="1192"/>
        <v>9.6003134199434886E-8</v>
      </c>
      <c r="AD827" s="13">
        <f t="shared" si="1193"/>
        <v>2.6181876726417378E-4</v>
      </c>
      <c r="AE827" s="13">
        <f t="shared" si="1194"/>
        <v>8.0190836469428773E-5</v>
      </c>
      <c r="AF827" s="13">
        <f t="shared" si="1195"/>
        <v>1.2280575454658405E-5</v>
      </c>
      <c r="AG827" s="13">
        <f t="shared" si="1196"/>
        <v>1.2537802749657308E-6</v>
      </c>
      <c r="AH827" s="13">
        <f t="shared" si="1197"/>
        <v>1.940465717367754E-4</v>
      </c>
      <c r="AI827" s="13">
        <f t="shared" si="1198"/>
        <v>6.4055089760889797E-5</v>
      </c>
      <c r="AJ827" s="13">
        <f t="shared" si="1199"/>
        <v>1.0572344792160131E-5</v>
      </c>
      <c r="AK827" s="13">
        <f t="shared" si="1200"/>
        <v>1.1633160853837595E-6</v>
      </c>
      <c r="AL827" s="13">
        <f t="shared" si="1201"/>
        <v>3.8825498681077488E-10</v>
      </c>
      <c r="AM827" s="13">
        <f t="shared" si="1202"/>
        <v>1.728536040403934E-5</v>
      </c>
      <c r="AN827" s="13">
        <f t="shared" si="1203"/>
        <v>5.2942251770548693E-6</v>
      </c>
      <c r="AO827" s="13">
        <f t="shared" si="1204"/>
        <v>8.1076759668869053E-7</v>
      </c>
      <c r="AP827" s="13">
        <f t="shared" si="1205"/>
        <v>8.2774982659631963E-8</v>
      </c>
      <c r="AQ827" s="13">
        <f t="shared" si="1206"/>
        <v>6.3381582301936799E-9</v>
      </c>
      <c r="AR827" s="13">
        <f t="shared" si="1207"/>
        <v>1.188666272032082E-5</v>
      </c>
      <c r="AS827" s="13">
        <f t="shared" si="1208"/>
        <v>3.9238067474874806E-6</v>
      </c>
      <c r="AT827" s="13">
        <f t="shared" si="1209"/>
        <v>6.4762750293686871E-7</v>
      </c>
      <c r="AU827" s="13">
        <f t="shared" si="1210"/>
        <v>7.1260964933914553E-8</v>
      </c>
      <c r="AV827" s="13">
        <f t="shared" si="1211"/>
        <v>5.8808401823782871E-9</v>
      </c>
      <c r="AW827" s="13">
        <f t="shared" si="1212"/>
        <v>1.0904008502232755E-12</v>
      </c>
      <c r="AX827" s="13">
        <f t="shared" si="1213"/>
        <v>9.5098760941781332E-7</v>
      </c>
      <c r="AY827" s="13">
        <f t="shared" si="1214"/>
        <v>2.912720607011736E-7</v>
      </c>
      <c r="AZ827" s="13">
        <f t="shared" si="1215"/>
        <v>4.4605950963465309E-8</v>
      </c>
      <c r="BA827" s="13">
        <f t="shared" si="1216"/>
        <v>4.55402612610201E-9</v>
      </c>
      <c r="BB827" s="13">
        <f t="shared" si="1217"/>
        <v>3.4870606123058817E-10</v>
      </c>
      <c r="BC827" s="13">
        <f t="shared" si="1218"/>
        <v>2.1360600711885689E-11</v>
      </c>
      <c r="BD827" s="13">
        <f t="shared" si="1219"/>
        <v>6.0678195858710622E-7</v>
      </c>
      <c r="BE827" s="13">
        <f t="shared" si="1220"/>
        <v>2.0029971400530294E-7</v>
      </c>
      <c r="BF827" s="13">
        <f t="shared" si="1221"/>
        <v>3.3059631110346156E-8</v>
      </c>
      <c r="BG827" s="13">
        <f t="shared" si="1222"/>
        <v>3.6376793798891209E-9</v>
      </c>
      <c r="BH827" s="13">
        <f t="shared" si="1223"/>
        <v>3.0020097381083435E-10</v>
      </c>
      <c r="BI827" s="13">
        <f t="shared" si="1224"/>
        <v>1.9819366198176656E-11</v>
      </c>
      <c r="BJ827" s="14">
        <f t="shared" si="1225"/>
        <v>0.21702761250299932</v>
      </c>
      <c r="BK827" s="14">
        <f t="shared" si="1226"/>
        <v>0.58407463607539345</v>
      </c>
      <c r="BL827" s="14">
        <f t="shared" si="1227"/>
        <v>0.19636373429656026</v>
      </c>
      <c r="BM827" s="14">
        <f t="shared" si="1228"/>
        <v>2.6861993805254669E-2</v>
      </c>
      <c r="BN827" s="14">
        <f t="shared" si="1229"/>
        <v>0.97313790427122604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1.5146999999999999</v>
      </c>
      <c r="F828" s="10">
        <f>VLOOKUP(B828,home!$B$2:$E$405,3,FALSE)</f>
        <v>1.1003000000000001</v>
      </c>
      <c r="G828" s="10">
        <f>VLOOKUP(C828,away!$B$2:$E$405,4,FALSE)</f>
        <v>1.1003000000000001</v>
      </c>
      <c r="H828" s="10">
        <f>VLOOKUP(A828,away!$A$2:$E$405,3,FALSE)</f>
        <v>1.0882000000000001</v>
      </c>
      <c r="I828" s="10">
        <f>VLOOKUP(C828,away!$B$2:$E$405,3,FALSE)</f>
        <v>1.5316000000000001</v>
      </c>
      <c r="J828" s="10">
        <f>VLOOKUP(B828,home!$B$2:$E$405,4,FALSE)</f>
        <v>1.5316000000000001</v>
      </c>
      <c r="K828" s="12">
        <f t="shared" si="1174"/>
        <v>1.833786838323</v>
      </c>
      <c r="L828" s="12">
        <f t="shared" si="1175"/>
        <v>2.5526979929920004</v>
      </c>
      <c r="M828" s="13">
        <f t="shared" si="1176"/>
        <v>1.2444396579572638E-2</v>
      </c>
      <c r="N828" s="13">
        <f t="shared" si="1177"/>
        <v>2.2820370658492066E-2</v>
      </c>
      <c r="O828" s="13">
        <f t="shared" si="1178"/>
        <v>3.1766786172671584E-2</v>
      </c>
      <c r="P828" s="13">
        <f t="shared" si="1179"/>
        <v>5.8253514379266222E-2</v>
      </c>
      <c r="Q828" s="13">
        <f t="shared" si="1180"/>
        <v>2.0923847679597565E-2</v>
      </c>
      <c r="R828" s="13">
        <f t="shared" si="1181"/>
        <v>4.0545505653392398E-2</v>
      </c>
      <c r="S828" s="13">
        <f t="shared" si="1182"/>
        <v>6.8172689528107192E-2</v>
      </c>
      <c r="T828" s="13">
        <f t="shared" si="1183"/>
        <v>5.3412263977379019E-2</v>
      </c>
      <c r="U828" s="13">
        <f t="shared" si="1184"/>
        <v>7.435181462034178E-2</v>
      </c>
      <c r="V828" s="13">
        <f t="shared" si="1185"/>
        <v>3.5458160933051715E-2</v>
      </c>
      <c r="W828" s="13">
        <f t="shared" si="1186"/>
        <v>1.2789958827307086E-2</v>
      </c>
      <c r="X828" s="13">
        <f t="shared" si="1187"/>
        <v>3.2648902228917115E-2</v>
      </c>
      <c r="Y828" s="13">
        <f t="shared" si="1188"/>
        <v>4.1671393596574388E-2</v>
      </c>
      <c r="Z828" s="13">
        <f t="shared" si="1189"/>
        <v>3.4500143635420193E-2</v>
      </c>
      <c r="AA828" s="13">
        <f t="shared" si="1190"/>
        <v>6.3265909318886579E-2</v>
      </c>
      <c r="AB828" s="13">
        <f t="shared" si="1191"/>
        <v>5.8008095911755327E-2</v>
      </c>
      <c r="AC828" s="13">
        <f t="shared" si="1192"/>
        <v>1.0373958645604727E-2</v>
      </c>
      <c r="AD828" s="13">
        <f t="shared" si="1193"/>
        <v>5.8635145400521994E-3</v>
      </c>
      <c r="AE828" s="13">
        <f t="shared" si="1194"/>
        <v>1.4967781798270659E-2</v>
      </c>
      <c r="AF828" s="13">
        <f t="shared" si="1195"/>
        <v>1.9104113277993856E-2</v>
      </c>
      <c r="AG828" s="13">
        <f t="shared" si="1196"/>
        <v>1.625567720754225E-2</v>
      </c>
      <c r="AH828" s="13">
        <f t="shared" si="1197"/>
        <v>2.201711185401822E-2</v>
      </c>
      <c r="AI828" s="13">
        <f t="shared" si="1198"/>
        <v>4.0374689935783921E-2</v>
      </c>
      <c r="AJ828" s="13">
        <f t="shared" si="1199"/>
        <v>3.7019287502806322E-2</v>
      </c>
      <c r="AK828" s="13">
        <f t="shared" si="1200"/>
        <v>2.262849406224712E-2</v>
      </c>
      <c r="AL828" s="13">
        <f t="shared" si="1201"/>
        <v>1.9424631649030942E-3</v>
      </c>
      <c r="AM828" s="13">
        <f t="shared" si="1202"/>
        <v>2.1504871579726523E-3</v>
      </c>
      <c r="AN828" s="13">
        <f t="shared" si="1203"/>
        <v>5.489544252111859E-3</v>
      </c>
      <c r="AO828" s="13">
        <f t="shared" si="1204"/>
        <v>7.0065742974033587E-3</v>
      </c>
      <c r="AP828" s="13">
        <f t="shared" si="1205"/>
        <v>5.9618893822436306E-3</v>
      </c>
      <c r="AQ828" s="13">
        <f t="shared" si="1206"/>
        <v>3.8047257651234083E-3</v>
      </c>
      <c r="AR828" s="13">
        <f t="shared" si="1207"/>
        <v>1.124060744824653E-2</v>
      </c>
      <c r="AS828" s="13">
        <f t="shared" si="1208"/>
        <v>2.061287799334997E-2</v>
      </c>
      <c r="AT828" s="13">
        <f t="shared" si="1209"/>
        <v>1.8899812182081498E-2</v>
      </c>
      <c r="AU828" s="13">
        <f t="shared" si="1210"/>
        <v>1.1552742275425916E-2</v>
      </c>
      <c r="AV828" s="13">
        <f t="shared" si="1211"/>
        <v>5.2963166828034359E-3</v>
      </c>
      <c r="AW828" s="13">
        <f t="shared" si="1212"/>
        <v>2.5257977932373414E-4</v>
      </c>
      <c r="AX828" s="13">
        <f t="shared" si="1213"/>
        <v>6.5725584104548134E-4</v>
      </c>
      <c r="AY828" s="13">
        <f t="shared" si="1214"/>
        <v>1.6777756663190692E-3</v>
      </c>
      <c r="AZ828" s="13">
        <f t="shared" si="1215"/>
        <v>2.1414272880517526E-3</v>
      </c>
      <c r="BA828" s="13">
        <f t="shared" si="1216"/>
        <v>1.8221390467826704E-3</v>
      </c>
      <c r="BB828" s="13">
        <f t="shared" si="1217"/>
        <v>1.16284267191862E-3</v>
      </c>
      <c r="BC828" s="13">
        <f t="shared" si="1218"/>
        <v>5.9367723095442282E-4</v>
      </c>
      <c r="BD828" s="13">
        <f t="shared" si="1219"/>
        <v>4.7823126788583119E-3</v>
      </c>
      <c r="BE828" s="13">
        <f t="shared" si="1220"/>
        <v>8.7697420472355823E-3</v>
      </c>
      <c r="BF828" s="13">
        <f t="shared" si="1221"/>
        <v>8.0409187708542062E-3</v>
      </c>
      <c r="BG828" s="13">
        <f t="shared" si="1222"/>
        <v>4.9151103366722659E-3</v>
      </c>
      <c r="BH828" s="13">
        <f t="shared" si="1223"/>
        <v>2.253316161073732E-3</v>
      </c>
      <c r="BI828" s="13">
        <f t="shared" si="1224"/>
        <v>8.2642030375150368E-4</v>
      </c>
      <c r="BJ828" s="14">
        <f t="shared" si="1225"/>
        <v>0.2729261623920532</v>
      </c>
      <c r="BK828" s="14">
        <f t="shared" si="1226"/>
        <v>0.18832295889682465</v>
      </c>
      <c r="BL828" s="14">
        <f t="shared" si="1227"/>
        <v>0.48716787191225613</v>
      </c>
      <c r="BM828" s="14">
        <f t="shared" si="1228"/>
        <v>0.79473751982656626</v>
      </c>
      <c r="BN828" s="14">
        <f t="shared" si="1229"/>
        <v>0.18675442112299248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1.5146999999999999</v>
      </c>
      <c r="F829" s="10">
        <f>VLOOKUP(B829,home!$B$2:$E$405,3,FALSE)</f>
        <v>0.92430000000000001</v>
      </c>
      <c r="G829" s="10">
        <f>VLOOKUP(C829,away!$B$2:$E$405,4,FALSE)</f>
        <v>1.1553</v>
      </c>
      <c r="H829" s="10">
        <f>VLOOKUP(A829,away!$A$2:$E$405,3,FALSE)</f>
        <v>1.0882000000000001</v>
      </c>
      <c r="I829" s="10">
        <f>VLOOKUP(C829,away!$B$2:$E$405,3,FALSE)</f>
        <v>0.68920000000000003</v>
      </c>
      <c r="J829" s="10">
        <f>VLOOKUP(B829,home!$B$2:$E$405,4,FALSE)</f>
        <v>0.91890000000000005</v>
      </c>
      <c r="K829" s="12">
        <f t="shared" si="1174"/>
        <v>1.6174629887130001</v>
      </c>
      <c r="L829" s="12">
        <f t="shared" si="1175"/>
        <v>0.68916345861600015</v>
      </c>
      <c r="M829" s="13">
        <f t="shared" si="1176"/>
        <v>9.95966800947648E-2</v>
      </c>
      <c r="N829" s="13">
        <f t="shared" si="1177"/>
        <v>0.16109394385197082</v>
      </c>
      <c r="O829" s="13">
        <f t="shared" si="1178"/>
        <v>6.863839252077944E-2</v>
      </c>
      <c r="P829" s="13">
        <f t="shared" si="1179"/>
        <v>0.11102005950711592</v>
      </c>
      <c r="Q829" s="13">
        <f t="shared" si="1180"/>
        <v>0.13028174594318651</v>
      </c>
      <c r="R829" s="13">
        <f t="shared" si="1181"/>
        <v>2.3651535991731479E-2</v>
      </c>
      <c r="S829" s="13">
        <f t="shared" si="1182"/>
        <v>3.0938414817733073E-2</v>
      </c>
      <c r="T829" s="13">
        <f t="shared" si="1183"/>
        <v>8.9785418628737443E-2</v>
      </c>
      <c r="U829" s="13">
        <f t="shared" si="1184"/>
        <v>3.8255484092839083E-2</v>
      </c>
      <c r="V829" s="13">
        <f t="shared" si="1185"/>
        <v>3.8318821368704447E-3</v>
      </c>
      <c r="W829" s="13">
        <f t="shared" si="1186"/>
        <v>7.0241967389338078E-2</v>
      </c>
      <c r="X829" s="13">
        <f t="shared" si="1187"/>
        <v>4.8408197186028519E-2</v>
      </c>
      <c r="Y829" s="13">
        <f t="shared" si="1188"/>
        <v>1.6680580299044373E-2</v>
      </c>
      <c r="Z829" s="13">
        <f t="shared" si="1189"/>
        <v>5.4332581152141584E-3</v>
      </c>
      <c r="AA829" s="13">
        <f t="shared" si="1190"/>
        <v>8.7880939094834524E-3</v>
      </c>
      <c r="AB829" s="13">
        <f t="shared" si="1191"/>
        <v>7.1072083199618117E-3</v>
      </c>
      <c r="AC829" s="13">
        <f t="shared" si="1192"/>
        <v>2.669615734523194E-4</v>
      </c>
      <c r="AD829" s="13">
        <f t="shared" si="1193"/>
        <v>2.8403445626659966E-2</v>
      </c>
      <c r="AE829" s="13">
        <f t="shared" si="1194"/>
        <v>1.9574616824680483E-2</v>
      </c>
      <c r="AF829" s="13">
        <f t="shared" si="1195"/>
        <v>6.7450553159898747E-3</v>
      </c>
      <c r="AG829" s="13">
        <f t="shared" si="1196"/>
        <v>1.5494818833746067E-3</v>
      </c>
      <c r="AH829" s="13">
        <f t="shared" si="1197"/>
        <v>9.3610073855860971E-4</v>
      </c>
      <c r="AI829" s="13">
        <f t="shared" si="1198"/>
        <v>1.5141082983254554E-3</v>
      </c>
      <c r="AJ829" s="13">
        <f t="shared" si="1199"/>
        <v>1.2245070667223231E-3</v>
      </c>
      <c r="AK829" s="13">
        <f t="shared" si="1200"/>
        <v>6.6019828661362603E-4</v>
      </c>
      <c r="AL829" s="13">
        <f t="shared" si="1201"/>
        <v>1.1903244060982588E-5</v>
      </c>
      <c r="AM829" s="13">
        <f t="shared" si="1202"/>
        <v>9.188304410608918E-3</v>
      </c>
      <c r="AN829" s="13">
        <f t="shared" si="1203"/>
        <v>6.3322436464318893E-3</v>
      </c>
      <c r="AO829" s="13">
        <f t="shared" si="1204"/>
        <v>2.1819754660870965E-3</v>
      </c>
      <c r="AP829" s="13">
        <f t="shared" si="1205"/>
        <v>5.0124591960794751E-4</v>
      </c>
      <c r="AQ829" s="13">
        <f t="shared" si="1206"/>
        <v>8.636009289354265E-5</v>
      </c>
      <c r="AR829" s="13">
        <f t="shared" si="1207"/>
        <v>1.2902528451960878E-4</v>
      </c>
      <c r="AS829" s="13">
        <f t="shared" si="1208"/>
        <v>2.0869362231863158E-4</v>
      </c>
      <c r="AT829" s="13">
        <f t="shared" si="1209"/>
        <v>1.6877710504041799E-4</v>
      </c>
      <c r="AU829" s="13">
        <f t="shared" si="1210"/>
        <v>9.0996906915000828E-5</v>
      </c>
      <c r="AV829" s="13">
        <f t="shared" si="1211"/>
        <v>3.6796032255593973E-5</v>
      </c>
      <c r="AW829" s="13">
        <f t="shared" si="1212"/>
        <v>3.6856953205909624E-7</v>
      </c>
      <c r="AX829" s="13">
        <f t="shared" si="1213"/>
        <v>2.4769570521980568E-3</v>
      </c>
      <c r="AY829" s="13">
        <f t="shared" si="1214"/>
        <v>1.7070282889361051E-3</v>
      </c>
      <c r="AZ829" s="13">
        <f t="shared" si="1215"/>
        <v>5.8821075977927946E-4</v>
      </c>
      <c r="BA829" s="13">
        <f t="shared" si="1216"/>
        <v>1.3512445386821116E-4</v>
      </c>
      <c r="BB829" s="13">
        <f t="shared" si="1217"/>
        <v>2.3280708992853637E-5</v>
      </c>
      <c r="BC829" s="13">
        <f t="shared" si="1218"/>
        <v>3.2088427857095275E-6</v>
      </c>
      <c r="BD829" s="13">
        <f t="shared" si="1219"/>
        <v>1.4819918554741167E-5</v>
      </c>
      <c r="BE829" s="13">
        <f t="shared" si="1220"/>
        <v>2.3970669758034886E-5</v>
      </c>
      <c r="BF829" s="13">
        <f t="shared" si="1221"/>
        <v>1.9385835574141723E-5</v>
      </c>
      <c r="BG829" s="13">
        <f t="shared" si="1222"/>
        <v>1.0451957182150026E-5</v>
      </c>
      <c r="BH829" s="13">
        <f t="shared" si="1223"/>
        <v>4.2264134754351714E-6</v>
      </c>
      <c r="BI829" s="13">
        <f t="shared" si="1224"/>
        <v>1.367213474302853E-6</v>
      </c>
      <c r="BJ829" s="14">
        <f t="shared" si="1225"/>
        <v>0.5959883925912004</v>
      </c>
      <c r="BK829" s="14">
        <f t="shared" si="1226"/>
        <v>0.24737292966293362</v>
      </c>
      <c r="BL829" s="14">
        <f t="shared" si="1227"/>
        <v>0.15148414018408335</v>
      </c>
      <c r="BM829" s="14">
        <f t="shared" si="1228"/>
        <v>0.40428970292447841</v>
      </c>
      <c r="BN829" s="14">
        <f t="shared" si="1229"/>
        <v>0.59428235790954897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1.5146999999999999</v>
      </c>
      <c r="F830" s="10">
        <f>VLOOKUP(B830,home!$B$2:$E$405,3,FALSE)</f>
        <v>0.66020000000000001</v>
      </c>
      <c r="G830" s="10">
        <f>VLOOKUP(C830,away!$B$2:$E$405,4,FALSE)</f>
        <v>0.82520000000000004</v>
      </c>
      <c r="H830" s="10">
        <f>VLOOKUP(A830,away!$A$2:$E$405,3,FALSE)</f>
        <v>1.0882000000000001</v>
      </c>
      <c r="I830" s="10">
        <f>VLOOKUP(C830,away!$B$2:$E$405,3,FALSE)</f>
        <v>0.68920000000000003</v>
      </c>
      <c r="J830" s="10">
        <f>VLOOKUP(B830,home!$B$2:$E$405,4,FALSE)</f>
        <v>0.68920000000000003</v>
      </c>
      <c r="K830" s="12">
        <f t="shared" si="1174"/>
        <v>0.82520407648799998</v>
      </c>
      <c r="L830" s="12">
        <f t="shared" si="1175"/>
        <v>0.51689134364800005</v>
      </c>
      <c r="M830" s="13">
        <f t="shared" si="1176"/>
        <v>0.26129756634663681</v>
      </c>
      <c r="N830" s="13">
        <f t="shared" si="1177"/>
        <v>0.21562381692563834</v>
      </c>
      <c r="O830" s="13">
        <f t="shared" si="1178"/>
        <v>0.13506245016086554</v>
      </c>
      <c r="P830" s="13">
        <f t="shared" si="1179"/>
        <v>0.11145408445320358</v>
      </c>
      <c r="Q830" s="13">
        <f t="shared" si="1180"/>
        <v>8.8966826357469483E-2</v>
      </c>
      <c r="R830" s="13">
        <f t="shared" si="1181"/>
        <v>3.4906305670020413E-2</v>
      </c>
      <c r="S830" s="13">
        <f t="shared" si="1182"/>
        <v>1.1884929809126903E-2</v>
      </c>
      <c r="T830" s="13">
        <f t="shared" si="1183"/>
        <v>4.5986182416010705E-2</v>
      </c>
      <c r="U830" s="13">
        <f t="shared" si="1184"/>
        <v>2.8804825734037035E-2</v>
      </c>
      <c r="V830" s="13">
        <f t="shared" si="1185"/>
        <v>5.6326755447065179E-4</v>
      </c>
      <c r="W830" s="13">
        <f t="shared" si="1186"/>
        <v>2.4471929260794622E-2</v>
      </c>
      <c r="X830" s="13">
        <f t="shared" si="1187"/>
        <v>1.2649328397270941E-2</v>
      </c>
      <c r="Y830" s="13">
        <f t="shared" si="1188"/>
        <v>3.2691641757550899E-3</v>
      </c>
      <c r="Z830" s="13">
        <f t="shared" si="1189"/>
        <v>6.0142557465215525E-3</v>
      </c>
      <c r="AA830" s="13">
        <f t="shared" si="1190"/>
        <v>4.9629883590709646E-3</v>
      </c>
      <c r="AB830" s="13">
        <f t="shared" si="1191"/>
        <v>2.0477391127339249E-3</v>
      </c>
      <c r="AC830" s="13">
        <f t="shared" si="1192"/>
        <v>1.5016038625872537E-5</v>
      </c>
      <c r="AD830" s="13">
        <f t="shared" si="1193"/>
        <v>5.0485839463834219E-3</v>
      </c>
      <c r="AE830" s="13">
        <f t="shared" si="1194"/>
        <v>2.6095693395658498E-3</v>
      </c>
      <c r="AF830" s="13">
        <f t="shared" si="1195"/>
        <v>6.7443190113540801E-4</v>
      </c>
      <c r="AG830" s="13">
        <f t="shared" si="1196"/>
        <v>1.1620267052565207E-4</v>
      </c>
      <c r="AH830" s="13">
        <f t="shared" si="1197"/>
        <v>7.7717918346555765E-4</v>
      </c>
      <c r="AI830" s="13">
        <f t="shared" si="1198"/>
        <v>6.4133143035739336E-4</v>
      </c>
      <c r="AJ830" s="13">
        <f t="shared" si="1199"/>
        <v>2.6461465535540041E-4</v>
      </c>
      <c r="AK830" s="13">
        <f t="shared" si="1200"/>
        <v>7.2787030765914548E-5</v>
      </c>
      <c r="AL830" s="13">
        <f t="shared" si="1201"/>
        <v>2.5619815148838733E-7</v>
      </c>
      <c r="AM830" s="13">
        <f t="shared" si="1202"/>
        <v>8.3322241060949486E-4</v>
      </c>
      <c r="AN830" s="13">
        <f t="shared" si="1203"/>
        <v>4.3068545137756747E-4</v>
      </c>
      <c r="AO830" s="13">
        <f t="shared" si="1204"/>
        <v>1.113087908260981E-4</v>
      </c>
      <c r="AP830" s="13">
        <f t="shared" si="1205"/>
        <v>1.9178183483312015E-5</v>
      </c>
      <c r="AQ830" s="13">
        <f t="shared" si="1206"/>
        <v>2.4782592573542571E-6</v>
      </c>
      <c r="AR830" s="13">
        <f t="shared" si="1207"/>
        <v>8.0343438479353534E-5</v>
      </c>
      <c r="AS830" s="13">
        <f t="shared" si="1208"/>
        <v>6.6299732952225372E-5</v>
      </c>
      <c r="AT830" s="13">
        <f t="shared" si="1209"/>
        <v>2.7355404951121079E-5</v>
      </c>
      <c r="AU830" s="13">
        <f t="shared" si="1210"/>
        <v>7.5245972265483783E-6</v>
      </c>
      <c r="AV830" s="13">
        <f t="shared" si="1211"/>
        <v>1.5523320763195049E-6</v>
      </c>
      <c r="AW830" s="13">
        <f t="shared" si="1212"/>
        <v>3.0355271037853663E-9</v>
      </c>
      <c r="AX830" s="13">
        <f t="shared" si="1213"/>
        <v>1.1459642164268555E-4</v>
      </c>
      <c r="AY830" s="13">
        <f t="shared" si="1214"/>
        <v>5.9233898360140489E-5</v>
      </c>
      <c r="AZ830" s="13">
        <f t="shared" si="1215"/>
        <v>1.5308744656441039E-5</v>
      </c>
      <c r="BA830" s="13">
        <f t="shared" si="1216"/>
        <v>2.6376525316773172E-6</v>
      </c>
      <c r="BB830" s="13">
        <f t="shared" si="1217"/>
        <v>3.4084494029380937E-7</v>
      </c>
      <c r="BC830" s="13">
        <f t="shared" si="1218"/>
        <v>3.5235959832817897E-8</v>
      </c>
      <c r="BD830" s="13">
        <f t="shared" si="1219"/>
        <v>6.9214713114822459E-6</v>
      </c>
      <c r="BE830" s="13">
        <f t="shared" si="1220"/>
        <v>5.7116263415298922E-6</v>
      </c>
      <c r="BF830" s="13">
        <f t="shared" si="1221"/>
        <v>2.3566286702033544E-6</v>
      </c>
      <c r="BG830" s="13">
        <f t="shared" si="1222"/>
        <v>6.4823319514010097E-7</v>
      </c>
      <c r="BH830" s="13">
        <f t="shared" si="1223"/>
        <v>1.3373116878611309E-7</v>
      </c>
      <c r="BI830" s="13">
        <f t="shared" si="1224"/>
        <v>2.2071101127161061E-8</v>
      </c>
      <c r="BJ830" s="14">
        <f t="shared" si="1225"/>
        <v>0.40100506128419439</v>
      </c>
      <c r="BK830" s="14">
        <f t="shared" si="1226"/>
        <v>0.38527435429857548</v>
      </c>
      <c r="BL830" s="14">
        <f t="shared" si="1227"/>
        <v>0.20773909060414597</v>
      </c>
      <c r="BM830" s="14">
        <f t="shared" si="1228"/>
        <v>0.1526624811567702</v>
      </c>
      <c r="BN830" s="14">
        <f t="shared" si="1229"/>
        <v>0.8473110499138341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1.2639</v>
      </c>
      <c r="F831" s="10">
        <f>VLOOKUP(B831,home!$B$2:$E$405,3,FALSE)</f>
        <v>0.1978</v>
      </c>
      <c r="G831" s="10">
        <f>VLOOKUP(C831,away!$B$2:$E$405,4,FALSE)</f>
        <v>1.2659</v>
      </c>
      <c r="H831" s="10">
        <f>VLOOKUP(A831,away!$A$2:$E$405,3,FALSE)</f>
        <v>0.81940000000000002</v>
      </c>
      <c r="I831" s="10">
        <f>VLOOKUP(C831,away!$B$2:$E$405,3,FALSE)</f>
        <v>1.2203999999999999</v>
      </c>
      <c r="J831" s="10">
        <f>VLOOKUP(B831,home!$B$2:$E$405,4,FALSE)</f>
        <v>0.9153</v>
      </c>
      <c r="K831" s="12">
        <f t="shared" si="1174"/>
        <v>0.31647426577800003</v>
      </c>
      <c r="L831" s="12">
        <f t="shared" si="1175"/>
        <v>0.91529611912800002</v>
      </c>
      <c r="M831" s="13">
        <f t="shared" si="1176"/>
        <v>0.29177556510386637</v>
      </c>
      <c r="N831" s="13">
        <f t="shared" si="1177"/>
        <v>9.2339457738207162E-2</v>
      </c>
      <c r="O831" s="13">
        <f t="shared" si="1178"/>
        <v>0.26706104239594802</v>
      </c>
      <c r="P831" s="13">
        <f t="shared" si="1179"/>
        <v>8.4517947310164987E-2</v>
      </c>
      <c r="Q831" s="13">
        <f t="shared" si="1180"/>
        <v>1.4611531045018885E-2</v>
      </c>
      <c r="R831" s="13">
        <f t="shared" si="1181"/>
        <v>0.12221996783764473</v>
      </c>
      <c r="S831" s="13">
        <f t="shared" si="1182"/>
        <v>6.1205291599563472E-3</v>
      </c>
      <c r="T831" s="13">
        <f t="shared" si="1183"/>
        <v>1.3373877660024076E-2</v>
      </c>
      <c r="U831" s="13">
        <f t="shared" si="1184"/>
        <v>3.8679474584829399E-2</v>
      </c>
      <c r="V831" s="13">
        <f t="shared" si="1185"/>
        <v>1.9699104491394963E-4</v>
      </c>
      <c r="W831" s="13">
        <f t="shared" si="1186"/>
        <v>1.5413911864549351E-3</v>
      </c>
      <c r="X831" s="13">
        <f t="shared" si="1187"/>
        <v>1.4108293710203056E-3</v>
      </c>
      <c r="Y831" s="13">
        <f t="shared" si="1188"/>
        <v>6.4566332402334146E-4</v>
      </c>
      <c r="Z831" s="13">
        <f t="shared" si="1189"/>
        <v>3.7289154080581741E-2</v>
      </c>
      <c r="AA831" s="13">
        <f t="shared" si="1190"/>
        <v>1.1801057659134822E-2</v>
      </c>
      <c r="AB831" s="13">
        <f t="shared" si="1191"/>
        <v>1.8673655290392679E-3</v>
      </c>
      <c r="AC831" s="13">
        <f t="shared" si="1192"/>
        <v>3.5663710283374645E-6</v>
      </c>
      <c r="AD831" s="13">
        <f t="shared" si="1193"/>
        <v>1.2195266100250147E-4</v>
      </c>
      <c r="AE831" s="13">
        <f t="shared" si="1194"/>
        <v>1.1162279733292219E-4</v>
      </c>
      <c r="AF831" s="13">
        <f t="shared" si="1195"/>
        <v>5.1083956602517467E-5</v>
      </c>
      <c r="AG831" s="13">
        <f t="shared" si="1196"/>
        <v>1.5585649075995809E-5</v>
      </c>
      <c r="AH831" s="13">
        <f t="shared" si="1197"/>
        <v>8.5326545038806201E-3</v>
      </c>
      <c r="AI831" s="13">
        <f t="shared" si="1198"/>
        <v>2.7003655692529648E-3</v>
      </c>
      <c r="AJ831" s="13">
        <f t="shared" si="1199"/>
        <v>4.2729810543076151E-4</v>
      </c>
      <c r="AK831" s="13">
        <f t="shared" si="1200"/>
        <v>4.5076284728176895E-5</v>
      </c>
      <c r="AL831" s="13">
        <f t="shared" si="1201"/>
        <v>4.1322495055982439E-8</v>
      </c>
      <c r="AM831" s="13">
        <f t="shared" si="1202"/>
        <v>7.7189757700880034E-6</v>
      </c>
      <c r="AN831" s="13">
        <f t="shared" si="1203"/>
        <v>7.0651485660046152E-6</v>
      </c>
      <c r="AO831" s="13">
        <f t="shared" si="1204"/>
        <v>3.2333515317633887E-6</v>
      </c>
      <c r="AP831" s="13">
        <f t="shared" si="1205"/>
        <v>9.8649136959986823E-7</v>
      </c>
      <c r="AQ831" s="13">
        <f t="shared" si="1206"/>
        <v>2.2573293053700614E-7</v>
      </c>
      <c r="AR831" s="13">
        <f t="shared" si="1207"/>
        <v>1.561981110652397E-3</v>
      </c>
      <c r="AS831" s="13">
        <f t="shared" si="1208"/>
        <v>4.9432682515282238E-4</v>
      </c>
      <c r="AT831" s="13">
        <f t="shared" si="1209"/>
        <v>7.8220859522304615E-5</v>
      </c>
      <c r="AU831" s="13">
        <f t="shared" si="1210"/>
        <v>8.2516296952818127E-6</v>
      </c>
      <c r="AV831" s="13">
        <f t="shared" si="1211"/>
        <v>6.5285711232156334E-7</v>
      </c>
      <c r="AW831" s="13">
        <f t="shared" si="1212"/>
        <v>3.3249418746285101E-10</v>
      </c>
      <c r="AX831" s="13">
        <f t="shared" si="1213"/>
        <v>4.0714286489946184E-7</v>
      </c>
      <c r="AY831" s="13">
        <f t="shared" si="1214"/>
        <v>3.7265628417313303E-7</v>
      </c>
      <c r="AZ831" s="13">
        <f t="shared" si="1215"/>
        <v>1.7054542533616488E-7</v>
      </c>
      <c r="BA831" s="13">
        <f t="shared" si="1216"/>
        <v>5.2033188648408612E-8</v>
      </c>
      <c r="BB831" s="13">
        <f t="shared" si="1217"/>
        <v>1.1906443908935873E-8</v>
      </c>
      <c r="BC831" s="13">
        <f t="shared" si="1218"/>
        <v>2.1795843804928442E-9</v>
      </c>
      <c r="BD831" s="13">
        <f t="shared" si="1219"/>
        <v>2.3827920812189695E-4</v>
      </c>
      <c r="BE831" s="13">
        <f t="shared" si="1220"/>
        <v>7.54092374405406E-5</v>
      </c>
      <c r="BF831" s="13">
        <f t="shared" si="1221"/>
        <v>1.1932541525936977E-5</v>
      </c>
      <c r="BG831" s="13">
        <f t="shared" si="1222"/>
        <v>1.2587807727621336E-6</v>
      </c>
      <c r="BH831" s="13">
        <f t="shared" si="1223"/>
        <v>9.9592930208839925E-8</v>
      </c>
      <c r="BI831" s="13">
        <f t="shared" si="1224"/>
        <v>6.303719892904447E-9</v>
      </c>
      <c r="BJ831" s="14">
        <f t="shared" si="1225"/>
        <v>0.12424324155272201</v>
      </c>
      <c r="BK831" s="14">
        <f t="shared" si="1226"/>
        <v>0.3826150129687092</v>
      </c>
      <c r="BL831" s="14">
        <f t="shared" si="1227"/>
        <v>0.45580472141653511</v>
      </c>
      <c r="BM831" s="14">
        <f t="shared" si="1228"/>
        <v>0.12742624626390792</v>
      </c>
      <c r="BN831" s="14">
        <f t="shared" si="1229"/>
        <v>0.87252551143085022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1.2639</v>
      </c>
      <c r="F832" s="10">
        <f>VLOOKUP(B832,home!$B$2:$E$405,3,FALSE)</f>
        <v>0.59340000000000004</v>
      </c>
      <c r="G832" s="10">
        <f>VLOOKUP(C832,away!$B$2:$E$405,4,FALSE)</f>
        <v>0.39560000000000001</v>
      </c>
      <c r="H832" s="10">
        <f>VLOOKUP(A832,away!$A$2:$E$405,3,FALSE)</f>
        <v>0.81940000000000002</v>
      </c>
      <c r="I832" s="10">
        <f>VLOOKUP(C832,away!$B$2:$E$405,3,FALSE)</f>
        <v>1.2203999999999999</v>
      </c>
      <c r="J832" s="10">
        <f>VLOOKUP(B832,home!$B$2:$E$405,4,FALSE)</f>
        <v>0.9153</v>
      </c>
      <c r="K832" s="12">
        <f t="shared" si="1174"/>
        <v>0.296699311656</v>
      </c>
      <c r="L832" s="12">
        <f t="shared" si="1175"/>
        <v>0.91529611912800002</v>
      </c>
      <c r="M832" s="13">
        <f t="shared" si="1176"/>
        <v>0.29760284067674342</v>
      </c>
      <c r="N832" s="13">
        <f t="shared" si="1177"/>
        <v>8.8298557975660011E-2</v>
      </c>
      <c r="O832" s="13">
        <f t="shared" si="1178"/>
        <v>0.27239472511289176</v>
      </c>
      <c r="P832" s="13">
        <f t="shared" si="1179"/>
        <v>8.0819327439720312E-2</v>
      </c>
      <c r="Q832" s="13">
        <f t="shared" si="1180"/>
        <v>1.3099060685797866E-2</v>
      </c>
      <c r="R832" s="13">
        <f t="shared" si="1181"/>
        <v>0.12466091738338407</v>
      </c>
      <c r="S832" s="13">
        <f t="shared" si="1182"/>
        <v>5.4869802930607257E-3</v>
      </c>
      <c r="T832" s="13">
        <f t="shared" si="1183"/>
        <v>1.1989519409932944E-2</v>
      </c>
      <c r="U832" s="13">
        <f t="shared" si="1184"/>
        <v>3.6986808378055541E-2</v>
      </c>
      <c r="V832" s="13">
        <f t="shared" si="1185"/>
        <v>1.6556519717193902E-4</v>
      </c>
      <c r="W832" s="13">
        <f t="shared" si="1186"/>
        <v>1.295494096272133E-3</v>
      </c>
      <c r="X832" s="13">
        <f t="shared" si="1187"/>
        <v>1.185760718671119E-3</v>
      </c>
      <c r="Y832" s="13">
        <f t="shared" si="1188"/>
        <v>5.4266109200705166E-4</v>
      </c>
      <c r="Z832" s="13">
        <f t="shared" si="1189"/>
        <v>3.8033884629315902E-2</v>
      </c>
      <c r="AA832" s="13">
        <f t="shared" si="1190"/>
        <v>1.1284627389121747E-2</v>
      </c>
      <c r="AB832" s="13">
        <f t="shared" si="1191"/>
        <v>1.6740705893234333E-3</v>
      </c>
      <c r="AC832" s="13">
        <f t="shared" si="1192"/>
        <v>2.8101352822340626E-6</v>
      </c>
      <c r="AD832" s="13">
        <f t="shared" si="1193"/>
        <v>9.6093051654588379E-5</v>
      </c>
      <c r="AE832" s="13">
        <f t="shared" si="1194"/>
        <v>8.7953597254611181E-5</v>
      </c>
      <c r="AF832" s="13">
        <f t="shared" si="1195"/>
        <v>4.0251793115246362E-5</v>
      </c>
      <c r="AG832" s="13">
        <f t="shared" si="1196"/>
        <v>1.2280770008776051E-5</v>
      </c>
      <c r="AH832" s="13">
        <f t="shared" si="1197"/>
        <v>8.7030667491437303E-3</v>
      </c>
      <c r="AI832" s="13">
        <f t="shared" si="1198"/>
        <v>2.5821939137671665E-3</v>
      </c>
      <c r="AJ832" s="13">
        <f t="shared" si="1199"/>
        <v>3.8306757838851542E-4</v>
      </c>
      <c r="AK832" s="13">
        <f t="shared" si="1200"/>
        <v>3.7885295608534464E-5</v>
      </c>
      <c r="AL832" s="13">
        <f t="shared" si="1201"/>
        <v>3.0525682215711958E-8</v>
      </c>
      <c r="AM832" s="13">
        <f t="shared" si="1202"/>
        <v>5.7021484561681644E-6</v>
      </c>
      <c r="AN832" s="13">
        <f t="shared" si="1203"/>
        <v>5.2191543526224383E-6</v>
      </c>
      <c r="AO832" s="13">
        <f t="shared" si="1204"/>
        <v>2.3885358620426629E-6</v>
      </c>
      <c r="AP832" s="13">
        <f t="shared" si="1205"/>
        <v>7.2873920164190074E-7</v>
      </c>
      <c r="AQ832" s="13">
        <f t="shared" si="1206"/>
        <v>1.6675304077981715E-7</v>
      </c>
      <c r="AR832" s="13">
        <f t="shared" si="1207"/>
        <v>1.5931766440006397E-3</v>
      </c>
      <c r="AS832" s="13">
        <f t="shared" si="1208"/>
        <v>4.7269441362140596E-4</v>
      </c>
      <c r="AT832" s="13">
        <f t="shared" si="1209"/>
        <v>7.0124053572553845E-5</v>
      </c>
      <c r="AU832" s="13">
        <f t="shared" si="1210"/>
        <v>6.9352528085017334E-6</v>
      </c>
      <c r="AV832" s="13">
        <f t="shared" si="1211"/>
        <v>5.1442118361070109E-7</v>
      </c>
      <c r="AW832" s="13">
        <f t="shared" si="1212"/>
        <v>2.3027194945660642E-10</v>
      </c>
      <c r="AX832" s="13">
        <f t="shared" si="1213"/>
        <v>2.8197058698423633E-7</v>
      </c>
      <c r="AY832" s="13">
        <f t="shared" si="1214"/>
        <v>2.5808658397491565E-7</v>
      </c>
      <c r="AZ832" s="13">
        <f t="shared" si="1215"/>
        <v>1.1811282435562148E-7</v>
      </c>
      <c r="BA832" s="13">
        <f t="shared" si="1216"/>
        <v>3.6036069917315828E-8</v>
      </c>
      <c r="BB832" s="13">
        <f t="shared" si="1217"/>
        <v>8.2459187359861091E-9</v>
      </c>
      <c r="BC832" s="13">
        <f t="shared" si="1218"/>
        <v>1.5094914835385903E-9</v>
      </c>
      <c r="BD832" s="13">
        <f t="shared" si="1219"/>
        <v>2.4303806655652605E-4</v>
      </c>
      <c r="BE832" s="13">
        <f t="shared" si="1220"/>
        <v>7.2109227053526395E-5</v>
      </c>
      <c r="BF832" s="13">
        <f t="shared" si="1221"/>
        <v>1.0697379015413746E-5</v>
      </c>
      <c r="BG832" s="13">
        <f t="shared" si="1222"/>
        <v>1.0579683301321996E-6</v>
      </c>
      <c r="BH832" s="13">
        <f t="shared" si="1223"/>
        <v>7.8474618826017805E-8</v>
      </c>
      <c r="BI832" s="13">
        <f t="shared" si="1224"/>
        <v>4.6566730776292924E-9</v>
      </c>
      <c r="BJ832" s="14">
        <f t="shared" si="1225"/>
        <v>0.11666254248276309</v>
      </c>
      <c r="BK832" s="14">
        <f t="shared" si="1226"/>
        <v>0.38407781235424482</v>
      </c>
      <c r="BL832" s="14">
        <f t="shared" si="1227"/>
        <v>0.46117779294711869</v>
      </c>
      <c r="BM832" s="14">
        <f t="shared" si="1228"/>
        <v>0.12307634528293308</v>
      </c>
      <c r="BN832" s="14">
        <f t="shared" si="1229"/>
        <v>0.87687542927419737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1.4218999999999999</v>
      </c>
      <c r="F833" s="10">
        <f>VLOOKUP(B833,home!$B$2:$E$405,3,FALSE)</f>
        <v>1.4066000000000001</v>
      </c>
      <c r="G833" s="10">
        <f>VLOOKUP(C833,away!$B$2:$E$405,4,FALSE)</f>
        <v>1.0548999999999999</v>
      </c>
      <c r="H833" s="10">
        <f>VLOOKUP(A833,away!$A$2:$E$405,3,FALSE)</f>
        <v>1.2968999999999999</v>
      </c>
      <c r="I833" s="10">
        <f>VLOOKUP(C833,away!$B$2:$E$405,3,FALSE)</f>
        <v>0.77110000000000001</v>
      </c>
      <c r="J833" s="10">
        <f>VLOOKUP(B833,home!$B$2:$E$405,4,FALSE)</f>
        <v>0.57830000000000004</v>
      </c>
      <c r="K833" s="12">
        <f t="shared" si="1174"/>
        <v>2.109846985246</v>
      </c>
      <c r="L833" s="12">
        <f t="shared" si="1175"/>
        <v>0.57832289489699995</v>
      </c>
      <c r="M833" s="13">
        <f t="shared" si="1176"/>
        <v>6.8005283374325751E-2</v>
      </c>
      <c r="N833" s="13">
        <f t="shared" si="1177"/>
        <v>0.14348074210812112</v>
      </c>
      <c r="O833" s="13">
        <f t="shared" si="1178"/>
        <v>3.9329012349330887E-2</v>
      </c>
      <c r="P833" s="13">
        <f t="shared" si="1179"/>
        <v>8.2978198137938469E-2</v>
      </c>
      <c r="Q833" s="13">
        <f t="shared" si="1180"/>
        <v>0.15136120558883912</v>
      </c>
      <c r="R833" s="13">
        <f t="shared" si="1181"/>
        <v>1.1372434137652449E-2</v>
      </c>
      <c r="S833" s="13">
        <f t="shared" si="1182"/>
        <v>2.5311935428308348E-2</v>
      </c>
      <c r="T833" s="13">
        <f t="shared" si="1183"/>
        <v>8.7535650591237399E-2</v>
      </c>
      <c r="U833" s="13">
        <f t="shared" si="1184"/>
        <v>2.3994095880234712E-2</v>
      </c>
      <c r="V833" s="13">
        <f t="shared" si="1185"/>
        <v>3.4316595041656924E-3</v>
      </c>
      <c r="W833" s="13">
        <f t="shared" si="1186"/>
        <v>0.10644966109827074</v>
      </c>
      <c r="X833" s="13">
        <f t="shared" si="1187"/>
        <v>6.1562276167156489E-2</v>
      </c>
      <c r="Y833" s="13">
        <f t="shared" si="1188"/>
        <v>1.7801436884719263E-2</v>
      </c>
      <c r="Z833" s="13">
        <f t="shared" si="1189"/>
        <v>2.192313010837544E-3</v>
      </c>
      <c r="AA833" s="13">
        <f t="shared" si="1190"/>
        <v>4.6254449966311737E-3</v>
      </c>
      <c r="AB833" s="13">
        <f t="shared" si="1191"/>
        <v>4.8794905907817397E-3</v>
      </c>
      <c r="AC833" s="13">
        <f t="shared" si="1192"/>
        <v>2.6170110261067601E-4</v>
      </c>
      <c r="AD833" s="13">
        <f t="shared" si="1193"/>
        <v>5.6148124137161214E-2</v>
      </c>
      <c r="AE833" s="13">
        <f t="shared" si="1194"/>
        <v>3.247174569403919E-2</v>
      </c>
      <c r="AF833" s="13">
        <f t="shared" si="1195"/>
        <v>9.389576986067967E-3</v>
      </c>
      <c r="AG833" s="13">
        <f t="shared" si="1196"/>
        <v>1.8100691148136916E-3</v>
      </c>
      <c r="AH833" s="13">
        <f t="shared" si="1197"/>
        <v>3.1696620173698152E-4</v>
      </c>
      <c r="AI833" s="13">
        <f t="shared" si="1198"/>
        <v>6.6875018515964594E-4</v>
      </c>
      <c r="AJ833" s="13">
        <f t="shared" si="1199"/>
        <v>7.0548028102089186E-4</v>
      </c>
      <c r="AK833" s="13">
        <f t="shared" si="1200"/>
        <v>4.9615181468747657E-4</v>
      </c>
      <c r="AL833" s="13">
        <f t="shared" si="1201"/>
        <v>1.2772822856021797E-5</v>
      </c>
      <c r="AM833" s="13">
        <f t="shared" si="1202"/>
        <v>2.3692790087601577E-2</v>
      </c>
      <c r="AN833" s="13">
        <f t="shared" si="1203"/>
        <v>1.3702082951648688E-2</v>
      </c>
      <c r="AO833" s="13">
        <f t="shared" si="1204"/>
        <v>3.9621141393581492E-3</v>
      </c>
      <c r="AP833" s="13">
        <f t="shared" si="1205"/>
        <v>7.6379377299531351E-4</v>
      </c>
      <c r="AQ833" s="13">
        <f t="shared" si="1206"/>
        <v>1.104298564757379E-4</v>
      </c>
      <c r="AR833" s="13">
        <f t="shared" si="1207"/>
        <v>3.6661762274607551E-5</v>
      </c>
      <c r="AS833" s="13">
        <f t="shared" si="1208"/>
        <v>7.7350708608886273E-5</v>
      </c>
      <c r="AT833" s="13">
        <f t="shared" si="1209"/>
        <v>8.1599079682550288E-5</v>
      </c>
      <c r="AU833" s="13">
        <f t="shared" si="1210"/>
        <v>5.7387190755692286E-5</v>
      </c>
      <c r="AV833" s="13">
        <f t="shared" si="1211"/>
        <v>3.0269547851908612E-5</v>
      </c>
      <c r="AW833" s="13">
        <f t="shared" si="1212"/>
        <v>4.3291808989713917E-7</v>
      </c>
      <c r="AX833" s="13">
        <f t="shared" si="1213"/>
        <v>8.3313602897320729E-3</v>
      </c>
      <c r="AY833" s="13">
        <f t="shared" si="1214"/>
        <v>4.8182164011877603E-3</v>
      </c>
      <c r="AZ833" s="13">
        <f t="shared" si="1215"/>
        <v>1.3932424286875551E-3</v>
      </c>
      <c r="BA833" s="13">
        <f t="shared" si="1216"/>
        <v>2.6858133155063801E-4</v>
      </c>
      <c r="BB833" s="13">
        <f t="shared" si="1217"/>
        <v>3.8831683294413965E-5</v>
      </c>
      <c r="BC833" s="13">
        <f t="shared" si="1218"/>
        <v>4.4914502993097933E-6</v>
      </c>
      <c r="BD833" s="13">
        <f t="shared" si="1219"/>
        <v>3.5337227484461073E-6</v>
      </c>
      <c r="BE833" s="13">
        <f t="shared" si="1220"/>
        <v>7.4556142875042286E-6</v>
      </c>
      <c r="BF833" s="13">
        <f t="shared" si="1221"/>
        <v>7.8651026638239025E-6</v>
      </c>
      <c r="BG833" s="13">
        <f t="shared" si="1222"/>
        <v>5.5313877146397151E-6</v>
      </c>
      <c r="BH833" s="13">
        <f t="shared" si="1223"/>
        <v>2.9175954234898403E-6</v>
      </c>
      <c r="BI833" s="13">
        <f t="shared" si="1224"/>
        <v>1.2311359816835146E-6</v>
      </c>
      <c r="BJ833" s="14">
        <f t="shared" si="1225"/>
        <v>0.72509642276325736</v>
      </c>
      <c r="BK833" s="14">
        <f t="shared" si="1226"/>
        <v>0.1848197667713927</v>
      </c>
      <c r="BL833" s="14">
        <f t="shared" si="1227"/>
        <v>8.6699629285229188E-2</v>
      </c>
      <c r="BM833" s="14">
        <f t="shared" si="1228"/>
        <v>0.49746347265141116</v>
      </c>
      <c r="BN833" s="14">
        <f t="shared" si="1229"/>
        <v>0.49652687569620779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1.4218999999999999</v>
      </c>
      <c r="F834" s="10">
        <f>VLOOKUP(B834,home!$B$2:$E$405,3,FALSE)</f>
        <v>1.641</v>
      </c>
      <c r="G834" s="10">
        <f>VLOOKUP(C834,away!$B$2:$E$405,4,FALSE)</f>
        <v>1.4066000000000001</v>
      </c>
      <c r="H834" s="10">
        <f>VLOOKUP(A834,away!$A$2:$E$405,3,FALSE)</f>
        <v>1.2968999999999999</v>
      </c>
      <c r="I834" s="10">
        <f>VLOOKUP(C834,away!$B$2:$E$405,3,FALSE)</f>
        <v>0.77110000000000001</v>
      </c>
      <c r="J834" s="10">
        <f>VLOOKUP(B834,home!$B$2:$E$405,4,FALSE)</f>
        <v>0.77110000000000001</v>
      </c>
      <c r="K834" s="12">
        <f t="shared" si="1174"/>
        <v>3.2820730901400004</v>
      </c>
      <c r="L834" s="12">
        <f t="shared" si="1175"/>
        <v>0.77113052784899994</v>
      </c>
      <c r="M834" s="13">
        <f t="shared" si="1176"/>
        <v>1.7366649315672101E-2</v>
      </c>
      <c r="N834" s="13">
        <f t="shared" si="1177"/>
        <v>5.6998612384865657E-2</v>
      </c>
      <c r="O834" s="13">
        <f t="shared" si="1178"/>
        <v>1.3391953453762699E-2</v>
      </c>
      <c r="P834" s="13">
        <f t="shared" si="1179"/>
        <v>4.3953370055001995E-2</v>
      </c>
      <c r="Q834" s="13">
        <f t="shared" si="1180"/>
        <v>9.3536805941844076E-2</v>
      </c>
      <c r="R834" s="13">
        <f t="shared" si="1181"/>
        <v>5.1634720678646337E-3</v>
      </c>
      <c r="S834" s="13">
        <f t="shared" si="1182"/>
        <v>2.7810470288136591E-2</v>
      </c>
      <c r="T834" s="13">
        <f t="shared" si="1183"/>
        <v>7.2129086539243686E-2</v>
      </c>
      <c r="U834" s="13">
        <f t="shared" si="1184"/>
        <v>1.6946892725628056E-2</v>
      </c>
      <c r="V834" s="13">
        <f t="shared" si="1185"/>
        <v>7.8206341218178318E-3</v>
      </c>
      <c r="W834" s="13">
        <f t="shared" si="1186"/>
        <v>0.10233154457312459</v>
      </c>
      <c r="X834" s="13">
        <f t="shared" si="1187"/>
        <v>7.8910977982277017E-2</v>
      </c>
      <c r="Y834" s="13">
        <f t="shared" si="1188"/>
        <v>3.0425332052277043E-2</v>
      </c>
      <c r="Z834" s="13">
        <f t="shared" si="1189"/>
        <v>1.3272369804086743E-3</v>
      </c>
      <c r="AA834" s="13">
        <f t="shared" si="1190"/>
        <v>4.3560887776379802E-3</v>
      </c>
      <c r="AB834" s="13">
        <f t="shared" si="1191"/>
        <v>7.148500877673233E-3</v>
      </c>
      <c r="AC834" s="13">
        <f t="shared" si="1192"/>
        <v>1.2370809826813863E-3</v>
      </c>
      <c r="AD834" s="13">
        <f t="shared" si="1193"/>
        <v>8.3964902178978548E-2</v>
      </c>
      <c r="AE834" s="13">
        <f t="shared" si="1194"/>
        <v>6.4747899338065365E-2</v>
      </c>
      <c r="AF834" s="13">
        <f t="shared" si="1195"/>
        <v>2.4964540896838128E-2</v>
      </c>
      <c r="AG834" s="13">
        <f t="shared" si="1196"/>
        <v>6.4169731997622435E-3</v>
      </c>
      <c r="AH834" s="13">
        <f t="shared" si="1197"/>
        <v>2.5586823832081341E-4</v>
      </c>
      <c r="AI834" s="13">
        <f t="shared" si="1198"/>
        <v>8.3977825961427009E-4</v>
      </c>
      <c r="AJ834" s="13">
        <f t="shared" si="1199"/>
        <v>1.3781068137822998E-3</v>
      </c>
      <c r="AK834" s="13">
        <f t="shared" si="1200"/>
        <v>1.5076824296178211E-3</v>
      </c>
      <c r="AL834" s="13">
        <f t="shared" si="1201"/>
        <v>1.2523746459423721E-4</v>
      </c>
      <c r="AM834" s="13">
        <f t="shared" si="1202"/>
        <v>5.5115789191572562E-2</v>
      </c>
      <c r="AN834" s="13">
        <f t="shared" si="1203"/>
        <v>4.250146761211155E-2</v>
      </c>
      <c r="AO834" s="13">
        <f t="shared" si="1204"/>
        <v>1.6387089577042376E-2</v>
      </c>
      <c r="AP834" s="13">
        <f t="shared" si="1205"/>
        <v>4.2121950118178446E-3</v>
      </c>
      <c r="AQ834" s="13">
        <f t="shared" si="1206"/>
        <v>8.1203804071650466E-4</v>
      </c>
      <c r="AR834" s="13">
        <f t="shared" si="1207"/>
        <v>3.9461561935224515E-5</v>
      </c>
      <c r="AS834" s="13">
        <f t="shared" si="1208"/>
        <v>1.2951573052249332E-4</v>
      </c>
      <c r="AT834" s="13">
        <f t="shared" si="1209"/>
        <v>2.125400469488497E-4</v>
      </c>
      <c r="AU834" s="13">
        <f t="shared" si="1210"/>
        <v>2.3252398955597064E-4</v>
      </c>
      <c r="AV834" s="13">
        <f t="shared" si="1211"/>
        <v>1.9079018223341142E-4</v>
      </c>
      <c r="AW834" s="13">
        <f t="shared" si="1212"/>
        <v>8.8045651402868618E-6</v>
      </c>
      <c r="AX834" s="13">
        <f t="shared" si="1213"/>
        <v>3.0149008091248233E-2</v>
      </c>
      <c r="AY834" s="13">
        <f t="shared" si="1214"/>
        <v>2.3248820523528019E-2</v>
      </c>
      <c r="AZ834" s="13">
        <f t="shared" si="1215"/>
        <v>8.9639376210874123E-3</v>
      </c>
      <c r="BA834" s="13">
        <f t="shared" si="1216"/>
        <v>2.304121983118215E-3</v>
      </c>
      <c r="BB834" s="13">
        <f t="shared" si="1217"/>
        <v>4.4419470026760835E-4</v>
      </c>
      <c r="BC834" s="13">
        <f t="shared" si="1218"/>
        <v>6.8506418737017836E-5</v>
      </c>
      <c r="BD834" s="13">
        <f t="shared" si="1219"/>
        <v>5.0716691808092795E-6</v>
      </c>
      <c r="BE834" s="13">
        <f t="shared" si="1220"/>
        <v>1.6645588940426515E-5</v>
      </c>
      <c r="BF834" s="13">
        <f t="shared" si="1221"/>
        <v>2.731601976545294E-5</v>
      </c>
      <c r="BG834" s="13">
        <f t="shared" si="1222"/>
        <v>2.9884391133975154E-5</v>
      </c>
      <c r="BH834" s="13">
        <f t="shared" si="1223"/>
        <v>2.4520688989009565E-5</v>
      </c>
      <c r="BI834" s="13">
        <f t="shared" si="1224"/>
        <v>1.6095738696504089E-5</v>
      </c>
      <c r="BJ834" s="14">
        <f t="shared" si="1225"/>
        <v>0.79863384385852354</v>
      </c>
      <c r="BK834" s="14">
        <f t="shared" si="1226"/>
        <v>0.12156226275143214</v>
      </c>
      <c r="BL834" s="14">
        <f t="shared" si="1227"/>
        <v>5.1912709251803947E-2</v>
      </c>
      <c r="BM834" s="14">
        <f t="shared" si="1228"/>
        <v>0.71978517366476946</v>
      </c>
      <c r="BN834" s="14">
        <f t="shared" si="1229"/>
        <v>0.23041086321901116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1.4218999999999999</v>
      </c>
      <c r="F835" s="10">
        <f>VLOOKUP(B835,home!$B$2:$E$405,3,FALSE)</f>
        <v>1.0548999999999999</v>
      </c>
      <c r="G835" s="10">
        <f>VLOOKUP(C835,away!$B$2:$E$405,4,FALSE)</f>
        <v>1.5824</v>
      </c>
      <c r="H835" s="10">
        <f>VLOOKUP(A835,away!$A$2:$E$405,3,FALSE)</f>
        <v>1.2968999999999999</v>
      </c>
      <c r="I835" s="10">
        <f>VLOOKUP(C835,away!$B$2:$E$405,3,FALSE)</f>
        <v>0.77110000000000001</v>
      </c>
      <c r="J835" s="10">
        <f>VLOOKUP(B835,home!$B$2:$E$405,4,FALSE)</f>
        <v>0.96379999999999999</v>
      </c>
      <c r="K835" s="12">
        <f t="shared" si="1174"/>
        <v>2.3735403593440001</v>
      </c>
      <c r="L835" s="12">
        <f t="shared" si="1175"/>
        <v>0.96383815684199992</v>
      </c>
      <c r="M835" s="13">
        <f t="shared" si="1176"/>
        <v>3.5529977003683988E-2</v>
      </c>
      <c r="N835" s="13">
        <f t="shared" si="1177"/>
        <v>8.4331834384808138E-2</v>
      </c>
      <c r="O835" s="13">
        <f t="shared" si="1178"/>
        <v>3.4245147547869413E-2</v>
      </c>
      <c r="P835" s="13">
        <f t="shared" si="1179"/>
        <v>8.1282239816558258E-2</v>
      </c>
      <c r="Q835" s="13">
        <f t="shared" si="1180"/>
        <v>0.10008250624492813</v>
      </c>
      <c r="R835" s="13">
        <f t="shared" si="1181"/>
        <v>1.6503389946660393E-2</v>
      </c>
      <c r="S835" s="13">
        <f t="shared" si="1182"/>
        <v>4.6487523119642424E-2</v>
      </c>
      <c r="T835" s="13">
        <f t="shared" si="1183"/>
        <v>9.6463338351239464E-2</v>
      </c>
      <c r="U835" s="13">
        <f t="shared" si="1184"/>
        <v>3.9171462104390466E-2</v>
      </c>
      <c r="V835" s="13">
        <f t="shared" si="1185"/>
        <v>1.1816657123384953E-2</v>
      </c>
      <c r="W835" s="13">
        <f t="shared" si="1186"/>
        <v>7.9183289278878285E-2</v>
      </c>
      <c r="X835" s="13">
        <f t="shared" si="1187"/>
        <v>7.6319875591240927E-2</v>
      </c>
      <c r="Y835" s="13">
        <f t="shared" si="1188"/>
        <v>3.6780004110136197E-2</v>
      </c>
      <c r="Z835" s="13">
        <f t="shared" si="1189"/>
        <v>5.3021989826113163E-3</v>
      </c>
      <c r="AA835" s="13">
        <f t="shared" si="1190"/>
        <v>1.2584983278500652E-2</v>
      </c>
      <c r="AB835" s="13">
        <f t="shared" si="1191"/>
        <v>1.4935482866595341E-2</v>
      </c>
      <c r="AC835" s="13">
        <f t="shared" si="1192"/>
        <v>1.6895668797390227E-3</v>
      </c>
      <c r="AD835" s="13">
        <f t="shared" si="1193"/>
        <v>4.6986183222257179E-2</v>
      </c>
      <c r="AE835" s="13">
        <f t="shared" si="1194"/>
        <v>4.5287076233980851E-2</v>
      </c>
      <c r="AF835" s="13">
        <f t="shared" si="1195"/>
        <v>2.1824706043061623E-2</v>
      </c>
      <c r="AG835" s="13">
        <f t="shared" si="1196"/>
        <v>7.0118281487209907E-3</v>
      </c>
      <c r="AH835" s="13">
        <f t="shared" si="1197"/>
        <v>1.2776154236524041E-3</v>
      </c>
      <c r="AI835" s="13">
        <f t="shared" si="1198"/>
        <v>3.032471771759364E-3</v>
      </c>
      <c r="AJ835" s="13">
        <f t="shared" si="1199"/>
        <v>3.5988470694211295E-3</v>
      </c>
      <c r="AK835" s="13">
        <f t="shared" si="1200"/>
        <v>2.8473362554593097E-3</v>
      </c>
      <c r="AL835" s="13">
        <f t="shared" si="1201"/>
        <v>1.5460947840278283E-4</v>
      </c>
      <c r="AM835" s="13">
        <f t="shared" si="1202"/>
        <v>2.2304720441911844E-2</v>
      </c>
      <c r="AN835" s="13">
        <f t="shared" si="1203"/>
        <v>2.1498140639608389E-2</v>
      </c>
      <c r="AO835" s="13">
        <f t="shared" si="1204"/>
        <v>1.0360364124805121E-2</v>
      </c>
      <c r="AP835" s="13">
        <f t="shared" si="1205"/>
        <v>3.3285714207547164E-3</v>
      </c>
      <c r="AQ835" s="13">
        <f t="shared" si="1206"/>
        <v>8.0205103577429544E-4</v>
      </c>
      <c r="AR835" s="13">
        <f t="shared" si="1207"/>
        <v>2.4628289901720889E-4</v>
      </c>
      <c r="AS835" s="13">
        <f t="shared" si="1208"/>
        <v>5.84562400633588E-4</v>
      </c>
      <c r="AT835" s="13">
        <f t="shared" si="1209"/>
        <v>6.937412252294191E-4</v>
      </c>
      <c r="AU835" s="13">
        <f t="shared" si="1210"/>
        <v>5.4887426567426078E-4</v>
      </c>
      <c r="AV835" s="13">
        <f t="shared" si="1211"/>
        <v>3.2569380544578982E-4</v>
      </c>
      <c r="AW835" s="13">
        <f t="shared" si="1212"/>
        <v>9.8250405254389989E-6</v>
      </c>
      <c r="AX835" s="13">
        <f t="shared" si="1213"/>
        <v>8.8235256954604952E-3</v>
      </c>
      <c r="AY835" s="13">
        <f t="shared" si="1214"/>
        <v>8.5044507431606669E-3</v>
      </c>
      <c r="AZ835" s="13">
        <f t="shared" si="1215"/>
        <v>4.0984570646207773E-3</v>
      </c>
      <c r="BA835" s="13">
        <f t="shared" si="1216"/>
        <v>1.3167497676867214E-3</v>
      </c>
      <c r="BB835" s="13">
        <f t="shared" si="1217"/>
        <v>3.1728341727732518E-4</v>
      </c>
      <c r="BC835" s="13">
        <f t="shared" si="1218"/>
        <v>6.1161972821021675E-5</v>
      </c>
      <c r="BD835" s="13">
        <f t="shared" si="1219"/>
        <v>3.9562809241741819E-5</v>
      </c>
      <c r="BE835" s="13">
        <f t="shared" si="1220"/>
        <v>9.3903924464301997E-5</v>
      </c>
      <c r="BF835" s="13">
        <f t="shared" si="1221"/>
        <v>1.1144237730840562E-4</v>
      </c>
      <c r="BG835" s="13">
        <f t="shared" si="1222"/>
        <v>8.8170993427580911E-5</v>
      </c>
      <c r="BH835" s="13">
        <f t="shared" si="1223"/>
        <v>5.2319352855954475E-5</v>
      </c>
      <c r="BI835" s="13">
        <f t="shared" si="1224"/>
        <v>2.4836419115673523E-5</v>
      </c>
      <c r="BJ835" s="14">
        <f t="shared" si="1225"/>
        <v>0.67568611793313327</v>
      </c>
      <c r="BK835" s="14">
        <f t="shared" si="1226"/>
        <v>0.18546502416457211</v>
      </c>
      <c r="BL835" s="14">
        <f t="shared" si="1227"/>
        <v>0.13100612673672238</v>
      </c>
      <c r="BM835" s="14">
        <f t="shared" si="1228"/>
        <v>0.63698974716989565</v>
      </c>
      <c r="BN835" s="14">
        <f t="shared" si="1229"/>
        <v>0.35197509494450835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1.4867999999999999</v>
      </c>
      <c r="F836" s="10">
        <f>VLOOKUP(B836,home!$B$2:$E$405,3,FALSE)</f>
        <v>1.5468999999999999</v>
      </c>
      <c r="G836" s="10">
        <f>VLOOKUP(C836,away!$B$2:$E$405,4,FALSE)</f>
        <v>0.73980000000000001</v>
      </c>
      <c r="H836" s="10">
        <f>VLOOKUP(A836,away!$A$2:$E$405,3,FALSE)</f>
        <v>1.0461</v>
      </c>
      <c r="I836" s="10">
        <f>VLOOKUP(C836,away!$B$2:$E$405,3,FALSE)</f>
        <v>1.1471</v>
      </c>
      <c r="J836" s="10">
        <f>VLOOKUP(B836,home!$B$2:$E$405,4,FALSE)</f>
        <v>1.1471</v>
      </c>
      <c r="K836" s="12">
        <f t="shared" si="1174"/>
        <v>1.7014888946159996</v>
      </c>
      <c r="L836" s="12">
        <f t="shared" si="1175"/>
        <v>1.3764985607010001</v>
      </c>
      <c r="M836" s="13">
        <f t="shared" si="1176"/>
        <v>4.6051844844336859E-2</v>
      </c>
      <c r="N836" s="13">
        <f t="shared" si="1177"/>
        <v>7.8356702579218243E-2</v>
      </c>
      <c r="O836" s="13">
        <f t="shared" si="1178"/>
        <v>6.339029814585545E-2</v>
      </c>
      <c r="P836" s="13">
        <f t="shared" si="1179"/>
        <v>0.10785788832157023</v>
      </c>
      <c r="Q836" s="13">
        <f t="shared" si="1180"/>
        <v>6.666152962863435E-2</v>
      </c>
      <c r="R836" s="13">
        <f t="shared" si="1181"/>
        <v>4.3628327080088666E-2</v>
      </c>
      <c r="S836" s="13">
        <f t="shared" si="1182"/>
        <v>6.3153409556723272E-2</v>
      </c>
      <c r="T836" s="13">
        <f t="shared" si="1183"/>
        <v>9.1759499587942245E-2</v>
      </c>
      <c r="U836" s="13">
        <f t="shared" si="1184"/>
        <v>7.423311401744534E-2</v>
      </c>
      <c r="V836" s="13">
        <f t="shared" si="1185"/>
        <v>1.6434601330835324E-2</v>
      </c>
      <c r="W836" s="13">
        <f t="shared" si="1186"/>
        <v>3.7807950787078923E-2</v>
      </c>
      <c r="X836" s="13">
        <f t="shared" si="1187"/>
        <v>5.2042589841468374E-2</v>
      </c>
      <c r="Y836" s="13">
        <f t="shared" si="1188"/>
        <v>3.5818275005966863E-2</v>
      </c>
      <c r="Z836" s="13">
        <f t="shared" si="1189"/>
        <v>2.0018109810511494E-2</v>
      </c>
      <c r="AA836" s="13">
        <f t="shared" si="1190"/>
        <v>3.4060591533788903E-2</v>
      </c>
      <c r="AB836" s="13">
        <f t="shared" si="1191"/>
        <v>2.8976859119396778E-2</v>
      </c>
      <c r="AC836" s="13">
        <f t="shared" si="1192"/>
        <v>2.4057144194527726E-3</v>
      </c>
      <c r="AD836" s="13">
        <f t="shared" si="1193"/>
        <v>1.6082452098100761E-2</v>
      </c>
      <c r="AE836" s="13">
        <f t="shared" si="1194"/>
        <v>2.2137472165578473E-2</v>
      </c>
      <c r="AF836" s="13">
        <f t="shared" si="1195"/>
        <v>1.5236099286738615E-2</v>
      </c>
      <c r="AG836" s="13">
        <f t="shared" si="1196"/>
        <v>6.9908229129644088E-3</v>
      </c>
      <c r="AH836" s="13">
        <f t="shared" si="1197"/>
        <v>6.8887248355309176E-3</v>
      </c>
      <c r="AI836" s="13">
        <f t="shared" si="1198"/>
        <v>1.1721088805721284E-2</v>
      </c>
      <c r="AJ836" s="13">
        <f t="shared" si="1199"/>
        <v>9.9716512178713388E-3</v>
      </c>
      <c r="AK836" s="13">
        <f t="shared" si="1200"/>
        <v>5.6555512693973967E-3</v>
      </c>
      <c r="AL836" s="13">
        <f t="shared" si="1201"/>
        <v>2.2537666238040978E-4</v>
      </c>
      <c r="AM836" s="13">
        <f t="shared" si="1202"/>
        <v>5.4728227286224449E-3</v>
      </c>
      <c r="AN836" s="13">
        <f t="shared" si="1203"/>
        <v>7.5333326089205149E-3</v>
      </c>
      <c r="AO836" s="13">
        <f t="shared" si="1204"/>
        <v>5.184810746730501E-3</v>
      </c>
      <c r="AP836" s="13">
        <f t="shared" si="1205"/>
        <v>2.3789615101272028E-3</v>
      </c>
      <c r="AQ836" s="13">
        <f t="shared" si="1206"/>
        <v>8.1865927366329397E-4</v>
      </c>
      <c r="AR836" s="13">
        <f t="shared" si="1207"/>
        <v>1.8964639642347059E-3</v>
      </c>
      <c r="AS836" s="13">
        <f t="shared" si="1208"/>
        <v>3.2268123741847864E-3</v>
      </c>
      <c r="AT836" s="13">
        <f t="shared" si="1209"/>
        <v>2.7451927098424509E-3</v>
      </c>
      <c r="AU836" s="13">
        <f t="shared" si="1210"/>
        <v>1.5569716364592441E-3</v>
      </c>
      <c r="AV836" s="13">
        <f t="shared" si="1211"/>
        <v>6.6229248716687594E-4</v>
      </c>
      <c r="AW836" s="13">
        <f t="shared" si="1212"/>
        <v>1.466261133600976E-5</v>
      </c>
      <c r="AX836" s="13">
        <f t="shared" si="1213"/>
        <v>1.551991182492188E-3</v>
      </c>
      <c r="AY836" s="13">
        <f t="shared" si="1214"/>
        <v>2.1363136289211395E-3</v>
      </c>
      <c r="AZ836" s="13">
        <f t="shared" si="1215"/>
        <v>1.47031631770794E-3</v>
      </c>
      <c r="BA836" s="13">
        <f t="shared" si="1216"/>
        <v>6.7462943170005759E-4</v>
      </c>
      <c r="BB836" s="13">
        <f t="shared" si="1217"/>
        <v>2.3215661043541597E-4</v>
      </c>
      <c r="BC836" s="13">
        <f t="shared" si="1218"/>
        <v>6.3912648024314487E-5</v>
      </c>
      <c r="BD836" s="13">
        <f t="shared" si="1219"/>
        <v>4.3507998619839785E-4</v>
      </c>
      <c r="BE836" s="13">
        <f t="shared" si="1220"/>
        <v>7.4028376478625624E-4</v>
      </c>
      <c r="BF836" s="13">
        <f t="shared" si="1221"/>
        <v>6.2979230232416896E-4</v>
      </c>
      <c r="BG836" s="13">
        <f t="shared" si="1222"/>
        <v>3.571948694397386E-4</v>
      </c>
      <c r="BH836" s="13">
        <f t="shared" si="1223"/>
        <v>1.5194077589138181E-4</v>
      </c>
      <c r="BI836" s="13">
        <f t="shared" si="1224"/>
        <v>5.1705108563704908E-5</v>
      </c>
      <c r="BJ836" s="14">
        <f t="shared" si="1225"/>
        <v>0.45041130058103623</v>
      </c>
      <c r="BK836" s="14">
        <f t="shared" si="1226"/>
        <v>0.23826514876422</v>
      </c>
      <c r="BL836" s="14">
        <f t="shared" si="1227"/>
        <v>0.29097993600418776</v>
      </c>
      <c r="BM836" s="14">
        <f t="shared" si="1228"/>
        <v>0.59160625354266672</v>
      </c>
      <c r="BN836" s="14">
        <f t="shared" si="1229"/>
        <v>0.40594659059970384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1.4867999999999999</v>
      </c>
      <c r="F837" s="10">
        <f>VLOOKUP(B837,home!$B$2:$E$405,3,FALSE)</f>
        <v>0.67259999999999998</v>
      </c>
      <c r="G837" s="10">
        <f>VLOOKUP(C837,away!$B$2:$E$405,4,FALSE)</f>
        <v>1.4198999999999999</v>
      </c>
      <c r="H837" s="10">
        <f>VLOOKUP(A837,away!$A$2:$E$405,3,FALSE)</f>
        <v>1.0461</v>
      </c>
      <c r="I837" s="10">
        <f>VLOOKUP(C837,away!$B$2:$E$405,3,FALSE)</f>
        <v>0.21240000000000001</v>
      </c>
      <c r="J837" s="10">
        <f>VLOOKUP(B837,home!$B$2:$E$405,4,FALSE)</f>
        <v>0.74350000000000005</v>
      </c>
      <c r="K837" s="12">
        <f t="shared" si="1174"/>
        <v>1.4199307834319999</v>
      </c>
      <c r="L837" s="12">
        <f t="shared" si="1175"/>
        <v>0.16519948434000004</v>
      </c>
      <c r="M837" s="13">
        <f t="shared" si="1176"/>
        <v>0.20492109676328671</v>
      </c>
      <c r="N837" s="13">
        <f t="shared" si="1177"/>
        <v>0.29097377346883835</v>
      </c>
      <c r="O837" s="13">
        <f t="shared" si="1178"/>
        <v>3.3852859515682211E-2</v>
      </c>
      <c r="P837" s="13">
        <f t="shared" si="1179"/>
        <v>4.806871733351608E-2</v>
      </c>
      <c r="Q837" s="13">
        <f t="shared" si="1180"/>
        <v>0.20658130905988648</v>
      </c>
      <c r="R837" s="13">
        <f t="shared" si="1181"/>
        <v>2.7962374677125822E-3</v>
      </c>
      <c r="S837" s="13">
        <f t="shared" si="1182"/>
        <v>2.8188917863817432E-3</v>
      </c>
      <c r="T837" s="13">
        <f t="shared" si="1183"/>
        <v>3.412712573097542E-2</v>
      </c>
      <c r="U837" s="13">
        <f t="shared" si="1184"/>
        <v>3.9704636581910386E-3</v>
      </c>
      <c r="V837" s="13">
        <f t="shared" si="1185"/>
        <v>7.3470290442719733E-5</v>
      </c>
      <c r="W837" s="13">
        <f t="shared" si="1186"/>
        <v>9.7777053338604189E-2</v>
      </c>
      <c r="X837" s="13">
        <f t="shared" si="1187"/>
        <v>1.6152718791822094E-2</v>
      </c>
      <c r="Y837" s="13">
        <f t="shared" si="1188"/>
        <v>1.334210407549019E-3</v>
      </c>
      <c r="Z837" s="13">
        <f t="shared" si="1189"/>
        <v>1.5397899591943534E-4</v>
      </c>
      <c r="AA837" s="13">
        <f t="shared" si="1190"/>
        <v>2.1863951630795653E-4</v>
      </c>
      <c r="AB837" s="13">
        <f t="shared" si="1191"/>
        <v>1.5522648984017513E-4</v>
      </c>
      <c r="AC837" s="13">
        <f t="shared" si="1192"/>
        <v>1.0771287947788615E-6</v>
      </c>
      <c r="AD837" s="13">
        <f t="shared" si="1193"/>
        <v>3.4709161987189187E-2</v>
      </c>
      <c r="AE837" s="13">
        <f t="shared" si="1194"/>
        <v>5.7339356621571849E-3</v>
      </c>
      <c r="AF837" s="13">
        <f t="shared" si="1195"/>
        <v>4.7362160731355174E-4</v>
      </c>
      <c r="AG837" s="13">
        <f t="shared" si="1196"/>
        <v>2.608068176682691E-5</v>
      </c>
      <c r="AH837" s="13">
        <f t="shared" si="1197"/>
        <v>6.3593126812704212E-6</v>
      </c>
      <c r="AI837" s="13">
        <f t="shared" si="1198"/>
        <v>9.0297838376053601E-6</v>
      </c>
      <c r="AJ837" s="13">
        <f t="shared" si="1199"/>
        <v>6.4108340193762956E-6</v>
      </c>
      <c r="AK837" s="13">
        <f t="shared" si="1200"/>
        <v>3.0343135238618322E-6</v>
      </c>
      <c r="AL837" s="13">
        <f t="shared" si="1201"/>
        <v>1.0106563040275912E-8</v>
      </c>
      <c r="AM837" s="13">
        <f t="shared" si="1202"/>
        <v>9.8569215145475376E-3</v>
      </c>
      <c r="AN837" s="13">
        <f t="shared" si="1203"/>
        <v>1.6283583513831054E-3</v>
      </c>
      <c r="AO837" s="13">
        <f t="shared" si="1204"/>
        <v>1.345019799846108E-4</v>
      </c>
      <c r="AP837" s="13">
        <f t="shared" si="1205"/>
        <v>7.4065525787222354E-6</v>
      </c>
      <c r="AQ837" s="13">
        <f t="shared" si="1206"/>
        <v>3.0588966668550265E-7</v>
      </c>
      <c r="AR837" s="13">
        <f t="shared" si="1207"/>
        <v>2.1011103514053948E-7</v>
      </c>
      <c r="AS837" s="13">
        <f t="shared" si="1208"/>
        <v>2.9834312673481465E-7</v>
      </c>
      <c r="AT837" s="13">
        <f t="shared" si="1209"/>
        <v>2.1181329483805895E-7</v>
      </c>
      <c r="AU837" s="13">
        <f t="shared" si="1210"/>
        <v>1.002534058935727E-7</v>
      </c>
      <c r="AV837" s="13">
        <f t="shared" si="1211"/>
        <v>3.5588224293046757E-8</v>
      </c>
      <c r="AW837" s="13">
        <f t="shared" si="1212"/>
        <v>6.5853194997937619E-11</v>
      </c>
      <c r="AX837" s="13">
        <f t="shared" si="1213"/>
        <v>2.3326910480632014E-3</v>
      </c>
      <c r="AY837" s="13">
        <f t="shared" si="1214"/>
        <v>3.8535935826457512E-4</v>
      </c>
      <c r="AZ837" s="13">
        <f t="shared" si="1215"/>
        <v>3.1830583635450568E-5</v>
      </c>
      <c r="BA837" s="13">
        <f t="shared" si="1216"/>
        <v>1.7527986676058923E-6</v>
      </c>
      <c r="BB837" s="13">
        <f t="shared" si="1217"/>
        <v>7.2390359010083114E-8</v>
      </c>
      <c r="BC837" s="13">
        <f t="shared" si="1218"/>
        <v>2.3917699959306435E-9</v>
      </c>
      <c r="BD837" s="13">
        <f t="shared" si="1219"/>
        <v>5.7850391098934509E-9</v>
      </c>
      <c r="BE837" s="13">
        <f t="shared" si="1220"/>
        <v>8.214355115495767E-9</v>
      </c>
      <c r="BF837" s="13">
        <f t="shared" si="1221"/>
        <v>5.8319078472672808E-9</v>
      </c>
      <c r="BG837" s="13">
        <f t="shared" si="1222"/>
        <v>2.7603018261578182E-9</v>
      </c>
      <c r="BH837" s="13">
        <f t="shared" si="1223"/>
        <v>9.7985938363126302E-10</v>
      </c>
      <c r="BI837" s="13">
        <f t="shared" si="1224"/>
        <v>2.7826650045054696E-10</v>
      </c>
      <c r="BJ837" s="14">
        <f t="shared" si="1225"/>
        <v>0.7022681935950229</v>
      </c>
      <c r="BK837" s="14">
        <f t="shared" si="1226"/>
        <v>0.2562686227672496</v>
      </c>
      <c r="BL837" s="14">
        <f t="shared" si="1227"/>
        <v>4.1019140850612756E-2</v>
      </c>
      <c r="BM837" s="14">
        <f t="shared" si="1228"/>
        <v>0.21213058330747078</v>
      </c>
      <c r="BN837" s="14">
        <f t="shared" si="1229"/>
        <v>0.78719399360892239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2</v>
      </c>
      <c r="F838" s="10">
        <f>VLOOKUP(B838,home!$B$2:$E$405,3,FALSE)</f>
        <v>0.75</v>
      </c>
      <c r="G838" s="10">
        <f>VLOOKUP(C838,away!$B$2:$E$405,4,FALSE)</f>
        <v>0.5</v>
      </c>
      <c r="H838" s="10">
        <f>VLOOKUP(A838,away!$A$2:$E$405,3,FALSE)</f>
        <v>1.4137999999999999</v>
      </c>
      <c r="I838" s="10">
        <f>VLOOKUP(C838,away!$B$2:$E$405,3,FALSE)</f>
        <v>0.47149999999999997</v>
      </c>
      <c r="J838" s="10">
        <f>VLOOKUP(B838,home!$B$2:$E$405,4,FALSE)</f>
        <v>1.5914999999999999</v>
      </c>
      <c r="K838" s="12">
        <f t="shared" si="1174"/>
        <v>0.75</v>
      </c>
      <c r="L838" s="12">
        <f t="shared" si="1175"/>
        <v>1.0609045630499998</v>
      </c>
      <c r="M838" s="13">
        <f t="shared" si="1176"/>
        <v>0.16350616825110428</v>
      </c>
      <c r="N838" s="13">
        <f t="shared" si="1177"/>
        <v>0.12262962618832823</v>
      </c>
      <c r="O838" s="13">
        <f t="shared" si="1178"/>
        <v>0.17346443998441757</v>
      </c>
      <c r="P838" s="13">
        <f t="shared" si="1179"/>
        <v>0.13009832998831319</v>
      </c>
      <c r="Q838" s="13">
        <f t="shared" si="1180"/>
        <v>4.5986109820623081E-2</v>
      </c>
      <c r="R838" s="13">
        <f t="shared" si="1181"/>
        <v>9.2014607953190705E-2</v>
      </c>
      <c r="S838" s="13">
        <f t="shared" si="1182"/>
        <v>2.5879108486834886E-2</v>
      </c>
      <c r="T838" s="13">
        <f t="shared" si="1183"/>
        <v>4.8786873745617444E-2</v>
      </c>
      <c r="U838" s="13">
        <f t="shared" si="1184"/>
        <v>6.9010955964893039E-2</v>
      </c>
      <c r="V838" s="13">
        <f t="shared" si="1185"/>
        <v>2.2879386901124257E-3</v>
      </c>
      <c r="W838" s="13">
        <f t="shared" si="1186"/>
        <v>1.149652745515577E-2</v>
      </c>
      <c r="X838" s="13">
        <f t="shared" si="1187"/>
        <v>1.2196718436404361E-2</v>
      </c>
      <c r="Y838" s="13">
        <f t="shared" si="1188"/>
        <v>6.4697771217087216E-3</v>
      </c>
      <c r="Z838" s="13">
        <f t="shared" si="1189"/>
        <v>3.2539572481598944E-2</v>
      </c>
      <c r="AA838" s="13">
        <f t="shared" si="1190"/>
        <v>2.4404679361199211E-2</v>
      </c>
      <c r="AB838" s="13">
        <f t="shared" si="1191"/>
        <v>9.151754760449703E-3</v>
      </c>
      <c r="AC838" s="13">
        <f t="shared" si="1192"/>
        <v>1.1377896545244896E-4</v>
      </c>
      <c r="AD838" s="13">
        <f t="shared" si="1193"/>
        <v>2.1555988978417071E-3</v>
      </c>
      <c r="AE838" s="13">
        <f t="shared" si="1194"/>
        <v>2.2868847068258174E-3</v>
      </c>
      <c r="AF838" s="13">
        <f t="shared" si="1195"/>
        <v>1.2130832103203852E-3</v>
      </c>
      <c r="AG838" s="13">
        <f t="shared" si="1196"/>
        <v>4.289885043960798E-4</v>
      </c>
      <c r="AH838" s="13">
        <f t="shared" si="1197"/>
        <v>8.6303452313561298E-3</v>
      </c>
      <c r="AI838" s="13">
        <f t="shared" si="1198"/>
        <v>6.4727589235170973E-3</v>
      </c>
      <c r="AJ838" s="13">
        <f t="shared" si="1199"/>
        <v>2.4272845963189114E-3</v>
      </c>
      <c r="AK838" s="13">
        <f t="shared" si="1200"/>
        <v>6.0682114907972785E-4</v>
      </c>
      <c r="AL838" s="13">
        <f t="shared" si="1201"/>
        <v>3.621258708828345E-6</v>
      </c>
      <c r="AM838" s="13">
        <f t="shared" si="1202"/>
        <v>3.2333983467625619E-4</v>
      </c>
      <c r="AN838" s="13">
        <f t="shared" si="1203"/>
        <v>3.4303270602387278E-4</v>
      </c>
      <c r="AO838" s="13">
        <f t="shared" si="1204"/>
        <v>1.8196248154805789E-4</v>
      </c>
      <c r="AP838" s="13">
        <f t="shared" si="1205"/>
        <v>6.4348275659412005E-5</v>
      </c>
      <c r="AQ838" s="13">
        <f t="shared" si="1206"/>
        <v>1.7066844817867354E-5</v>
      </c>
      <c r="AR838" s="13">
        <f t="shared" si="1207"/>
        <v>1.8311945273285055E-3</v>
      </c>
      <c r="AS838" s="13">
        <f t="shared" si="1208"/>
        <v>1.3733958954963792E-3</v>
      </c>
      <c r="AT838" s="13">
        <f t="shared" si="1209"/>
        <v>5.1502346081114215E-4</v>
      </c>
      <c r="AU838" s="13">
        <f t="shared" si="1210"/>
        <v>1.2875586520278554E-4</v>
      </c>
      <c r="AV838" s="13">
        <f t="shared" si="1211"/>
        <v>2.4141724725522288E-5</v>
      </c>
      <c r="AW838" s="13">
        <f t="shared" si="1212"/>
        <v>8.0037706003761234E-8</v>
      </c>
      <c r="AX838" s="13">
        <f t="shared" si="1213"/>
        <v>4.041747933453201E-5</v>
      </c>
      <c r="AY838" s="13">
        <f t="shared" si="1214"/>
        <v>4.2879088252984077E-5</v>
      </c>
      <c r="AZ838" s="13">
        <f t="shared" si="1215"/>
        <v>2.2745310193507223E-5</v>
      </c>
      <c r="BA838" s="13">
        <f t="shared" si="1216"/>
        <v>8.0435344574264973E-6</v>
      </c>
      <c r="BB838" s="13">
        <f t="shared" si="1217"/>
        <v>2.1333556022334184E-6</v>
      </c>
      <c r="BC838" s="13">
        <f t="shared" si="1218"/>
        <v>4.5265733860354291E-7</v>
      </c>
      <c r="BD838" s="13">
        <f t="shared" si="1219"/>
        <v>3.2378710497916644E-4</v>
      </c>
      <c r="BE838" s="13">
        <f t="shared" si="1220"/>
        <v>2.4284032873437484E-4</v>
      </c>
      <c r="BF838" s="13">
        <f t="shared" si="1221"/>
        <v>9.106512327539057E-5</v>
      </c>
      <c r="BG838" s="13">
        <f t="shared" si="1222"/>
        <v>2.2766280818847643E-5</v>
      </c>
      <c r="BH838" s="13">
        <f t="shared" si="1223"/>
        <v>4.2686776535339328E-6</v>
      </c>
      <c r="BI838" s="13">
        <f t="shared" si="1224"/>
        <v>6.4030164803009019E-7</v>
      </c>
      <c r="BJ838" s="14">
        <f t="shared" si="1225"/>
        <v>0.25469660965512642</v>
      </c>
      <c r="BK838" s="14">
        <f t="shared" si="1226"/>
        <v>0.32193182472877907</v>
      </c>
      <c r="BL838" s="14">
        <f t="shared" si="1227"/>
        <v>0.39074152721509581</v>
      </c>
      <c r="BM838" s="14">
        <f t="shared" si="1228"/>
        <v>0.27216745284407617</v>
      </c>
      <c r="BN838" s="14">
        <f t="shared" si="1229"/>
        <v>0.72769928218597713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2</v>
      </c>
      <c r="F839" s="10">
        <f>VLOOKUP(B839,home!$B$2:$E$405,3,FALSE)</f>
        <v>1</v>
      </c>
      <c r="G839" s="10">
        <f>VLOOKUP(C839,away!$B$2:$E$405,4,FALSE)</f>
        <v>1</v>
      </c>
      <c r="H839" s="10">
        <f>VLOOKUP(A839,away!$A$2:$E$405,3,FALSE)</f>
        <v>1.4137999999999999</v>
      </c>
      <c r="I839" s="10">
        <f>VLOOKUP(C839,away!$B$2:$E$405,3,FALSE)</f>
        <v>1.4146000000000001</v>
      </c>
      <c r="J839" s="10">
        <f>VLOOKUP(B839,home!$B$2:$E$405,4,FALSE)</f>
        <v>0</v>
      </c>
      <c r="K839" s="12">
        <f t="shared" si="1174"/>
        <v>2</v>
      </c>
      <c r="L839" s="12">
        <f t="shared" si="1175"/>
        <v>0</v>
      </c>
      <c r="M839" s="13">
        <f t="shared" si="1176"/>
        <v>0.1353352832366127</v>
      </c>
      <c r="N839" s="13">
        <f t="shared" si="1177"/>
        <v>0.27067056647322535</v>
      </c>
      <c r="O839" s="13">
        <f t="shared" si="1178"/>
        <v>0</v>
      </c>
      <c r="P839" s="13">
        <f t="shared" si="1179"/>
        <v>0</v>
      </c>
      <c r="Q839" s="13">
        <f t="shared" si="1180"/>
        <v>0.27067056647322546</v>
      </c>
      <c r="R839" s="13">
        <f t="shared" si="1181"/>
        <v>0</v>
      </c>
      <c r="S839" s="13">
        <f t="shared" si="1182"/>
        <v>0</v>
      </c>
      <c r="T839" s="13">
        <f t="shared" si="1183"/>
        <v>0</v>
      </c>
      <c r="U839" s="13">
        <f t="shared" si="1184"/>
        <v>0</v>
      </c>
      <c r="V839" s="13">
        <f t="shared" si="1185"/>
        <v>0</v>
      </c>
      <c r="W839" s="13">
        <f t="shared" si="1186"/>
        <v>0.18044704431548364</v>
      </c>
      <c r="X839" s="13">
        <f t="shared" si="1187"/>
        <v>0</v>
      </c>
      <c r="Y839" s="13">
        <f t="shared" si="1188"/>
        <v>0</v>
      </c>
      <c r="Z839" s="13">
        <f t="shared" si="1189"/>
        <v>0</v>
      </c>
      <c r="AA839" s="13">
        <f t="shared" si="1190"/>
        <v>0</v>
      </c>
      <c r="AB839" s="13">
        <f t="shared" si="1191"/>
        <v>0</v>
      </c>
      <c r="AC839" s="13">
        <f t="shared" si="1192"/>
        <v>0</v>
      </c>
      <c r="AD839" s="13">
        <f t="shared" si="1193"/>
        <v>9.022352215774182E-2</v>
      </c>
      <c r="AE839" s="13">
        <f t="shared" si="1194"/>
        <v>0</v>
      </c>
      <c r="AF839" s="13">
        <f t="shared" si="1195"/>
        <v>0</v>
      </c>
      <c r="AG839" s="13">
        <f t="shared" si="1196"/>
        <v>0</v>
      </c>
      <c r="AH839" s="13">
        <f t="shared" si="1197"/>
        <v>0</v>
      </c>
      <c r="AI839" s="13">
        <f t="shared" si="1198"/>
        <v>0</v>
      </c>
      <c r="AJ839" s="13">
        <f t="shared" si="1199"/>
        <v>0</v>
      </c>
      <c r="AK839" s="13">
        <f t="shared" si="1200"/>
        <v>0</v>
      </c>
      <c r="AL839" s="13">
        <f t="shared" si="1201"/>
        <v>0</v>
      </c>
      <c r="AM839" s="13">
        <f t="shared" si="1202"/>
        <v>3.6089408863096716E-2</v>
      </c>
      <c r="AN839" s="13">
        <f t="shared" si="1203"/>
        <v>0</v>
      </c>
      <c r="AO839" s="13">
        <f t="shared" si="1204"/>
        <v>0</v>
      </c>
      <c r="AP839" s="13">
        <f t="shared" si="1205"/>
        <v>0</v>
      </c>
      <c r="AQ839" s="13">
        <f t="shared" si="1206"/>
        <v>0</v>
      </c>
      <c r="AR839" s="13">
        <f t="shared" si="1207"/>
        <v>0</v>
      </c>
      <c r="AS839" s="13">
        <f t="shared" si="1208"/>
        <v>0</v>
      </c>
      <c r="AT839" s="13">
        <f t="shared" si="1209"/>
        <v>0</v>
      </c>
      <c r="AU839" s="13">
        <f t="shared" si="1210"/>
        <v>0</v>
      </c>
      <c r="AV839" s="13">
        <f t="shared" si="1211"/>
        <v>0</v>
      </c>
      <c r="AW839" s="13">
        <f t="shared" si="1212"/>
        <v>0</v>
      </c>
      <c r="AX839" s="13">
        <f t="shared" si="1213"/>
        <v>1.2029802954365572E-2</v>
      </c>
      <c r="AY839" s="13">
        <f t="shared" si="1214"/>
        <v>0</v>
      </c>
      <c r="AZ839" s="13">
        <f t="shared" si="1215"/>
        <v>0</v>
      </c>
      <c r="BA839" s="13">
        <f t="shared" si="1216"/>
        <v>0</v>
      </c>
      <c r="BB839" s="13">
        <f t="shared" si="1217"/>
        <v>0</v>
      </c>
      <c r="BC839" s="13">
        <f t="shared" si="1218"/>
        <v>0</v>
      </c>
      <c r="BD839" s="13">
        <f t="shared" si="1219"/>
        <v>0</v>
      </c>
      <c r="BE839" s="13">
        <f t="shared" si="1220"/>
        <v>0</v>
      </c>
      <c r="BF839" s="13">
        <f t="shared" si="1221"/>
        <v>0</v>
      </c>
      <c r="BG839" s="13">
        <f t="shared" si="1222"/>
        <v>0</v>
      </c>
      <c r="BH839" s="13">
        <f t="shared" si="1223"/>
        <v>0</v>
      </c>
      <c r="BI839" s="13">
        <f t="shared" si="1224"/>
        <v>0</v>
      </c>
      <c r="BJ839" s="14">
        <f t="shared" si="1225"/>
        <v>0.86013091123713858</v>
      </c>
      <c r="BK839" s="14">
        <f t="shared" si="1226"/>
        <v>0.1353352832366127</v>
      </c>
      <c r="BL839" s="14">
        <f t="shared" si="1227"/>
        <v>0</v>
      </c>
      <c r="BM839" s="14">
        <f t="shared" si="1228"/>
        <v>0.31878977829068772</v>
      </c>
      <c r="BN839" s="14">
        <f t="shared" si="1229"/>
        <v>0.67667641618306351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1.6108</v>
      </c>
      <c r="F840" s="10">
        <f>VLOOKUP(B840,home!$B$2:$E$405,3,FALSE)</f>
        <v>0.95509999999999995</v>
      </c>
      <c r="G840" s="10">
        <f>VLOOKUP(C840,away!$B$2:$E$405,4,FALSE)</f>
        <v>1.1899</v>
      </c>
      <c r="H840" s="10">
        <f>VLOOKUP(A840,away!$A$2:$E$405,3,FALSE)</f>
        <v>1.1347</v>
      </c>
      <c r="I840" s="10">
        <f>VLOOKUP(C840,away!$B$2:$E$405,3,FALSE)</f>
        <v>0.95469999999999999</v>
      </c>
      <c r="J840" s="10">
        <f>VLOOKUP(B840,home!$B$2:$E$405,4,FALSE)</f>
        <v>0.74570000000000003</v>
      </c>
      <c r="K840" s="12">
        <f t="shared" si="1174"/>
        <v>1.830631497692</v>
      </c>
      <c r="L840" s="12">
        <f t="shared" si="1175"/>
        <v>0.80781538571300004</v>
      </c>
      <c r="M840" s="13">
        <f t="shared" si="1176"/>
        <v>7.1472188040747536E-2</v>
      </c>
      <c r="N840" s="13">
        <f t="shared" si="1177"/>
        <v>0.13083923863635788</v>
      </c>
      <c r="O840" s="13">
        <f t="shared" si="1178"/>
        <v>5.773633314988854E-2</v>
      </c>
      <c r="P840" s="13">
        <f t="shared" si="1179"/>
        <v>0.10569395002542471</v>
      </c>
      <c r="Q840" s="13">
        <f t="shared" si="1180"/>
        <v>0.11975921569087844</v>
      </c>
      <c r="R840" s="13">
        <f t="shared" si="1181"/>
        <v>2.3320149116565738E-2</v>
      </c>
      <c r="S840" s="13">
        <f t="shared" si="1182"/>
        <v>3.9075378053376783E-2</v>
      </c>
      <c r="T840" s="13">
        <f t="shared" si="1183"/>
        <v>9.6743337016013342E-2</v>
      </c>
      <c r="U840" s="13">
        <f t="shared" si="1184"/>
        <v>4.2690599503659499E-2</v>
      </c>
      <c r="V840" s="13">
        <f t="shared" si="1185"/>
        <v>6.4205721420595423E-3</v>
      </c>
      <c r="W840" s="13">
        <f t="shared" si="1186"/>
        <v>7.3078330794204019E-2</v>
      </c>
      <c r="X840" s="13">
        <f t="shared" si="1187"/>
        <v>5.9033799977782131E-2</v>
      </c>
      <c r="Y840" s="13">
        <f t="shared" si="1188"/>
        <v>2.384420594957808E-2</v>
      </c>
      <c r="Z840" s="13">
        <f t="shared" si="1189"/>
        <v>6.2794584178277428E-3</v>
      </c>
      <c r="AA840" s="13">
        <f t="shared" si="1190"/>
        <v>1.1495374368122637E-2</v>
      </c>
      <c r="AB840" s="13">
        <f t="shared" si="1191"/>
        <v>1.0521897198023288E-2</v>
      </c>
      <c r="AC840" s="13">
        <f t="shared" si="1192"/>
        <v>5.9342631179363885E-4</v>
      </c>
      <c r="AD840" s="13">
        <f t="shared" si="1193"/>
        <v>3.3444873537656294E-2</v>
      </c>
      <c r="AE840" s="13">
        <f t="shared" si="1194"/>
        <v>2.7017283416944329E-2</v>
      </c>
      <c r="AF840" s="13">
        <f t="shared" si="1195"/>
        <v>1.0912488612188161E-2</v>
      </c>
      <c r="AG840" s="13">
        <f t="shared" si="1196"/>
        <v>2.9384253991144998E-3</v>
      </c>
      <c r="AH840" s="13">
        <f t="shared" si="1197"/>
        <v>1.2681607809665655E-3</v>
      </c>
      <c r="AI840" s="13">
        <f t="shared" si="1198"/>
        <v>2.3215350697750798E-3</v>
      </c>
      <c r="AJ840" s="13">
        <f t="shared" si="1199"/>
        <v>2.1249376108634288E-3</v>
      </c>
      <c r="AK840" s="13">
        <f t="shared" si="1200"/>
        <v>1.2966592403589928E-3</v>
      </c>
      <c r="AL840" s="13">
        <f t="shared" si="1201"/>
        <v>3.5102644909502574E-5</v>
      </c>
      <c r="AM840" s="13">
        <f t="shared" si="1202"/>
        <v>1.2245047786871844E-2</v>
      </c>
      <c r="AN840" s="13">
        <f t="shared" si="1203"/>
        <v>9.8917380010259976E-3</v>
      </c>
      <c r="AO840" s="13">
        <f t="shared" si="1204"/>
        <v>3.9953490743353777E-3</v>
      </c>
      <c r="AP840" s="13">
        <f t="shared" si="1205"/>
        <v>1.075834817847437E-3</v>
      </c>
      <c r="AQ840" s="13">
        <f t="shared" si="1206"/>
        <v>2.1726897958572556E-4</v>
      </c>
      <c r="AR840" s="13">
        <f t="shared" si="1207"/>
        <v>2.0488795808452115E-4</v>
      </c>
      <c r="AS840" s="13">
        <f t="shared" si="1208"/>
        <v>3.7507434956732266E-4</v>
      </c>
      <c r="AT840" s="13">
        <f t="shared" si="1209"/>
        <v>3.433114591471404E-4</v>
      </c>
      <c r="AU840" s="13">
        <f t="shared" si="1210"/>
        <v>2.0949225687778514E-4</v>
      </c>
      <c r="AV840" s="13">
        <f t="shared" si="1211"/>
        <v>9.5875780990764301E-5</v>
      </c>
      <c r="AW840" s="13">
        <f t="shared" si="1212"/>
        <v>1.441950630078957E-6</v>
      </c>
      <c r="AX840" s="13">
        <f t="shared" si="1213"/>
        <v>3.7360283615652189E-3</v>
      </c>
      <c r="AY840" s="13">
        <f t="shared" si="1214"/>
        <v>3.0180211919325151E-3</v>
      </c>
      <c r="AZ840" s="13">
        <f t="shared" si="1215"/>
        <v>1.2190019766254864E-3</v>
      </c>
      <c r="BA840" s="13">
        <f t="shared" si="1216"/>
        <v>3.282428506442089E-4</v>
      </c>
      <c r="BB840" s="13">
        <f t="shared" si="1217"/>
        <v>6.6289906250171561E-5</v>
      </c>
      <c r="BC840" s="13">
        <f t="shared" si="1218"/>
        <v>1.0710001237272192E-5</v>
      </c>
      <c r="BD840" s="13">
        <f t="shared" si="1219"/>
        <v>2.7585274147999404E-5</v>
      </c>
      <c r="BE840" s="13">
        <f t="shared" si="1220"/>
        <v>5.0498471727796551E-5</v>
      </c>
      <c r="BF840" s="13">
        <f t="shared" si="1221"/>
        <v>4.622204646510667E-5</v>
      </c>
      <c r="BG840" s="13">
        <f t="shared" si="1222"/>
        <v>2.8205178048935809E-5</v>
      </c>
      <c r="BH840" s="13">
        <f t="shared" si="1223"/>
        <v>1.2908321833598229E-5</v>
      </c>
      <c r="BI840" s="13">
        <f t="shared" si="1224"/>
        <v>4.726076106186049E-6</v>
      </c>
      <c r="BJ840" s="14">
        <f t="shared" si="1225"/>
        <v>0.61341473197863849</v>
      </c>
      <c r="BK840" s="14">
        <f t="shared" si="1226"/>
        <v>0.22630863841024423</v>
      </c>
      <c r="BL840" s="14">
        <f t="shared" si="1227"/>
        <v>0.15417443321122093</v>
      </c>
      <c r="BM840" s="14">
        <f t="shared" si="1228"/>
        <v>0.48833960811676597</v>
      </c>
      <c r="BN840" s="14">
        <f t="shared" si="1229"/>
        <v>0.50882107465986282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1.6108</v>
      </c>
      <c r="F841" s="10">
        <f>VLOOKUP(B841,home!$B$2:$E$405,3,FALSE)</f>
        <v>0.82769999999999999</v>
      </c>
      <c r="G841" s="10">
        <f>VLOOKUP(C841,away!$B$2:$E$405,4,FALSE)</f>
        <v>1.1460999999999999</v>
      </c>
      <c r="H841" s="10">
        <f>VLOOKUP(A841,away!$A$2:$E$405,3,FALSE)</f>
        <v>1.1347</v>
      </c>
      <c r="I841" s="10">
        <f>VLOOKUP(C841,away!$B$2:$E$405,3,FALSE)</f>
        <v>1.0168999999999999</v>
      </c>
      <c r="J841" s="10">
        <f>VLOOKUP(B841,home!$B$2:$E$405,4,FALSE)</f>
        <v>1.0282</v>
      </c>
      <c r="K841" s="12">
        <f t="shared" si="1174"/>
        <v>1.5280483232759998</v>
      </c>
      <c r="L841" s="12">
        <f t="shared" si="1175"/>
        <v>1.186415745326</v>
      </c>
      <c r="M841" s="13">
        <f t="shared" si="1176"/>
        <v>6.6240443829566412E-2</v>
      </c>
      <c r="N841" s="13">
        <f t="shared" si="1177"/>
        <v>0.101218599126827</v>
      </c>
      <c r="O841" s="13">
        <f t="shared" si="1178"/>
        <v>7.8588705536780074E-2</v>
      </c>
      <c r="P841" s="13">
        <f t="shared" si="1179"/>
        <v>0.12008733972390807</v>
      </c>
      <c r="Q841" s="13">
        <f t="shared" si="1180"/>
        <v>7.7333455340046806E-2</v>
      </c>
      <c r="R841" s="13">
        <f t="shared" si="1181"/>
        <v>4.6619438826812243E-2</v>
      </c>
      <c r="S841" s="13">
        <f t="shared" si="1182"/>
        <v>5.4426602269867778E-2</v>
      </c>
      <c r="T841" s="13">
        <f t="shared" si="1183"/>
        <v>9.1749629055896564E-2</v>
      </c>
      <c r="U841" s="13">
        <f t="shared" si="1184"/>
        <v>7.1236755331378493E-2</v>
      </c>
      <c r="V841" s="13">
        <f t="shared" si="1185"/>
        <v>1.0963335487331791E-2</v>
      </c>
      <c r="W841" s="13">
        <f t="shared" si="1186"/>
        <v>3.9389752255165993E-2</v>
      </c>
      <c r="X841" s="13">
        <f t="shared" si="1187"/>
        <v>4.6732622280019252E-2</v>
      </c>
      <c r="Y841" s="13">
        <f t="shared" si="1188"/>
        <v>2.7722159446693741E-2</v>
      </c>
      <c r="Z841" s="13">
        <f t="shared" si="1189"/>
        <v>1.8436678754130773E-2</v>
      </c>
      <c r="AA841" s="13">
        <f t="shared" si="1190"/>
        <v>2.8172136057027775E-2</v>
      </c>
      <c r="AB841" s="13">
        <f t="shared" si="1191"/>
        <v>2.152419263252232E-2</v>
      </c>
      <c r="AC841" s="13">
        <f t="shared" si="1192"/>
        <v>1.2422148360767998E-3</v>
      </c>
      <c r="AD841" s="13">
        <f t="shared" si="1193"/>
        <v>1.504736122194085E-2</v>
      </c>
      <c r="AE841" s="13">
        <f t="shared" si="1194"/>
        <v>1.7852426279318503E-2</v>
      </c>
      <c r="AF841" s="13">
        <f t="shared" si="1195"/>
        <v>1.0590199815027566E-2</v>
      </c>
      <c r="AG841" s="13">
        <f t="shared" si="1196"/>
        <v>4.1881266022324006E-3</v>
      </c>
      <c r="AH841" s="13">
        <f t="shared" si="1197"/>
        <v>5.4683914913545208E-3</v>
      </c>
      <c r="AI841" s="13">
        <f t="shared" si="1198"/>
        <v>8.3559664493810196E-3</v>
      </c>
      <c r="AJ841" s="13">
        <f t="shared" si="1199"/>
        <v>6.3841602611635889E-3</v>
      </c>
      <c r="AK841" s="13">
        <f t="shared" si="1200"/>
        <v>3.2517684608654317E-3</v>
      </c>
      <c r="AL841" s="13">
        <f t="shared" si="1201"/>
        <v>9.0080480386787158E-5</v>
      </c>
      <c r="AM841" s="13">
        <f t="shared" si="1202"/>
        <v>4.5986190169830026E-3</v>
      </c>
      <c r="AN841" s="13">
        <f t="shared" si="1203"/>
        <v>5.4558740085042063E-3</v>
      </c>
      <c r="AO841" s="13">
        <f t="shared" si="1204"/>
        <v>3.2364674141021348E-3</v>
      </c>
      <c r="AP841" s="13">
        <f t="shared" si="1205"/>
        <v>1.2799319664417656E-3</v>
      </c>
      <c r="AQ841" s="13">
        <f t="shared" si="1206"/>
        <v>3.7963285948314495E-4</v>
      </c>
      <c r="AR841" s="13">
        <f t="shared" si="1207"/>
        <v>1.2975571533899455E-3</v>
      </c>
      <c r="AS841" s="13">
        <f t="shared" si="1208"/>
        <v>1.982730032592285E-3</v>
      </c>
      <c r="AT841" s="13">
        <f t="shared" si="1209"/>
        <v>1.5148536509058052E-3</v>
      </c>
      <c r="AU841" s="13">
        <f t="shared" si="1210"/>
        <v>7.7158986042504777E-4</v>
      </c>
      <c r="AV841" s="13">
        <f t="shared" si="1211"/>
        <v>2.9475664811981408E-4</v>
      </c>
      <c r="AW841" s="13">
        <f t="shared" si="1212"/>
        <v>4.5363043353485026E-6</v>
      </c>
      <c r="AX841" s="13">
        <f t="shared" si="1213"/>
        <v>1.1711520130476677E-3</v>
      </c>
      <c r="AY841" s="13">
        <f t="shared" si="1214"/>
        <v>1.3894731884499939E-3</v>
      </c>
      <c r="AZ841" s="13">
        <f t="shared" si="1215"/>
        <v>8.2424643424269676E-4</v>
      </c>
      <c r="BA841" s="13">
        <f t="shared" si="1216"/>
        <v>3.2596631587144902E-4</v>
      </c>
      <c r="BB841" s="13">
        <f t="shared" si="1217"/>
        <v>9.6682892398948853E-5</v>
      </c>
      <c r="BC841" s="13">
        <f t="shared" si="1218"/>
        <v>2.2941221169154459E-5</v>
      </c>
      <c r="BD841" s="13">
        <f t="shared" si="1219"/>
        <v>2.56573706207036E-4</v>
      </c>
      <c r="BE841" s="13">
        <f t="shared" si="1220"/>
        <v>3.9205702156637029E-4</v>
      </c>
      <c r="BF841" s="13">
        <f t="shared" si="1221"/>
        <v>2.9954103721653737E-4</v>
      </c>
      <c r="BG841" s="13">
        <f t="shared" si="1222"/>
        <v>1.5257105989036133E-4</v>
      </c>
      <c r="BH841" s="13">
        <f t="shared" si="1223"/>
        <v>5.8283988061477164E-5</v>
      </c>
      <c r="BI841" s="13">
        <f t="shared" si="1224"/>
        <v>1.7812150046235712E-5</v>
      </c>
      <c r="BJ841" s="14">
        <f t="shared" si="1225"/>
        <v>0.45060531875386289</v>
      </c>
      <c r="BK841" s="14">
        <f t="shared" si="1226"/>
        <v>0.25443948981558762</v>
      </c>
      <c r="BL841" s="14">
        <f t="shared" si="1227"/>
        <v>0.27663984135570635</v>
      </c>
      <c r="BM841" s="14">
        <f t="shared" si="1228"/>
        <v>0.50864840941123257</v>
      </c>
      <c r="BN841" s="14">
        <f t="shared" si="1229"/>
        <v>0.49008798238394063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1.6108</v>
      </c>
      <c r="F842" s="10">
        <f>VLOOKUP(B842,home!$B$2:$E$405,3,FALSE)</f>
        <v>1.0347</v>
      </c>
      <c r="G842" s="10">
        <f>VLOOKUP(C842,away!$B$2:$E$405,4,FALSE)</f>
        <v>1.2934000000000001</v>
      </c>
      <c r="H842" s="10">
        <f>VLOOKUP(A842,away!$A$2:$E$405,3,FALSE)</f>
        <v>1.1347</v>
      </c>
      <c r="I842" s="10">
        <f>VLOOKUP(C842,away!$B$2:$E$405,3,FALSE)</f>
        <v>1.1751</v>
      </c>
      <c r="J842" s="10">
        <f>VLOOKUP(B842,home!$B$2:$E$405,4,FALSE)</f>
        <v>0.80779999999999996</v>
      </c>
      <c r="K842" s="12">
        <f t="shared" si="1174"/>
        <v>2.155703002584</v>
      </c>
      <c r="L842" s="12">
        <f t="shared" si="1175"/>
        <v>1.0771091865660001</v>
      </c>
      <c r="M842" s="13">
        <f t="shared" si="1176"/>
        <v>3.9446411891398102E-2</v>
      </c>
      <c r="N842" s="13">
        <f t="shared" si="1177"/>
        <v>8.503474855545208E-2</v>
      </c>
      <c r="O842" s="13">
        <f t="shared" si="1178"/>
        <v>4.2488092625291199E-2</v>
      </c>
      <c r="P842" s="13">
        <f t="shared" si="1179"/>
        <v>9.1591708846407341E-2</v>
      </c>
      <c r="Q842" s="13">
        <f t="shared" si="1180"/>
        <v>9.1654831392481789E-2</v>
      </c>
      <c r="R842" s="13">
        <f t="shared" si="1181"/>
        <v>2.2882157443184132E-2</v>
      </c>
      <c r="S842" s="13">
        <f t="shared" si="1182"/>
        <v>5.3167327059437913E-2</v>
      </c>
      <c r="T842" s="13">
        <f t="shared" si="1183"/>
        <v>9.8722260885999932E-2</v>
      </c>
      <c r="U842" s="13">
        <f t="shared" si="1184"/>
        <v>4.9327135505871859E-2</v>
      </c>
      <c r="V842" s="13">
        <f t="shared" si="1185"/>
        <v>1.3716742133822608E-2</v>
      </c>
      <c r="W842" s="13">
        <f t="shared" si="1186"/>
        <v>6.586019841136774E-2</v>
      </c>
      <c r="X842" s="13">
        <f t="shared" si="1187"/>
        <v>7.093862473794367E-2</v>
      </c>
      <c r="Y842" s="13">
        <f t="shared" si="1188"/>
        <v>3.8204322193798615E-2</v>
      </c>
      <c r="Z842" s="13">
        <f t="shared" si="1189"/>
        <v>8.2155273301677371E-3</v>
      </c>
      <c r="AA842" s="13">
        <f t="shared" si="1190"/>
        <v>1.7710236933453503E-2</v>
      </c>
      <c r="AB842" s="13">
        <f t="shared" si="1191"/>
        <v>1.908900546695989E-2</v>
      </c>
      <c r="AC842" s="13">
        <f t="shared" si="1192"/>
        <v>1.990580054691066E-3</v>
      </c>
      <c r="AD842" s="13">
        <f t="shared" si="1193"/>
        <v>3.5493756866540861E-2</v>
      </c>
      <c r="AE842" s="13">
        <f t="shared" si="1194"/>
        <v>3.8230651586691207E-2</v>
      </c>
      <c r="AF842" s="13">
        <f t="shared" si="1195"/>
        <v>2.0589293016214563E-2</v>
      </c>
      <c r="AG842" s="13">
        <f t="shared" si="1196"/>
        <v>7.3923055508879664E-3</v>
      </c>
      <c r="AH842" s="13">
        <f t="shared" si="1197"/>
        <v>2.212254989951928E-3</v>
      </c>
      <c r="AI842" s="13">
        <f t="shared" si="1198"/>
        <v>4.7689647243208079E-3</v>
      </c>
      <c r="AJ842" s="13">
        <f t="shared" si="1199"/>
        <v>5.1402357877177729E-3</v>
      </c>
      <c r="AK842" s="13">
        <f t="shared" si="1200"/>
        <v>3.6936072405243116E-3</v>
      </c>
      <c r="AL842" s="13">
        <f t="shared" si="1201"/>
        <v>1.8487930340197828E-4</v>
      </c>
      <c r="AM842" s="13">
        <f t="shared" si="1202"/>
        <v>1.5302799650037731E-2</v>
      </c>
      <c r="AN842" s="13">
        <f t="shared" si="1203"/>
        <v>1.6482786083234609E-2</v>
      </c>
      <c r="AO842" s="13">
        <f t="shared" si="1204"/>
        <v>8.8768801552271074E-3</v>
      </c>
      <c r="AP842" s="13">
        <f t="shared" si="1205"/>
        <v>3.1871230544135137E-3</v>
      </c>
      <c r="AQ842" s="13">
        <f t="shared" si="1206"/>
        <v>8.5821988015627113E-4</v>
      </c>
      <c r="AR842" s="13">
        <f t="shared" si="1207"/>
        <v>4.7656803454073921E-4</v>
      </c>
      <c r="AS842" s="13">
        <f t="shared" si="1208"/>
        <v>1.027339142995027E-3</v>
      </c>
      <c r="AT842" s="13">
        <f t="shared" si="1209"/>
        <v>1.1073190376132268E-3</v>
      </c>
      <c r="AU842" s="13">
        <f t="shared" si="1210"/>
        <v>7.95683658067086E-4</v>
      </c>
      <c r="AV842" s="13">
        <f t="shared" si="1211"/>
        <v>4.2881441270055962E-4</v>
      </c>
      <c r="AW842" s="13">
        <f t="shared" si="1212"/>
        <v>1.1924342782037245E-5</v>
      </c>
      <c r="AX842" s="13">
        <f t="shared" si="1213"/>
        <v>5.4980485255879527E-3</v>
      </c>
      <c r="AY842" s="13">
        <f t="shared" si="1214"/>
        <v>5.9219985750964352E-3</v>
      </c>
      <c r="AZ842" s="13">
        <f t="shared" si="1215"/>
        <v>3.1893195340335664E-3</v>
      </c>
      <c r="BA842" s="13">
        <f t="shared" si="1216"/>
        <v>1.1450817896673166E-3</v>
      </c>
      <c r="BB842" s="13">
        <f t="shared" si="1217"/>
        <v>3.0834452875502571E-4</v>
      </c>
      <c r="BC842" s="13">
        <f t="shared" si="1218"/>
        <v>6.6424144909880481E-5</v>
      </c>
      <c r="BD842" s="13">
        <f t="shared" si="1219"/>
        <v>8.5552634671255502E-5</v>
      </c>
      <c r="BE842" s="13">
        <f t="shared" si="1220"/>
        <v>1.844260714397975E-4</v>
      </c>
      <c r="BF842" s="13">
        <f t="shared" si="1221"/>
        <v>1.9878391797877143E-4</v>
      </c>
      <c r="BG842" s="13">
        <f t="shared" si="1222"/>
        <v>1.4283969628408304E-4</v>
      </c>
      <c r="BH842" s="13">
        <f t="shared" si="1223"/>
        <v>7.6979990541946124E-5</v>
      </c>
      <c r="BI842" s="13">
        <f t="shared" si="1224"/>
        <v>3.3189199350032254E-5</v>
      </c>
      <c r="BJ842" s="14">
        <f t="shared" si="1225"/>
        <v>0.61295801911849801</v>
      </c>
      <c r="BK842" s="14">
        <f t="shared" si="1226"/>
        <v>0.20601964786425542</v>
      </c>
      <c r="BL842" s="14">
        <f t="shared" si="1227"/>
        <v>0.17186918651345792</v>
      </c>
      <c r="BM842" s="14">
        <f t="shared" si="1228"/>
        <v>0.6200543558398498</v>
      </c>
      <c r="BN842" s="14">
        <f t="shared" si="1229"/>
        <v>0.37309795075421459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1.6108</v>
      </c>
      <c r="F843" s="10">
        <f>VLOOKUP(B843,home!$B$2:$E$405,3,FALSE)</f>
        <v>0.9073</v>
      </c>
      <c r="G843" s="10">
        <f>VLOOKUP(C843,away!$B$2:$E$405,4,FALSE)</f>
        <v>1.1382000000000001</v>
      </c>
      <c r="H843" s="10">
        <f>VLOOKUP(A843,away!$A$2:$E$405,3,FALSE)</f>
        <v>1.1347</v>
      </c>
      <c r="I843" s="10">
        <f>VLOOKUP(C843,away!$B$2:$E$405,3,FALSE)</f>
        <v>0.88129999999999997</v>
      </c>
      <c r="J843" s="10">
        <f>VLOOKUP(B843,home!$B$2:$E$405,4,FALSE)</f>
        <v>0.74570000000000003</v>
      </c>
      <c r="K843" s="12">
        <f t="shared" si="1174"/>
        <v>1.6634552156880003</v>
      </c>
      <c r="L843" s="12">
        <f t="shared" si="1175"/>
        <v>0.74570828472700001</v>
      </c>
      <c r="M843" s="13">
        <f t="shared" si="1176"/>
        <v>8.9890456460945553E-2</v>
      </c>
      <c r="N843" s="13">
        <f t="shared" si="1177"/>
        <v>0.14952874864053495</v>
      </c>
      <c r="O843" s="13">
        <f t="shared" si="1178"/>
        <v>6.7032058100818789E-2</v>
      </c>
      <c r="P843" s="13">
        <f t="shared" si="1179"/>
        <v>0.11150482666610806</v>
      </c>
      <c r="Q843" s="13">
        <f t="shared" si="1180"/>
        <v>0.12436718841069895</v>
      </c>
      <c r="R843" s="13">
        <f t="shared" si="1181"/>
        <v>2.4993180534041086E-2</v>
      </c>
      <c r="S843" s="13">
        <f t="shared" si="1182"/>
        <v>3.4579105667465034E-2</v>
      </c>
      <c r="T843" s="13">
        <f t="shared" si="1183"/>
        <v>9.2741642746061947E-2</v>
      </c>
      <c r="U843" s="13">
        <f t="shared" si="1184"/>
        <v>4.157503651598244E-2</v>
      </c>
      <c r="V843" s="13">
        <f t="shared" si="1185"/>
        <v>4.7659702653936068E-3</v>
      </c>
      <c r="W843" s="13">
        <f t="shared" si="1186"/>
        <v>6.8959749407409815E-2</v>
      </c>
      <c r="X843" s="13">
        <f t="shared" si="1187"/>
        <v>5.1423856445803329E-2</v>
      </c>
      <c r="Y843" s="13">
        <f t="shared" si="1188"/>
        <v>1.9173597892123737E-2</v>
      </c>
      <c r="Z843" s="13">
        <f t="shared" si="1189"/>
        <v>6.21254059530401E-3</v>
      </c>
      <c r="AA843" s="13">
        <f t="shared" si="1190"/>
        <v>1.0334283055931889E-2</v>
      </c>
      <c r="AB843" s="13">
        <f t="shared" si="1191"/>
        <v>8.5953085248930139E-3</v>
      </c>
      <c r="AC843" s="13">
        <f t="shared" si="1192"/>
        <v>3.6949743419746909E-4</v>
      </c>
      <c r="AD843" s="13">
        <f t="shared" si="1193"/>
        <v>2.8677863706073333E-2</v>
      </c>
      <c r="AE843" s="13">
        <f t="shared" si="1194"/>
        <v>2.1385320553890631E-2</v>
      </c>
      <c r="AF843" s="13">
        <f t="shared" si="1195"/>
        <v>7.9736053542894189E-3</v>
      </c>
      <c r="AG843" s="13">
        <f t="shared" si="1196"/>
        <v>1.9819945239457292E-3</v>
      </c>
      <c r="AH843" s="13">
        <f t="shared" si="1197"/>
        <v>1.1581857477802519E-3</v>
      </c>
      <c r="AI843" s="13">
        <f t="shared" si="1198"/>
        <v>1.9265901228805666E-3</v>
      </c>
      <c r="AJ843" s="13">
        <f t="shared" si="1199"/>
        <v>1.6023981941993323E-3</v>
      </c>
      <c r="AK843" s="13">
        <f t="shared" si="1200"/>
        <v>8.8850587791663765E-4</v>
      </c>
      <c r="AL843" s="13">
        <f t="shared" si="1201"/>
        <v>1.8333758210099139E-5</v>
      </c>
      <c r="AM843" s="13">
        <f t="shared" si="1202"/>
        <v>9.5408683913314595E-3</v>
      </c>
      <c r="AN843" s="13">
        <f t="shared" si="1203"/>
        <v>7.1147046029058341E-3</v>
      </c>
      <c r="AO843" s="13">
        <f t="shared" si="1204"/>
        <v>2.6527470828861003E-3</v>
      </c>
      <c r="AP843" s="13">
        <f t="shared" si="1205"/>
        <v>6.5939182566451576E-4</v>
      </c>
      <c r="AQ843" s="13">
        <f t="shared" si="1206"/>
        <v>1.2292848681982275E-4</v>
      </c>
      <c r="AR843" s="13">
        <f t="shared" si="1207"/>
        <v>1.7273374147449397E-4</v>
      </c>
      <c r="AS843" s="13">
        <f t="shared" si="1208"/>
        <v>2.8733484318104965E-4</v>
      </c>
      <c r="AT843" s="13">
        <f t="shared" si="1209"/>
        <v>2.3898432176920536E-4</v>
      </c>
      <c r="AU843" s="13">
        <f t="shared" si="1210"/>
        <v>1.3251323883821468E-4</v>
      </c>
      <c r="AV843" s="13">
        <f t="shared" si="1211"/>
        <v>5.510745957328447E-5</v>
      </c>
      <c r="AW843" s="13">
        <f t="shared" si="1212"/>
        <v>6.3172647756229471E-7</v>
      </c>
      <c r="AX843" s="13">
        <f t="shared" si="1213"/>
        <v>2.6451345479588479E-3</v>
      </c>
      <c r="AY843" s="13">
        <f t="shared" si="1214"/>
        <v>1.9724987466305213E-3</v>
      </c>
      <c r="AZ843" s="13">
        <f t="shared" si="1215"/>
        <v>7.3545432848800153E-4</v>
      </c>
      <c r="BA843" s="13">
        <f t="shared" si="1216"/>
        <v>1.828114619306118E-4</v>
      </c>
      <c r="BB843" s="13">
        <f t="shared" si="1217"/>
        <v>3.4081005426177941E-5</v>
      </c>
      <c r="BC843" s="13">
        <f t="shared" si="1218"/>
        <v>5.0828976196253483E-6</v>
      </c>
      <c r="BD843" s="13">
        <f t="shared" si="1219"/>
        <v>2.1468163678236985E-5</v>
      </c>
      <c r="BE843" s="13">
        <f t="shared" si="1220"/>
        <v>3.5711328841806993E-5</v>
      </c>
      <c r="BF843" s="13">
        <f t="shared" si="1221"/>
        <v>2.9702098110526581E-5</v>
      </c>
      <c r="BG843" s="13">
        <f t="shared" si="1222"/>
        <v>1.6469370006277385E-5</v>
      </c>
      <c r="BH843" s="13">
        <f t="shared" si="1223"/>
        <v>6.8490148590094061E-6</v>
      </c>
      <c r="BI843" s="13">
        <f t="shared" si="1224"/>
        <v>2.2786058979087624E-6</v>
      </c>
      <c r="BJ843" s="14">
        <f t="shared" si="1225"/>
        <v>0.59187927105849336</v>
      </c>
      <c r="BK843" s="14">
        <f t="shared" si="1226"/>
        <v>0.24310068899895035</v>
      </c>
      <c r="BL843" s="14">
        <f t="shared" si="1227"/>
        <v>0.15910469886067405</v>
      </c>
      <c r="BM843" s="14">
        <f t="shared" si="1228"/>
        <v>0.43100887368012125</v>
      </c>
      <c r="BN843" s="14">
        <f t="shared" si="1229"/>
        <v>0.56731645881314741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1.6042000000000001</v>
      </c>
      <c r="F844" s="10">
        <f>VLOOKUP(B844,home!$B$2:$E$405,3,FALSE)</f>
        <v>0.62339999999999995</v>
      </c>
      <c r="G844" s="10">
        <f>VLOOKUP(C844,away!$B$2:$E$405,4,FALSE)</f>
        <v>1.8701000000000001</v>
      </c>
      <c r="H844" s="10">
        <f>VLOOKUP(A844,away!$A$2:$E$405,3,FALSE)</f>
        <v>1.25</v>
      </c>
      <c r="I844" s="10">
        <f>VLOOKUP(C844,away!$B$2:$E$405,3,FALSE)</f>
        <v>0.6</v>
      </c>
      <c r="J844" s="10">
        <f>VLOOKUP(B844,home!$B$2:$E$405,4,FALSE)</f>
        <v>1</v>
      </c>
      <c r="K844" s="12">
        <f t="shared" si="1174"/>
        <v>1.8702089894280001</v>
      </c>
      <c r="L844" s="12">
        <f t="shared" si="1175"/>
        <v>0.75</v>
      </c>
      <c r="M844" s="13">
        <f t="shared" si="1176"/>
        <v>7.2787649388555836E-2</v>
      </c>
      <c r="N844" s="13">
        <f t="shared" si="1177"/>
        <v>0.13612811620581058</v>
      </c>
      <c r="O844" s="13">
        <f t="shared" si="1178"/>
        <v>5.4590737041416884E-2</v>
      </c>
      <c r="P844" s="13">
        <f t="shared" si="1179"/>
        <v>0.10209608715435795</v>
      </c>
      <c r="Q844" s="13">
        <f t="shared" si="1180"/>
        <v>0.12729401332100321</v>
      </c>
      <c r="R844" s="13">
        <f t="shared" si="1181"/>
        <v>2.047152639053133E-2</v>
      </c>
      <c r="S844" s="13">
        <f t="shared" si="1182"/>
        <v>3.5801441246532152E-2</v>
      </c>
      <c r="T844" s="13">
        <f t="shared" si="1183"/>
        <v>9.547050999075242E-2</v>
      </c>
      <c r="U844" s="13">
        <f t="shared" si="1184"/>
        <v>3.8286032682884226E-2</v>
      </c>
      <c r="V844" s="13">
        <f t="shared" si="1185"/>
        <v>5.5796814378119034E-3</v>
      </c>
      <c r="W844" s="13">
        <f t="shared" si="1186"/>
        <v>7.9355469337769283E-2</v>
      </c>
      <c r="X844" s="13">
        <f t="shared" si="1187"/>
        <v>5.9516602003326972E-2</v>
      </c>
      <c r="Y844" s="13">
        <f t="shared" si="1188"/>
        <v>2.2318725751247614E-2</v>
      </c>
      <c r="Z844" s="13">
        <f t="shared" si="1189"/>
        <v>5.1178815976328325E-3</v>
      </c>
      <c r="AA844" s="13">
        <f t="shared" si="1190"/>
        <v>9.5715081707210565E-3</v>
      </c>
      <c r="AB844" s="13">
        <f t="shared" si="1191"/>
        <v>8.950360311633038E-3</v>
      </c>
      <c r="AC844" s="13">
        <f t="shared" si="1192"/>
        <v>4.891486117097046E-4</v>
      </c>
      <c r="AD844" s="13">
        <f t="shared" si="1193"/>
        <v>3.7102828028943526E-2</v>
      </c>
      <c r="AE844" s="13">
        <f t="shared" si="1194"/>
        <v>2.7827121021707646E-2</v>
      </c>
      <c r="AF844" s="13">
        <f t="shared" si="1195"/>
        <v>1.0435170383140367E-2</v>
      </c>
      <c r="AG844" s="13">
        <f t="shared" si="1196"/>
        <v>2.6087925957850918E-3</v>
      </c>
      <c r="AH844" s="13">
        <f t="shared" si="1197"/>
        <v>9.5960279955615603E-4</v>
      </c>
      <c r="AI844" s="13">
        <f t="shared" si="1198"/>
        <v>1.794657782010198E-3</v>
      </c>
      <c r="AJ844" s="13">
        <f t="shared" si="1199"/>
        <v>1.6781925584311945E-3</v>
      </c>
      <c r="AK844" s="13">
        <f t="shared" si="1200"/>
        <v>1.0461902695897318E-3</v>
      </c>
      <c r="AL844" s="13">
        <f t="shared" si="1201"/>
        <v>2.7444303923571487E-5</v>
      </c>
      <c r="AM844" s="13">
        <f t="shared" si="1202"/>
        <v>1.3878008502586267E-2</v>
      </c>
      <c r="AN844" s="13">
        <f t="shared" si="1203"/>
        <v>1.0408506376939701E-2</v>
      </c>
      <c r="AO844" s="13">
        <f t="shared" si="1204"/>
        <v>3.9031898913523878E-3</v>
      </c>
      <c r="AP844" s="13">
        <f t="shared" si="1205"/>
        <v>9.7579747283809695E-4</v>
      </c>
      <c r="AQ844" s="13">
        <f t="shared" si="1206"/>
        <v>1.8296202615714316E-4</v>
      </c>
      <c r="AR844" s="13">
        <f t="shared" si="1207"/>
        <v>1.4394041993342346E-4</v>
      </c>
      <c r="AS844" s="13">
        <f t="shared" si="1208"/>
        <v>2.6919866730152985E-4</v>
      </c>
      <c r="AT844" s="13">
        <f t="shared" si="1209"/>
        <v>2.5172888376467933E-4</v>
      </c>
      <c r="AU844" s="13">
        <f t="shared" si="1210"/>
        <v>1.5692854043845985E-4</v>
      </c>
      <c r="AV844" s="13">
        <f t="shared" si="1211"/>
        <v>7.3372291756455734E-5</v>
      </c>
      <c r="AW844" s="13">
        <f t="shared" si="1212"/>
        <v>1.0693038313845323E-6</v>
      </c>
      <c r="AX844" s="13">
        <f t="shared" si="1213"/>
        <v>4.3257960428158462E-3</v>
      </c>
      <c r="AY844" s="13">
        <f t="shared" si="1214"/>
        <v>3.2443470321118851E-3</v>
      </c>
      <c r="AZ844" s="13">
        <f t="shared" si="1215"/>
        <v>1.2166301370419568E-3</v>
      </c>
      <c r="BA844" s="13">
        <f t="shared" si="1216"/>
        <v>3.041575342604892E-4</v>
      </c>
      <c r="BB844" s="13">
        <f t="shared" si="1217"/>
        <v>5.7029537673841721E-5</v>
      </c>
      <c r="BC844" s="13">
        <f t="shared" si="1218"/>
        <v>8.5544306510762636E-6</v>
      </c>
      <c r="BD844" s="13">
        <f t="shared" si="1219"/>
        <v>1.7992552491677926E-5</v>
      </c>
      <c r="BE844" s="13">
        <f t="shared" si="1220"/>
        <v>3.3649833412691211E-5</v>
      </c>
      <c r="BF844" s="13">
        <f t="shared" si="1221"/>
        <v>3.1466110470584903E-5</v>
      </c>
      <c r="BG844" s="13">
        <f t="shared" si="1222"/>
        <v>1.9616067554807471E-5</v>
      </c>
      <c r="BH844" s="13">
        <f t="shared" si="1223"/>
        <v>9.1715364695569634E-6</v>
      </c>
      <c r="BI844" s="13">
        <f t="shared" si="1224"/>
        <v>3.4305379904464346E-6</v>
      </c>
      <c r="BJ844" s="14">
        <f t="shared" si="1225"/>
        <v>0.63656232762391529</v>
      </c>
      <c r="BK844" s="14">
        <f t="shared" si="1226"/>
        <v>0.22002579917500298</v>
      </c>
      <c r="BL844" s="14">
        <f t="shared" si="1227"/>
        <v>0.13835930344835817</v>
      </c>
      <c r="BM844" s="14">
        <f t="shared" si="1228"/>
        <v>0.48345390461495308</v>
      </c>
      <c r="BN844" s="14">
        <f t="shared" si="1229"/>
        <v>0.51336812950167576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1.6042000000000001</v>
      </c>
      <c r="F845" s="10">
        <f>VLOOKUP(B845,home!$B$2:$E$405,3,FALSE)</f>
        <v>0.46750000000000003</v>
      </c>
      <c r="G845" s="10">
        <f>VLOOKUP(C845,away!$B$2:$E$405,4,FALSE)</f>
        <v>0.7792</v>
      </c>
      <c r="H845" s="10">
        <f>VLOOKUP(A845,away!$A$2:$E$405,3,FALSE)</f>
        <v>1.25</v>
      </c>
      <c r="I845" s="10">
        <f>VLOOKUP(C845,away!$B$2:$E$405,3,FALSE)</f>
        <v>1</v>
      </c>
      <c r="J845" s="10">
        <f>VLOOKUP(B845,home!$B$2:$E$405,4,FALSE)</f>
        <v>1.4</v>
      </c>
      <c r="K845" s="12">
        <f t="shared" si="1174"/>
        <v>0.58437155920000006</v>
      </c>
      <c r="L845" s="12">
        <f t="shared" si="1175"/>
        <v>1.75</v>
      </c>
      <c r="M845" s="13">
        <f t="shared" si="1176"/>
        <v>9.6871341304614181E-2</v>
      </c>
      <c r="N845" s="13">
        <f t="shared" si="1177"/>
        <v>5.6608856759972757E-2</v>
      </c>
      <c r="O845" s="13">
        <f t="shared" si="1178"/>
        <v>0.16952484728307479</v>
      </c>
      <c r="P845" s="13">
        <f t="shared" si="1179"/>
        <v>9.9065499329952317E-2</v>
      </c>
      <c r="Q845" s="13">
        <f t="shared" si="1180"/>
        <v>1.6540302944677371E-2</v>
      </c>
      <c r="R845" s="13">
        <f t="shared" si="1181"/>
        <v>0.1483342413726905</v>
      </c>
      <c r="S845" s="13">
        <f t="shared" si="1182"/>
        <v>2.5327338884037227E-2</v>
      </c>
      <c r="T845" s="13">
        <f t="shared" si="1183"/>
        <v>2.8945530153185395E-2</v>
      </c>
      <c r="U845" s="13">
        <f t="shared" si="1184"/>
        <v>8.6682311913708301E-2</v>
      </c>
      <c r="V845" s="13">
        <f t="shared" si="1185"/>
        <v>2.8778898777322608E-3</v>
      </c>
      <c r="W845" s="13">
        <f t="shared" si="1186"/>
        <v>3.2218942071404887E-3</v>
      </c>
      <c r="X845" s="13">
        <f t="shared" si="1187"/>
        <v>5.6383148624958544E-3</v>
      </c>
      <c r="Y845" s="13">
        <f t="shared" si="1188"/>
        <v>4.9335255046838748E-3</v>
      </c>
      <c r="Z845" s="13">
        <f t="shared" si="1189"/>
        <v>8.652830746740281E-2</v>
      </c>
      <c r="AA845" s="13">
        <f t="shared" si="1190"/>
        <v>5.0564681949663189E-2</v>
      </c>
      <c r="AB845" s="13">
        <f t="shared" si="1191"/>
        <v>1.4774281015688387E-2</v>
      </c>
      <c r="AC845" s="13">
        <f t="shared" si="1192"/>
        <v>1.8394217133428263E-4</v>
      </c>
      <c r="AD845" s="13">
        <f t="shared" si="1193"/>
        <v>4.7069583535103382E-4</v>
      </c>
      <c r="AE845" s="13">
        <f t="shared" si="1194"/>
        <v>8.2371771186430911E-4</v>
      </c>
      <c r="AF845" s="13">
        <f t="shared" si="1195"/>
        <v>7.2075299788127063E-4</v>
      </c>
      <c r="AG845" s="13">
        <f t="shared" si="1196"/>
        <v>4.2043924876407465E-4</v>
      </c>
      <c r="AH845" s="13">
        <f t="shared" si="1197"/>
        <v>3.7856134516988715E-2</v>
      </c>
      <c r="AI845" s="13">
        <f t="shared" si="1198"/>
        <v>2.2122048352977638E-2</v>
      </c>
      <c r="AJ845" s="13">
        <f t="shared" si="1199"/>
        <v>6.4637479443636677E-3</v>
      </c>
      <c r="AK845" s="13">
        <f t="shared" si="1200"/>
        <v>1.2590768215078637E-3</v>
      </c>
      <c r="AL845" s="13">
        <f t="shared" si="1201"/>
        <v>7.5243401425673819E-6</v>
      </c>
      <c r="AM845" s="13">
        <f t="shared" si="1202"/>
        <v>5.5012251842606056E-5</v>
      </c>
      <c r="AN845" s="13">
        <f t="shared" si="1203"/>
        <v>9.6271440724560593E-5</v>
      </c>
      <c r="AO845" s="13">
        <f t="shared" si="1204"/>
        <v>8.4237510633990549E-5</v>
      </c>
      <c r="AP845" s="13">
        <f t="shared" si="1205"/>
        <v>4.9138547869827829E-5</v>
      </c>
      <c r="AQ845" s="13">
        <f t="shared" si="1206"/>
        <v>2.1498114693049671E-5</v>
      </c>
      <c r="AR845" s="13">
        <f t="shared" si="1207"/>
        <v>1.3249647080946048E-2</v>
      </c>
      <c r="AS845" s="13">
        <f t="shared" si="1208"/>
        <v>7.7427169235421717E-3</v>
      </c>
      <c r="AT845" s="13">
        <f t="shared" si="1209"/>
        <v>2.2623117805272829E-3</v>
      </c>
      <c r="AU845" s="13">
        <f t="shared" si="1210"/>
        <v>4.4067688752775223E-4</v>
      </c>
      <c r="AV845" s="13">
        <f t="shared" si="1211"/>
        <v>6.4379759966998892E-5</v>
      </c>
      <c r="AW845" s="13">
        <f t="shared" si="1212"/>
        <v>2.1374356019057461E-7</v>
      </c>
      <c r="AX845" s="13">
        <f t="shared" si="1213"/>
        <v>5.3579325640611252E-6</v>
      </c>
      <c r="AY845" s="13">
        <f t="shared" si="1214"/>
        <v>9.3763819871069672E-6</v>
      </c>
      <c r="AZ845" s="13">
        <f t="shared" si="1215"/>
        <v>8.2043342387185993E-6</v>
      </c>
      <c r="BA845" s="13">
        <f t="shared" si="1216"/>
        <v>4.785861639252518E-6</v>
      </c>
      <c r="BB845" s="13">
        <f t="shared" si="1217"/>
        <v>2.0938144671729758E-6</v>
      </c>
      <c r="BC845" s="13">
        <f t="shared" si="1218"/>
        <v>7.3283506351054141E-7</v>
      </c>
      <c r="BD845" s="13">
        <f t="shared" si="1219"/>
        <v>3.864480398609265E-3</v>
      </c>
      <c r="BE845" s="13">
        <f t="shared" si="1220"/>
        <v>2.2582924360331339E-3</v>
      </c>
      <c r="BF845" s="13">
        <f t="shared" si="1221"/>
        <v>6.5984093598712437E-4</v>
      </c>
      <c r="BG845" s="13">
        <f t="shared" si="1222"/>
        <v>1.2853075886226108E-4</v>
      </c>
      <c r="BH845" s="13">
        <f t="shared" si="1223"/>
        <v>1.8777429990374683E-5</v>
      </c>
      <c r="BI845" s="13">
        <f t="shared" si="1224"/>
        <v>2.1945992082488204E-6</v>
      </c>
      <c r="BJ845" s="14">
        <f t="shared" si="1225"/>
        <v>0.11866073925174028</v>
      </c>
      <c r="BK845" s="14">
        <f t="shared" si="1226"/>
        <v>0.22434291228979997</v>
      </c>
      <c r="BL845" s="14">
        <f t="shared" si="1227"/>
        <v>0.56827322016186366</v>
      </c>
      <c r="BM845" s="14">
        <f t="shared" si="1228"/>
        <v>0.41085092753739799</v>
      </c>
      <c r="BN845" s="14">
        <f t="shared" si="1229"/>
        <v>0.58694508899498188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1.6042000000000001</v>
      </c>
      <c r="F846" s="10">
        <f>VLOOKUP(B846,home!$B$2:$E$405,3,FALSE)</f>
        <v>1.6207</v>
      </c>
      <c r="G846" s="10">
        <f>VLOOKUP(C846,away!$B$2:$E$405,4,FALSE)</f>
        <v>1.5584</v>
      </c>
      <c r="H846" s="10">
        <f>VLOOKUP(A846,away!$A$2:$E$405,3,FALSE)</f>
        <v>1.25</v>
      </c>
      <c r="I846" s="10">
        <f>VLOOKUP(C846,away!$B$2:$E$405,3,FALSE)</f>
        <v>0.6</v>
      </c>
      <c r="J846" s="10">
        <f>VLOOKUP(B846,home!$B$2:$E$405,4,FALSE)</f>
        <v>1.1200000000000001</v>
      </c>
      <c r="K846" s="12">
        <f t="shared" si="1174"/>
        <v>4.0517261432960003</v>
      </c>
      <c r="L846" s="12">
        <f t="shared" si="1175"/>
        <v>0.84000000000000008</v>
      </c>
      <c r="M846" s="13">
        <f t="shared" si="1176"/>
        <v>7.5084506208720654E-3</v>
      </c>
      <c r="N846" s="13">
        <f t="shared" si="1177"/>
        <v>3.0422185676234427E-2</v>
      </c>
      <c r="O846" s="13">
        <f t="shared" si="1178"/>
        <v>6.3070985215325347E-3</v>
      </c>
      <c r="P846" s="13">
        <f t="shared" si="1179"/>
        <v>2.5554635968036917E-2</v>
      </c>
      <c r="Q846" s="13">
        <f t="shared" si="1180"/>
        <v>6.1631182520302086E-2</v>
      </c>
      <c r="R846" s="13">
        <f t="shared" si="1181"/>
        <v>2.6489813790436649E-3</v>
      </c>
      <c r="S846" s="13">
        <f t="shared" si="1182"/>
        <v>2.1743481193162578E-2</v>
      </c>
      <c r="T846" s="13">
        <f t="shared" si="1183"/>
        <v>5.1770193317053757E-2</v>
      </c>
      <c r="U846" s="13">
        <f t="shared" si="1184"/>
        <v>1.0732947106575507E-2</v>
      </c>
      <c r="V846" s="13">
        <f t="shared" si="1185"/>
        <v>8.2225389116828296E-3</v>
      </c>
      <c r="W846" s="13">
        <f t="shared" si="1186"/>
        <v>8.3237557819918484E-2</v>
      </c>
      <c r="X846" s="13">
        <f t="shared" si="1187"/>
        <v>6.9919548568731518E-2</v>
      </c>
      <c r="Y846" s="13">
        <f t="shared" si="1188"/>
        <v>2.9366210398867242E-2</v>
      </c>
      <c r="Z846" s="13">
        <f t="shared" si="1189"/>
        <v>7.4171478613222624E-4</v>
      </c>
      <c r="AA846" s="13">
        <f t="shared" si="1190"/>
        <v>3.0052251898411422E-3</v>
      </c>
      <c r="AB846" s="13">
        <f t="shared" si="1191"/>
        <v>6.0881747340855233E-3</v>
      </c>
      <c r="AC846" s="13">
        <f t="shared" si="1192"/>
        <v>1.7490624833185328E-3</v>
      </c>
      <c r="AD846" s="13">
        <f t="shared" si="1193"/>
        <v>8.4313947280769033E-2</v>
      </c>
      <c r="AE846" s="13">
        <f t="shared" si="1194"/>
        <v>7.0823715715845989E-2</v>
      </c>
      <c r="AF846" s="13">
        <f t="shared" si="1195"/>
        <v>2.9745960600655316E-2</v>
      </c>
      <c r="AG846" s="13">
        <f t="shared" si="1196"/>
        <v>8.3288689681834897E-3</v>
      </c>
      <c r="AH846" s="13">
        <f t="shared" si="1197"/>
        <v>1.5576010508776752E-4</v>
      </c>
      <c r="AI846" s="13">
        <f t="shared" si="1198"/>
        <v>6.3109728986663987E-4</v>
      </c>
      <c r="AJ846" s="13">
        <f t="shared" si="1199"/>
        <v>1.2785166941579598E-3</v>
      </c>
      <c r="AK846" s="13">
        <f t="shared" si="1200"/>
        <v>1.7267331714533941E-3</v>
      </c>
      <c r="AL846" s="13">
        <f t="shared" si="1201"/>
        <v>2.3811386558130948E-4</v>
      </c>
      <c r="AM846" s="13">
        <f t="shared" si="1202"/>
        <v>6.8323404888394515E-2</v>
      </c>
      <c r="AN846" s="13">
        <f t="shared" si="1203"/>
        <v>5.7391660106251394E-2</v>
      </c>
      <c r="AO846" s="13">
        <f t="shared" si="1204"/>
        <v>2.4104497244625586E-2</v>
      </c>
      <c r="AP846" s="13">
        <f t="shared" si="1205"/>
        <v>6.7492592284951651E-3</v>
      </c>
      <c r="AQ846" s="13">
        <f t="shared" si="1206"/>
        <v>1.4173444379839847E-3</v>
      </c>
      <c r="AR846" s="13">
        <f t="shared" si="1207"/>
        <v>2.6167697654744947E-5</v>
      </c>
      <c r="AS846" s="13">
        <f t="shared" si="1208"/>
        <v>1.0602434469759553E-4</v>
      </c>
      <c r="AT846" s="13">
        <f t="shared" si="1209"/>
        <v>2.1479080461853729E-4</v>
      </c>
      <c r="AU846" s="13">
        <f t="shared" si="1210"/>
        <v>2.9009117280417025E-4</v>
      </c>
      <c r="AV846" s="13">
        <f t="shared" si="1211"/>
        <v>2.9384249719751357E-4</v>
      </c>
      <c r="AW846" s="13">
        <f t="shared" si="1212"/>
        <v>2.2511350732664759E-5</v>
      </c>
      <c r="AX846" s="13">
        <f t="shared" si="1213"/>
        <v>4.6137954297550965E-2</v>
      </c>
      <c r="AY846" s="13">
        <f t="shared" si="1214"/>
        <v>3.8755881609942811E-2</v>
      </c>
      <c r="AZ846" s="13">
        <f t="shared" si="1215"/>
        <v>1.627747027617598E-2</v>
      </c>
      <c r="BA846" s="13">
        <f t="shared" si="1216"/>
        <v>4.5576916773292751E-3</v>
      </c>
      <c r="BB846" s="13">
        <f t="shared" si="1217"/>
        <v>9.5711525223914778E-4</v>
      </c>
      <c r="BC846" s="13">
        <f t="shared" si="1218"/>
        <v>1.6079536237617687E-4</v>
      </c>
      <c r="BD846" s="13">
        <f t="shared" si="1219"/>
        <v>3.6634776716642921E-6</v>
      </c>
      <c r="BE846" s="13">
        <f t="shared" si="1220"/>
        <v>1.4843408257663371E-5</v>
      </c>
      <c r="BF846" s="13">
        <f t="shared" si="1221"/>
        <v>3.0070712646595217E-5</v>
      </c>
      <c r="BG846" s="13">
        <f t="shared" si="1222"/>
        <v>4.061276419258383E-5</v>
      </c>
      <c r="BH846" s="13">
        <f t="shared" si="1223"/>
        <v>4.1137949607651894E-5</v>
      </c>
      <c r="BI846" s="13">
        <f t="shared" si="1224"/>
        <v>3.3335941181383323E-5</v>
      </c>
      <c r="BJ846" s="14">
        <f t="shared" si="1225"/>
        <v>0.7843924452479264</v>
      </c>
      <c r="BK846" s="14">
        <f t="shared" si="1226"/>
        <v>0.10377216465259705</v>
      </c>
      <c r="BL846" s="14">
        <f t="shared" si="1227"/>
        <v>3.366911496217425E-2</v>
      </c>
      <c r="BM846" s="14">
        <f t="shared" si="1228"/>
        <v>0.74976953470359808</v>
      </c>
      <c r="BN846" s="14">
        <f t="shared" si="1229"/>
        <v>0.13407253468602168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1.1635</v>
      </c>
      <c r="F847" s="10">
        <f>VLOOKUP(B847,home!$B$2:$E$405,3,FALSE)</f>
        <v>0.85950000000000004</v>
      </c>
      <c r="G847" s="10">
        <f>VLOOKUP(C847,away!$B$2:$E$405,4,FALSE)</f>
        <v>1.3752</v>
      </c>
      <c r="H847" s="10">
        <f>VLOOKUP(A847,away!$A$2:$E$405,3,FALSE)</f>
        <v>1.0528999999999999</v>
      </c>
      <c r="I847" s="10">
        <f>VLOOKUP(C847,away!$B$2:$E$405,3,FALSE)</f>
        <v>0.94979999999999998</v>
      </c>
      <c r="J847" s="10">
        <f>VLOOKUP(B847,home!$B$2:$E$405,4,FALSE)</f>
        <v>0.77710000000000001</v>
      </c>
      <c r="K847" s="12">
        <f t="shared" si="1174"/>
        <v>1.3752388493999999</v>
      </c>
      <c r="L847" s="12">
        <f t="shared" si="1175"/>
        <v>0.77713451878199991</v>
      </c>
      <c r="M847" s="13">
        <f t="shared" si="1176"/>
        <v>0.11620802579077932</v>
      </c>
      <c r="N847" s="13">
        <f t="shared" si="1177"/>
        <v>0.15981379167955684</v>
      </c>
      <c r="O847" s="13">
        <f t="shared" si="1178"/>
        <v>9.0309268201523518E-2</v>
      </c>
      <c r="P847" s="13">
        <f t="shared" si="1179"/>
        <v>0.12419681409161917</v>
      </c>
      <c r="Q847" s="13">
        <f t="shared" si="1180"/>
        <v>0.10989106749382252</v>
      </c>
      <c r="R847" s="13">
        <f t="shared" si="1181"/>
        <v>3.5091224842672762E-2</v>
      </c>
      <c r="S847" s="13">
        <f t="shared" si="1182"/>
        <v>3.3183699072297901E-2</v>
      </c>
      <c r="T847" s="13">
        <f t="shared" si="1183"/>
        <v>8.5400141855252035E-2</v>
      </c>
      <c r="U847" s="13">
        <f t="shared" si="1184"/>
        <v>4.8258815676673977E-2</v>
      </c>
      <c r="V847" s="13">
        <f t="shared" si="1185"/>
        <v>3.9405479732569481E-3</v>
      </c>
      <c r="W847" s="13">
        <f t="shared" si="1186"/>
        <v>5.0375488406514068E-2</v>
      </c>
      <c r="X847" s="13">
        <f t="shared" si="1187"/>
        <v>3.9148530941204525E-2</v>
      </c>
      <c r="Y847" s="13">
        <f t="shared" si="1188"/>
        <v>1.5211837377007603E-2</v>
      </c>
      <c r="Z847" s="13">
        <f t="shared" si="1189"/>
        <v>9.0902007105271541E-3</v>
      </c>
      <c r="AA847" s="13">
        <f t="shared" si="1190"/>
        <v>1.2501197165960423E-2</v>
      </c>
      <c r="AB847" s="13">
        <f t="shared" si="1191"/>
        <v>8.5960660033189782E-3</v>
      </c>
      <c r="AC847" s="13">
        <f t="shared" si="1192"/>
        <v>2.6321520217911901E-4</v>
      </c>
      <c r="AD847" s="13">
        <f t="shared" si="1193"/>
        <v>1.7319582178534364E-2</v>
      </c>
      <c r="AE847" s="13">
        <f t="shared" si="1194"/>
        <v>1.3459645161820605E-2</v>
      </c>
      <c r="AF847" s="13">
        <f t="shared" si="1195"/>
        <v>5.2299774329039629E-3</v>
      </c>
      <c r="AG847" s="13">
        <f t="shared" si="1196"/>
        <v>1.3547986651868472E-3</v>
      </c>
      <c r="AH847" s="13">
        <f t="shared" si="1197"/>
        <v>1.7660771887018283E-3</v>
      </c>
      <c r="AI847" s="13">
        <f t="shared" si="1198"/>
        <v>2.4287779609418881E-3</v>
      </c>
      <c r="AJ847" s="13">
        <f t="shared" si="1199"/>
        <v>1.6700749042269003E-3</v>
      </c>
      <c r="AK847" s="13">
        <f t="shared" si="1200"/>
        <v>7.6558396323360574E-4</v>
      </c>
      <c r="AL847" s="13">
        <f t="shared" si="1201"/>
        <v>1.1252403371857941E-5</v>
      </c>
      <c r="AM847" s="13">
        <f t="shared" si="1202"/>
        <v>4.7637124534592656E-3</v>
      </c>
      <c r="AN847" s="13">
        <f t="shared" si="1203"/>
        <v>3.702045385134886E-3</v>
      </c>
      <c r="AO847" s="13">
        <f t="shared" si="1204"/>
        <v>1.4384936294429612E-3</v>
      </c>
      <c r="AP847" s="13">
        <f t="shared" si="1205"/>
        <v>3.7263435149604283E-4</v>
      </c>
      <c r="AQ847" s="13">
        <f t="shared" si="1206"/>
        <v>7.2396754357879943E-5</v>
      </c>
      <c r="AR847" s="13">
        <f t="shared" si="1207"/>
        <v>2.7449590923473257E-4</v>
      </c>
      <c r="AS847" s="13">
        <f t="shared" si="1208"/>
        <v>3.7749743838098041E-4</v>
      </c>
      <c r="AT847" s="13">
        <f t="shared" si="1209"/>
        <v>2.5957457140525345E-4</v>
      </c>
      <c r="AU847" s="13">
        <f t="shared" si="1210"/>
        <v>1.1899234497095294E-4</v>
      </c>
      <c r="AV847" s="13">
        <f t="shared" si="1211"/>
        <v>4.0910723896315307E-5</v>
      </c>
      <c r="AW847" s="13">
        <f t="shared" si="1212"/>
        <v>3.3405434400666651E-7</v>
      </c>
      <c r="AX847" s="13">
        <f t="shared" si="1213"/>
        <v>1.0918737388946279E-3</v>
      </c>
      <c r="AY847" s="13">
        <f t="shared" si="1214"/>
        <v>8.4853277264657968E-4</v>
      </c>
      <c r="AZ847" s="13">
        <f t="shared" si="1215"/>
        <v>3.2971205397072781E-4</v>
      </c>
      <c r="BA847" s="13">
        <f t="shared" si="1216"/>
        <v>8.541020613305546E-5</v>
      </c>
      <c r="BB847" s="13">
        <f t="shared" si="1217"/>
        <v>1.6593804860570866E-5</v>
      </c>
      <c r="BC847" s="13">
        <f t="shared" si="1218"/>
        <v>2.5791237110164309E-6</v>
      </c>
      <c r="BD847" s="13">
        <f t="shared" si="1219"/>
        <v>3.5553374388460226E-5</v>
      </c>
      <c r="BE847" s="13">
        <f t="shared" si="1220"/>
        <v>4.8894381686273452E-5</v>
      </c>
      <c r="BF847" s="13">
        <f t="shared" si="1221"/>
        <v>3.3620726606177569E-5</v>
      </c>
      <c r="BG847" s="13">
        <f t="shared" si="1222"/>
        <v>1.5412176457957198E-5</v>
      </c>
      <c r="BH847" s="13">
        <f t="shared" si="1223"/>
        <v>5.2988559546977073E-6</v>
      </c>
      <c r="BI847" s="13">
        <f t="shared" si="1224"/>
        <v>1.4574385132549616E-6</v>
      </c>
      <c r="BJ847" s="14">
        <f t="shared" si="1225"/>
        <v>0.509928845465911</v>
      </c>
      <c r="BK847" s="14">
        <f t="shared" si="1226"/>
        <v>0.27865208730615088</v>
      </c>
      <c r="BL847" s="14">
        <f t="shared" si="1227"/>
        <v>0.20259879384874893</v>
      </c>
      <c r="BM847" s="14">
        <f t="shared" si="1228"/>
        <v>0.36391153651306135</v>
      </c>
      <c r="BN847" s="14">
        <f t="shared" si="1229"/>
        <v>0.63551019209997417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1.1635</v>
      </c>
      <c r="F848" s="10">
        <f>VLOOKUP(B848,home!$B$2:$E$405,3,FALSE)</f>
        <v>0.77349999999999997</v>
      </c>
      <c r="G848" s="10">
        <f>VLOOKUP(C848,away!$B$2:$E$405,4,FALSE)</f>
        <v>1.1173</v>
      </c>
      <c r="H848" s="10">
        <f>VLOOKUP(A848,away!$A$2:$E$405,3,FALSE)</f>
        <v>1.0528999999999999</v>
      </c>
      <c r="I848" s="10">
        <f>VLOOKUP(C848,away!$B$2:$E$405,3,FALSE)</f>
        <v>0.47489999999999999</v>
      </c>
      <c r="J848" s="10">
        <f>VLOOKUP(B848,home!$B$2:$E$405,4,FALSE)</f>
        <v>0.66479999999999995</v>
      </c>
      <c r="K848" s="12">
        <f t="shared" si="1174"/>
        <v>1.0055334084250001</v>
      </c>
      <c r="L848" s="12">
        <f t="shared" si="1175"/>
        <v>0.3324147652079999</v>
      </c>
      <c r="M848" s="13">
        <f t="shared" si="1176"/>
        <v>0.26238348198838696</v>
      </c>
      <c r="N848" s="13">
        <f t="shared" si="1177"/>
        <v>0.26383535695820237</v>
      </c>
      <c r="O848" s="13">
        <f t="shared" si="1178"/>
        <v>8.7220143559627122E-2</v>
      </c>
      <c r="P848" s="13">
        <f t="shared" si="1179"/>
        <v>8.7702768236829681E-2</v>
      </c>
      <c r="Q848" s="13">
        <f t="shared" si="1180"/>
        <v>0.13264763287260389</v>
      </c>
      <c r="R848" s="13">
        <f t="shared" si="1181"/>
        <v>1.4496631771390744E-2</v>
      </c>
      <c r="S848" s="13">
        <f t="shared" si="1182"/>
        <v>7.3287536034218562E-3</v>
      </c>
      <c r="T848" s="13">
        <f t="shared" si="1183"/>
        <v>4.4094031736743589E-2</v>
      </c>
      <c r="U848" s="13">
        <f t="shared" si="1184"/>
        <v>1.4576847555768681E-2</v>
      </c>
      <c r="V848" s="13">
        <f t="shared" si="1185"/>
        <v>2.7218514666432032E-4</v>
      </c>
      <c r="W848" s="13">
        <f t="shared" si="1186"/>
        <v>4.446054213396583E-2</v>
      </c>
      <c r="X848" s="13">
        <f t="shared" si="1187"/>
        <v>1.4779340674482637E-2</v>
      </c>
      <c r="Y848" s="13">
        <f t="shared" si="1188"/>
        <v>2.4564355301185939E-3</v>
      </c>
      <c r="Z848" s="13">
        <f t="shared" si="1189"/>
        <v>1.6062981488645617E-3</v>
      </c>
      <c r="AA848" s="13">
        <f t="shared" si="1190"/>
        <v>1.6151864525745508E-3</v>
      </c>
      <c r="AB848" s="13">
        <f t="shared" si="1191"/>
        <v>8.1206196944958635E-4</v>
      </c>
      <c r="AC848" s="13">
        <f t="shared" si="1192"/>
        <v>5.6861884593751115E-6</v>
      </c>
      <c r="AD848" s="13">
        <f t="shared" si="1193"/>
        <v>1.1176640118097495E-2</v>
      </c>
      <c r="AE848" s="13">
        <f t="shared" si="1194"/>
        <v>3.7152802006716907E-3</v>
      </c>
      <c r="AF848" s="13">
        <f t="shared" si="1195"/>
        <v>6.1750699779410524E-4</v>
      </c>
      <c r="AG848" s="13">
        <f t="shared" si="1196"/>
        <v>6.8422814562008126E-5</v>
      </c>
      <c r="AH848" s="13">
        <f t="shared" si="1197"/>
        <v>1.3348930550221452E-4</v>
      </c>
      <c r="AI848" s="13">
        <f t="shared" si="1198"/>
        <v>1.3422795634992788E-4</v>
      </c>
      <c r="AJ848" s="13">
        <f t="shared" si="1199"/>
        <v>6.7485347227232557E-5</v>
      </c>
      <c r="AK848" s="13">
        <f t="shared" si="1200"/>
        <v>2.2619590405381263E-5</v>
      </c>
      <c r="AL848" s="13">
        <f t="shared" si="1201"/>
        <v>7.6025284034546588E-8</v>
      </c>
      <c r="AM848" s="13">
        <f t="shared" si="1202"/>
        <v>2.2476970065380343E-3</v>
      </c>
      <c r="AN848" s="13">
        <f t="shared" si="1203"/>
        <v>7.4716767268706488E-4</v>
      </c>
      <c r="AO848" s="13">
        <f t="shared" si="1204"/>
        <v>1.2418478324363917E-4</v>
      </c>
      <c r="AP848" s="13">
        <f t="shared" si="1205"/>
        <v>1.3760285188113556E-5</v>
      </c>
      <c r="AQ848" s="13">
        <f t="shared" si="1206"/>
        <v>1.1435304925004715E-6</v>
      </c>
      <c r="AR848" s="13">
        <f t="shared" si="1207"/>
        <v>8.8747632292595271E-6</v>
      </c>
      <c r="AS848" s="13">
        <f t="shared" si="1208"/>
        <v>8.9238709188821924E-6</v>
      </c>
      <c r="AT848" s="13">
        <f t="shared" si="1209"/>
        <v>4.4866251707041741E-6</v>
      </c>
      <c r="AU848" s="13">
        <f t="shared" si="1210"/>
        <v>1.5038171667411889E-6</v>
      </c>
      <c r="AV848" s="13">
        <f t="shared" si="1211"/>
        <v>3.7803460033032354E-7</v>
      </c>
      <c r="AW848" s="13">
        <f t="shared" si="1212"/>
        <v>7.0588241210203626E-10</v>
      </c>
      <c r="AX848" s="13">
        <f t="shared" si="1213"/>
        <v>3.7668907201514302E-4</v>
      </c>
      <c r="AY848" s="13">
        <f t="shared" si="1214"/>
        <v>1.2521700943033312E-4</v>
      </c>
      <c r="AZ848" s="13">
        <f t="shared" si="1215"/>
        <v>2.0811991394916042E-5</v>
      </c>
      <c r="BA848" s="13">
        <f t="shared" si="1216"/>
        <v>2.3060710776839764E-6</v>
      </c>
      <c r="BB848" s="13">
        <f t="shared" si="1217"/>
        <v>1.9164301896031958E-7</v>
      </c>
      <c r="BC848" s="13">
        <f t="shared" si="1218"/>
        <v>1.274099383028939E-8</v>
      </c>
      <c r="BD848" s="13">
        <f t="shared" si="1219"/>
        <v>4.9168372252181552E-7</v>
      </c>
      <c r="BE848" s="13">
        <f t="shared" si="1220"/>
        <v>4.9440440937445313E-7</v>
      </c>
      <c r="BF848" s="13">
        <f t="shared" si="1221"/>
        <v>2.4857007544932145E-7</v>
      </c>
      <c r="BG848" s="13">
        <f t="shared" si="1222"/>
        <v>8.3315171733005213E-8</v>
      </c>
      <c r="BH848" s="13">
        <f t="shared" si="1223"/>
        <v>2.0944047151550738E-8</v>
      </c>
      <c r="BI848" s="13">
        <f t="shared" si="1224"/>
        <v>4.2119878237025463E-9</v>
      </c>
      <c r="BJ848" s="14">
        <f t="shared" si="1225"/>
        <v>0.52151037184332227</v>
      </c>
      <c r="BK848" s="14">
        <f t="shared" si="1226"/>
        <v>0.35781816819847656</v>
      </c>
      <c r="BL848" s="14">
        <f t="shared" si="1227"/>
        <v>0.11910420374879545</v>
      </c>
      <c r="BM848" s="14">
        <f t="shared" si="1228"/>
        <v>0.15162781024887023</v>
      </c>
      <c r="BN848" s="14">
        <f t="shared" si="1229"/>
        <v>0.84828601538704074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1.1635</v>
      </c>
      <c r="F849" s="10">
        <f>VLOOKUP(B849,home!$B$2:$E$405,3,FALSE)</f>
        <v>1.4611000000000001</v>
      </c>
      <c r="G849" s="10">
        <f>VLOOKUP(C849,away!$B$2:$E$405,4,FALSE)</f>
        <v>0.62509999999999999</v>
      </c>
      <c r="H849" s="10">
        <f>VLOOKUP(A849,away!$A$2:$E$405,3,FALSE)</f>
        <v>1.0528999999999999</v>
      </c>
      <c r="I849" s="10">
        <f>VLOOKUP(C849,away!$B$2:$E$405,3,FALSE)</f>
        <v>1.1224000000000001</v>
      </c>
      <c r="J849" s="10">
        <f>VLOOKUP(B849,home!$B$2:$E$405,4,FALSE)</f>
        <v>0.66479999999999995</v>
      </c>
      <c r="K849" s="12">
        <f t="shared" si="1174"/>
        <v>1.0626636552350002</v>
      </c>
      <c r="L849" s="12">
        <f t="shared" si="1175"/>
        <v>0.78564399340799995</v>
      </c>
      <c r="M849" s="13">
        <f t="shared" si="1176"/>
        <v>0.15750349214028211</v>
      </c>
      <c r="N849" s="13">
        <f t="shared" si="1177"/>
        <v>0.16737323667006929</v>
      </c>
      <c r="O849" s="13">
        <f t="shared" si="1178"/>
        <v>0.12374167254079677</v>
      </c>
      <c r="P849" s="13">
        <f t="shared" si="1179"/>
        <v>0.13149577804709553</v>
      </c>
      <c r="Q849" s="13">
        <f t="shared" si="1180"/>
        <v>8.8930727734164286E-2</v>
      </c>
      <c r="R849" s="13">
        <f t="shared" si="1181"/>
        <v>4.8608450882968307E-2</v>
      </c>
      <c r="S849" s="13">
        <f t="shared" si="1182"/>
        <v>2.744564486990942E-2</v>
      </c>
      <c r="T849" s="13">
        <f t="shared" si="1183"/>
        <v>6.9867892073748411E-2</v>
      </c>
      <c r="U849" s="13">
        <f t="shared" si="1184"/>
        <v>5.165443409060607E-2</v>
      </c>
      <c r="V849" s="13">
        <f t="shared" si="1185"/>
        <v>2.545965720174943E-3</v>
      </c>
      <c r="W849" s="13">
        <f t="shared" si="1186"/>
        <v>3.1501150732231878E-2</v>
      </c>
      <c r="X849" s="13">
        <f t="shared" si="1187"/>
        <v>2.4748689858217994E-2</v>
      </c>
      <c r="Y849" s="13">
        <f t="shared" si="1188"/>
        <v>9.7218297659132247E-3</v>
      </c>
      <c r="Z849" s="13">
        <f t="shared" si="1189"/>
        <v>1.2729645821690616E-2</v>
      </c>
      <c r="AA849" s="13">
        <f t="shared" si="1190"/>
        <v>1.3527331958724697E-2</v>
      </c>
      <c r="AB849" s="13">
        <f t="shared" si="1191"/>
        <v>7.1875020124178091E-3</v>
      </c>
      <c r="AC849" s="13">
        <f t="shared" si="1192"/>
        <v>1.3284774622546918E-4</v>
      </c>
      <c r="AD849" s="13">
        <f t="shared" si="1193"/>
        <v>8.3687819953055572E-3</v>
      </c>
      <c r="AE849" s="13">
        <f t="shared" si="1194"/>
        <v>6.5748833067528281E-3</v>
      </c>
      <c r="AF849" s="13">
        <f t="shared" si="1195"/>
        <v>2.5827587886544439E-3</v>
      </c>
      <c r="AG849" s="13">
        <f t="shared" si="1196"/>
        <v>6.7637630957602867E-4</v>
      </c>
      <c r="AH849" s="13">
        <f t="shared" si="1197"/>
        <v>2.5002424445056187E-3</v>
      </c>
      <c r="AI849" s="13">
        <f t="shared" si="1198"/>
        <v>2.656916775052033E-3</v>
      </c>
      <c r="AJ849" s="13">
        <f t="shared" si="1199"/>
        <v>1.4117044459159907E-3</v>
      </c>
      <c r="AK849" s="13">
        <f t="shared" si="1200"/>
        <v>5.0005566886952911E-4</v>
      </c>
      <c r="AL849" s="13">
        <f t="shared" si="1201"/>
        <v>4.4364521736857264E-6</v>
      </c>
      <c r="AM849" s="13">
        <f t="shared" si="1202"/>
        <v>1.7786400929992528E-3</v>
      </c>
      <c r="AN849" s="13">
        <f t="shared" si="1203"/>
        <v>1.3973779054995094E-3</v>
      </c>
      <c r="AO849" s="13">
        <f t="shared" si="1204"/>
        <v>5.489207789883706E-4</v>
      </c>
      <c r="AP849" s="13">
        <f t="shared" si="1205"/>
        <v>1.4375210428968456E-4</v>
      </c>
      <c r="AQ849" s="13">
        <f t="shared" si="1206"/>
        <v>2.8234494318737762E-5</v>
      </c>
      <c r="AR849" s="13">
        <f t="shared" si="1207"/>
        <v>3.9286009171791498E-4</v>
      </c>
      <c r="AS849" s="13">
        <f t="shared" si="1208"/>
        <v>4.1747814106091695E-4</v>
      </c>
      <c r="AT849" s="13">
        <f t="shared" si="1209"/>
        <v>2.2181942368025348E-4</v>
      </c>
      <c r="AU849" s="13">
        <f t="shared" si="1210"/>
        <v>7.8573146523393104E-5</v>
      </c>
      <c r="AV849" s="13">
        <f t="shared" si="1211"/>
        <v>2.0874206771966042E-5</v>
      </c>
      <c r="AW849" s="13">
        <f t="shared" si="1212"/>
        <v>1.0288567828281397E-7</v>
      </c>
      <c r="AX849" s="13">
        <f t="shared" si="1213"/>
        <v>3.1501603042901759E-4</v>
      </c>
      <c r="AY849" s="13">
        <f t="shared" si="1214"/>
        <v>2.4749045213378945E-4</v>
      </c>
      <c r="AZ849" s="13">
        <f t="shared" si="1215"/>
        <v>9.7219693572370887E-5</v>
      </c>
      <c r="BA849" s="13">
        <f t="shared" si="1216"/>
        <v>2.546002276536651E-5</v>
      </c>
      <c r="BB849" s="13">
        <f t="shared" si="1217"/>
        <v>5.0006284894102836E-6</v>
      </c>
      <c r="BC849" s="13">
        <f t="shared" si="1218"/>
        <v>7.8574274719402222E-7</v>
      </c>
      <c r="BD849" s="13">
        <f t="shared" si="1219"/>
        <v>5.1441361884649279E-5</v>
      </c>
      <c r="BE849" s="13">
        <f t="shared" si="1220"/>
        <v>5.4664865650607819E-5</v>
      </c>
      <c r="BF849" s="13">
        <f t="shared" si="1221"/>
        <v>2.9045182972602551E-5</v>
      </c>
      <c r="BG849" s="13">
        <f t="shared" si="1222"/>
        <v>1.0288420101545072E-5</v>
      </c>
      <c r="BH849" s="13">
        <f t="shared" si="1223"/>
        <v>2.7332825279252844E-6</v>
      </c>
      <c r="BI849" s="13">
        <f t="shared" si="1224"/>
        <v>5.8091200038300896E-7</v>
      </c>
      <c r="BJ849" s="14">
        <f t="shared" si="1225"/>
        <v>0.41493422518086653</v>
      </c>
      <c r="BK849" s="14">
        <f t="shared" si="1226"/>
        <v>0.31937565542799495</v>
      </c>
      <c r="BL849" s="14">
        <f t="shared" si="1227"/>
        <v>0.25306866985474896</v>
      </c>
      <c r="BM849" s="14">
        <f t="shared" si="1228"/>
        <v>0.28220745070346931</v>
      </c>
      <c r="BN849" s="14">
        <f t="shared" si="1229"/>
        <v>0.71765335801537633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1.1635</v>
      </c>
      <c r="F850" s="10">
        <f>VLOOKUP(B850,home!$B$2:$E$405,3,FALSE)</f>
        <v>1.5627</v>
      </c>
      <c r="G850" s="10">
        <f>VLOOKUP(C850,away!$B$2:$E$405,4,FALSE)</f>
        <v>0.57299999999999995</v>
      </c>
      <c r="H850" s="10">
        <f>VLOOKUP(A850,away!$A$2:$E$405,3,FALSE)</f>
        <v>1.0528999999999999</v>
      </c>
      <c r="I850" s="10">
        <f>VLOOKUP(C850,away!$B$2:$E$405,3,FALSE)</f>
        <v>2.3216000000000001</v>
      </c>
      <c r="J850" s="10">
        <f>VLOOKUP(B850,home!$B$2:$E$405,4,FALSE)</f>
        <v>1.3815</v>
      </c>
      <c r="K850" s="12">
        <f t="shared" si="1174"/>
        <v>1.0418294308499998</v>
      </c>
      <c r="L850" s="12">
        <f t="shared" si="1175"/>
        <v>3.3769560621599997</v>
      </c>
      <c r="M850" s="13">
        <f t="shared" si="1176"/>
        <v>1.2048856822957182E-2</v>
      </c>
      <c r="N850" s="13">
        <f t="shared" si="1177"/>
        <v>1.255285364625462E-2</v>
      </c>
      <c r="O850" s="13">
        <f t="shared" si="1178"/>
        <v>4.0688460090383127E-2</v>
      </c>
      <c r="P850" s="13">
        <f t="shared" si="1179"/>
        <v>4.2390435218126792E-2</v>
      </c>
      <c r="Q850" s="13">
        <f t="shared" si="1180"/>
        <v>6.5389661849103954E-3</v>
      </c>
      <c r="R850" s="13">
        <f t="shared" si="1181"/>
        <v>6.8701570981087284E-2</v>
      </c>
      <c r="S850" s="13">
        <f t="shared" si="1182"/>
        <v>3.7284636716705011E-2</v>
      </c>
      <c r="T850" s="13">
        <f t="shared" si="1183"/>
        <v>2.2081801498392405E-2</v>
      </c>
      <c r="U850" s="13">
        <f t="shared" si="1184"/>
        <v>7.1575318593727039E-2</v>
      </c>
      <c r="V850" s="13">
        <f t="shared" si="1185"/>
        <v>1.4575029358428065E-2</v>
      </c>
      <c r="W850" s="13">
        <f t="shared" si="1186"/>
        <v>2.2708291395908643E-3</v>
      </c>
      <c r="X850" s="13">
        <f t="shared" si="1187"/>
        <v>7.6684902290709454E-3</v>
      </c>
      <c r="Y850" s="13">
        <f t="shared" si="1188"/>
        <v>1.2948077283337932E-2</v>
      </c>
      <c r="Z850" s="13">
        <f t="shared" si="1189"/>
        <v>7.7334062201499396E-2</v>
      </c>
      <c r="AA850" s="13">
        <f t="shared" si="1190"/>
        <v>8.0568902008706603E-2</v>
      </c>
      <c r="AB850" s="13">
        <f t="shared" si="1191"/>
        <v>4.196952666197009E-2</v>
      </c>
      <c r="AC850" s="13">
        <f t="shared" si="1192"/>
        <v>3.2048778926662444E-3</v>
      </c>
      <c r="AD850" s="13">
        <f t="shared" si="1193"/>
        <v>5.9145415751438624E-4</v>
      </c>
      <c r="AE850" s="13">
        <f t="shared" si="1194"/>
        <v>1.9973147027079418E-3</v>
      </c>
      <c r="AF850" s="13">
        <f t="shared" si="1195"/>
        <v>3.3724219966754418E-3</v>
      </c>
      <c r="AG850" s="13">
        <f t="shared" si="1196"/>
        <v>3.7961736352782869E-3</v>
      </c>
      <c r="AH850" s="13">
        <f t="shared" si="1197"/>
        <v>6.5288432540702976E-2</v>
      </c>
      <c r="AI850" s="13">
        <f t="shared" si="1198"/>
        <v>6.8019410514969195E-2</v>
      </c>
      <c r="AJ850" s="13">
        <f t="shared" si="1199"/>
        <v>3.5432311871781412E-2</v>
      </c>
      <c r="AK850" s="13">
        <f t="shared" si="1200"/>
        <v>1.2304808437025909E-2</v>
      </c>
      <c r="AL850" s="13">
        <f t="shared" si="1201"/>
        <v>4.5101762162937412E-4</v>
      </c>
      <c r="AM850" s="13">
        <f t="shared" si="1202"/>
        <v>1.2323886965941584E-4</v>
      </c>
      <c r="AN850" s="13">
        <f t="shared" si="1203"/>
        <v>4.1617224799011035E-4</v>
      </c>
      <c r="AO850" s="13">
        <f t="shared" si="1204"/>
        <v>7.0269769787647922E-4</v>
      </c>
      <c r="AP850" s="13">
        <f t="shared" si="1205"/>
        <v>7.9099308356995069E-4</v>
      </c>
      <c r="AQ850" s="13">
        <f t="shared" si="1206"/>
        <v>6.6778722217204409E-4</v>
      </c>
      <c r="AR850" s="13">
        <f t="shared" si="1207"/>
        <v>4.4095233611450214E-2</v>
      </c>
      <c r="AS850" s="13">
        <f t="shared" si="1208"/>
        <v>4.5939712136614963E-2</v>
      </c>
      <c r="AT850" s="13">
        <f t="shared" si="1209"/>
        <v>2.3930672074351192E-2</v>
      </c>
      <c r="AU850" s="13">
        <f t="shared" si="1210"/>
        <v>8.3105594890264291E-3</v>
      </c>
      <c r="AV850" s="13">
        <f t="shared" si="1211"/>
        <v>2.1645463656243674E-3</v>
      </c>
      <c r="AW850" s="13">
        <f t="shared" si="1212"/>
        <v>4.407710289873423E-5</v>
      </c>
      <c r="AX850" s="13">
        <f t="shared" si="1213"/>
        <v>2.1398980239311078E-5</v>
      </c>
      <c r="AY850" s="13">
        <f t="shared" si="1214"/>
        <v>7.2263416043183583E-5</v>
      </c>
      <c r="AZ850" s="13">
        <f t="shared" si="1215"/>
        <v>1.2201519043970954E-4</v>
      </c>
      <c r="BA850" s="13">
        <f t="shared" si="1216"/>
        <v>1.3734664567699461E-4</v>
      </c>
      <c r="BB850" s="13">
        <f t="shared" si="1217"/>
        <v>1.1595339693406715E-4</v>
      </c>
      <c r="BC850" s="13">
        <f t="shared" si="1218"/>
        <v>7.8313905340908545E-5</v>
      </c>
      <c r="BD850" s="13">
        <f t="shared" si="1219"/>
        <v>2.4817944409424687E-2</v>
      </c>
      <c r="BE850" s="13">
        <f t="shared" si="1220"/>
        <v>2.585606489893786E-2</v>
      </c>
      <c r="BF850" s="13">
        <f t="shared" si="1221"/>
        <v>1.3468804688840539E-2</v>
      </c>
      <c r="BG850" s="13">
        <f t="shared" si="1222"/>
        <v>4.6773990410681832E-3</v>
      </c>
      <c r="BH850" s="13">
        <f t="shared" si="1223"/>
        <v>1.2182629952036E-3</v>
      </c>
      <c r="BI850" s="13">
        <f t="shared" si="1224"/>
        <v>2.5384444858371659E-4</v>
      </c>
      <c r="BJ850" s="14">
        <f t="shared" si="1225"/>
        <v>7.7066563129675386E-2</v>
      </c>
      <c r="BK850" s="14">
        <f t="shared" si="1226"/>
        <v>0.11002711704655585</v>
      </c>
      <c r="BL850" s="14">
        <f t="shared" si="1227"/>
        <v>0.67928178585947929</v>
      </c>
      <c r="BM850" s="14">
        <f t="shared" si="1228"/>
        <v>0.76076019898034597</v>
      </c>
      <c r="BN850" s="14">
        <f t="shared" si="1229"/>
        <v>0.18292114294371942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1.1635</v>
      </c>
      <c r="F851" s="10">
        <f>VLOOKUP(B851,home!$B$2:$E$405,3,FALSE)</f>
        <v>0.70320000000000005</v>
      </c>
      <c r="G851" s="10">
        <f>VLOOKUP(C851,away!$B$2:$E$405,4,FALSE)</f>
        <v>0.39069999999999999</v>
      </c>
      <c r="H851" s="10">
        <f>VLOOKUP(A851,away!$A$2:$E$405,3,FALSE)</f>
        <v>1.0528999999999999</v>
      </c>
      <c r="I851" s="10">
        <f>VLOOKUP(C851,away!$B$2:$E$405,3,FALSE)</f>
        <v>0.77710000000000001</v>
      </c>
      <c r="J851" s="10">
        <f>VLOOKUP(B851,home!$B$2:$E$405,4,FALSE)</f>
        <v>0.77710000000000001</v>
      </c>
      <c r="K851" s="12">
        <f t="shared" si="1174"/>
        <v>0.31966026924000002</v>
      </c>
      <c r="L851" s="12">
        <f t="shared" si="1175"/>
        <v>0.63582989528900002</v>
      </c>
      <c r="M851" s="13">
        <f t="shared" si="1176"/>
        <v>0.3846235695095645</v>
      </c>
      <c r="N851" s="13">
        <f t="shared" si="1177"/>
        <v>0.12294887378547723</v>
      </c>
      <c r="O851" s="13">
        <f t="shared" si="1178"/>
        <v>0.24455516392694779</v>
      </c>
      <c r="P851" s="13">
        <f t="shared" si="1179"/>
        <v>7.8174569544920455E-2</v>
      </c>
      <c r="Q851" s="13">
        <f t="shared" si="1180"/>
        <v>1.9650935048510211E-2</v>
      </c>
      <c r="R851" s="13">
        <f t="shared" si="1181"/>
        <v>7.7747742136027725E-2</v>
      </c>
      <c r="S851" s="13">
        <f t="shared" si="1182"/>
        <v>3.9722366282220487E-3</v>
      </c>
      <c r="T851" s="13">
        <f t="shared" si="1183"/>
        <v>1.2494651974225187E-2</v>
      </c>
      <c r="U851" s="13">
        <f t="shared" si="1184"/>
        <v>2.485286418400471E-2</v>
      </c>
      <c r="V851" s="13">
        <f t="shared" si="1185"/>
        <v>8.970614767801291E-5</v>
      </c>
      <c r="W851" s="13">
        <f t="shared" si="1186"/>
        <v>2.0938743961415097E-3</v>
      </c>
      <c r="X851" s="13">
        <f t="shared" si="1187"/>
        <v>1.331347938046974E-3</v>
      </c>
      <c r="Y851" s="13">
        <f t="shared" si="1188"/>
        <v>4.2325541002081676E-4</v>
      </c>
      <c r="Z851" s="13">
        <f t="shared" si="1189"/>
        <v>1.6478112913768894E-2</v>
      </c>
      <c r="AA851" s="13">
        <f t="shared" si="1190"/>
        <v>5.2673980105824849E-3</v>
      </c>
      <c r="AB851" s="13">
        <f t="shared" si="1191"/>
        <v>8.4188893312851863E-4</v>
      </c>
      <c r="AC851" s="13">
        <f t="shared" si="1192"/>
        <v>1.1395459151794351E-6</v>
      </c>
      <c r="AD851" s="13">
        <f t="shared" si="1193"/>
        <v>1.6733211330633428E-4</v>
      </c>
      <c r="AE851" s="13">
        <f t="shared" si="1194"/>
        <v>1.0639476008205361E-4</v>
      </c>
      <c r="AF851" s="13">
        <f t="shared" si="1195"/>
        <v>3.3824484581135208E-5</v>
      </c>
      <c r="AG851" s="13">
        <f t="shared" si="1196"/>
        <v>7.1688728298091991E-6</v>
      </c>
      <c r="AH851" s="13">
        <f t="shared" si="1197"/>
        <v>2.6193192021304987E-3</v>
      </c>
      <c r="AI851" s="13">
        <f t="shared" si="1198"/>
        <v>8.3729228137853712E-4</v>
      </c>
      <c r="AJ851" s="13">
        <f t="shared" si="1199"/>
        <v>1.3382453804901848E-4</v>
      </c>
      <c r="AK851" s="13">
        <f t="shared" si="1200"/>
        <v>1.4259462621222629E-5</v>
      </c>
      <c r="AL851" s="13">
        <f t="shared" si="1201"/>
        <v>9.2644880301449723E-9</v>
      </c>
      <c r="AM851" s="13">
        <f t="shared" si="1202"/>
        <v>1.0697885678400202E-5</v>
      </c>
      <c r="AN851" s="13">
        <f t="shared" si="1203"/>
        <v>6.8020355307108921E-6</v>
      </c>
      <c r="AO851" s="13">
        <f t="shared" si="1204"/>
        <v>2.162468769621982E-6</v>
      </c>
      <c r="AP851" s="13">
        <f t="shared" si="1205"/>
        <v>4.583207637848259E-7</v>
      </c>
      <c r="AQ851" s="13">
        <f t="shared" si="1206"/>
        <v>7.2853510811520093E-8</v>
      </c>
      <c r="AR851" s="13">
        <f t="shared" si="1207"/>
        <v>3.3308829080382052E-4</v>
      </c>
      <c r="AS851" s="13">
        <f t="shared" si="1208"/>
        <v>1.0647509271904067E-4</v>
      </c>
      <c r="AT851" s="13">
        <f t="shared" si="1209"/>
        <v>1.7017928402961249E-5</v>
      </c>
      <c r="AU851" s="13">
        <f t="shared" si="1210"/>
        <v>1.8133185250658793E-6</v>
      </c>
      <c r="AV851" s="13">
        <f t="shared" si="1211"/>
        <v>1.4491147198510962E-7</v>
      </c>
      <c r="AW851" s="13">
        <f t="shared" si="1212"/>
        <v>5.2305640951037353E-11</v>
      </c>
      <c r="AX851" s="13">
        <f t="shared" si="1213"/>
        <v>5.6994816937602489E-7</v>
      </c>
      <c r="AY851" s="13">
        <f t="shared" si="1214"/>
        <v>3.623900848545151E-7</v>
      </c>
      <c r="AZ851" s="13">
        <f t="shared" si="1215"/>
        <v>1.1520922485340908E-7</v>
      </c>
      <c r="BA851" s="13">
        <f t="shared" si="1216"/>
        <v>2.4417823124956653E-8</v>
      </c>
      <c r="BB851" s="13">
        <f t="shared" si="1217"/>
        <v>3.8813954801816282E-9</v>
      </c>
      <c r="BC851" s="13">
        <f t="shared" si="1218"/>
        <v>4.935814563478166E-10</v>
      </c>
      <c r="BD851" s="13">
        <f t="shared" si="1219"/>
        <v>3.5297915510630838E-5</v>
      </c>
      <c r="BE851" s="13">
        <f t="shared" si="1220"/>
        <v>1.1283341175739023E-5</v>
      </c>
      <c r="BF851" s="13">
        <f t="shared" si="1221"/>
        <v>1.803417939081757E-6</v>
      </c>
      <c r="BG851" s="13">
        <f t="shared" si="1222"/>
        <v>1.9216035465304018E-7</v>
      </c>
      <c r="BH851" s="13">
        <f t="shared" si="1223"/>
        <v>1.5356507676411171E-8</v>
      </c>
      <c r="BI851" s="13">
        <f t="shared" si="1224"/>
        <v>9.817730756855445E-10</v>
      </c>
      <c r="BJ851" s="14">
        <f t="shared" si="1225"/>
        <v>0.15927892868775376</v>
      </c>
      <c r="BK851" s="14">
        <f t="shared" si="1226"/>
        <v>0.46686159303087305</v>
      </c>
      <c r="BL851" s="14">
        <f t="shared" si="1227"/>
        <v>0.35737688539005419</v>
      </c>
      <c r="BM851" s="14">
        <f t="shared" si="1228"/>
        <v>7.2294303733222834E-2</v>
      </c>
      <c r="BN851" s="14">
        <f t="shared" si="1229"/>
        <v>0.92770085395144786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1.2963</v>
      </c>
      <c r="F852" s="10">
        <f>VLOOKUP(B852,home!$B$2:$E$405,3,FALSE)</f>
        <v>0.96430000000000005</v>
      </c>
      <c r="G852" s="10">
        <f>VLOOKUP(C852,away!$B$2:$E$405,4,FALSE)</f>
        <v>0.77139999999999997</v>
      </c>
      <c r="H852" s="10">
        <f>VLOOKUP(A852,away!$A$2:$E$405,3,FALSE)</f>
        <v>1.1852</v>
      </c>
      <c r="I852" s="10">
        <f>VLOOKUP(C852,away!$B$2:$E$405,3,FALSE)</f>
        <v>1.1812</v>
      </c>
      <c r="J852" s="10">
        <f>VLOOKUP(B852,home!$B$2:$E$405,4,FALSE)</f>
        <v>1.4764999999999999</v>
      </c>
      <c r="K852" s="12">
        <f t="shared" si="1174"/>
        <v>0.96426704022600007</v>
      </c>
      <c r="L852" s="12">
        <f t="shared" si="1175"/>
        <v>2.06703834136</v>
      </c>
      <c r="M852" s="13">
        <f t="shared" si="1176"/>
        <v>4.8252608929268873E-2</v>
      </c>
      <c r="N852" s="13">
        <f t="shared" si="1177"/>
        <v>4.6528400395408752E-2</v>
      </c>
      <c r="O852" s="13">
        <f t="shared" si="1178"/>
        <v>9.9739992727448643E-2</v>
      </c>
      <c r="P852" s="13">
        <f t="shared" si="1179"/>
        <v>9.6175987579459665E-2</v>
      </c>
      <c r="Q852" s="13">
        <f t="shared" si="1180"/>
        <v>2.2432901467865522E-2</v>
      </c>
      <c r="R852" s="13">
        <f t="shared" si="1181"/>
        <v>0.10308319456730199</v>
      </c>
      <c r="S852" s="13">
        <f t="shared" si="1182"/>
        <v>4.7923940239393281E-2</v>
      </c>
      <c r="T852" s="13">
        <f t="shared" si="1183"/>
        <v>4.6369667442029056E-2</v>
      </c>
      <c r="U852" s="13">
        <f t="shared" si="1184"/>
        <v>9.9399726922453163E-2</v>
      </c>
      <c r="V852" s="13">
        <f t="shared" si="1185"/>
        <v>1.0613432524973716E-2</v>
      </c>
      <c r="W852" s="13">
        <f t="shared" si="1186"/>
        <v>7.210435834033393E-3</v>
      </c>
      <c r="X852" s="13">
        <f t="shared" si="1187"/>
        <v>1.4904247326863093E-2</v>
      </c>
      <c r="Y852" s="13">
        <f t="shared" si="1188"/>
        <v>1.5403825336869155E-2</v>
      </c>
      <c r="Z852" s="13">
        <f t="shared" si="1189"/>
        <v>7.1025638506828664E-2</v>
      </c>
      <c r="AA852" s="13">
        <f t="shared" si="1190"/>
        <v>6.8487682223141486E-2</v>
      </c>
      <c r="AB852" s="13">
        <f t="shared" si="1191"/>
        <v>3.302020731462374E-2</v>
      </c>
      <c r="AC852" s="13">
        <f t="shared" si="1192"/>
        <v>1.322153062482051E-3</v>
      </c>
      <c r="AD852" s="13">
        <f t="shared" si="1193"/>
        <v>1.7381964051057174E-3</v>
      </c>
      <c r="AE852" s="13">
        <f t="shared" si="1194"/>
        <v>3.5929186141676365E-3</v>
      </c>
      <c r="AF852" s="13">
        <f t="shared" si="1195"/>
        <v>3.7133502664352717E-3</v>
      </c>
      <c r="AG852" s="13">
        <f t="shared" si="1196"/>
        <v>2.5585457918736918E-3</v>
      </c>
      <c r="AH852" s="13">
        <f t="shared" si="1197"/>
        <v>3.6703179503297517E-2</v>
      </c>
      <c r="AI852" s="13">
        <f t="shared" si="1198"/>
        <v>3.5391666266528288E-2</v>
      </c>
      <c r="AJ852" s="13">
        <f t="shared" si="1199"/>
        <v>1.70635086397458E-2</v>
      </c>
      <c r="AK852" s="13">
        <f t="shared" si="1200"/>
        <v>5.484592990639487E-3</v>
      </c>
      <c r="AL852" s="13">
        <f t="shared" si="1201"/>
        <v>1.0541139999440458E-4</v>
      </c>
      <c r="AM852" s="13">
        <f t="shared" si="1202"/>
        <v>3.352171005765529E-4</v>
      </c>
      <c r="AN852" s="13">
        <f t="shared" si="1203"/>
        <v>6.9290659957126609E-4</v>
      </c>
      <c r="AO852" s="13">
        <f t="shared" si="1204"/>
        <v>7.16132254147594E-4</v>
      </c>
      <c r="AP852" s="13">
        <f t="shared" si="1205"/>
        <v>4.9342427560254676E-4</v>
      </c>
      <c r="AQ852" s="13">
        <f t="shared" si="1206"/>
        <v>2.5498172405706191E-4</v>
      </c>
      <c r="AR852" s="13">
        <f t="shared" si="1207"/>
        <v>1.5173375856626899E-2</v>
      </c>
      <c r="AS852" s="13">
        <f t="shared" si="1208"/>
        <v>1.4631186227506268E-2</v>
      </c>
      <c r="AT852" s="13">
        <f t="shared" si="1209"/>
        <v>7.0541853192964419E-3</v>
      </c>
      <c r="AU852" s="13">
        <f t="shared" si="1210"/>
        <v>2.2673727996812272E-3</v>
      </c>
      <c r="AV852" s="13">
        <f t="shared" si="1211"/>
        <v>5.4658821465938898E-4</v>
      </c>
      <c r="AW852" s="13">
        <f t="shared" si="1212"/>
        <v>5.8362103346210019E-6</v>
      </c>
      <c r="AX852" s="13">
        <f t="shared" si="1213"/>
        <v>5.3873133567682316E-5</v>
      </c>
      <c r="AY852" s="13">
        <f t="shared" si="1214"/>
        <v>1.1135783265360779E-4</v>
      </c>
      <c r="AZ852" s="13">
        <f t="shared" si="1215"/>
        <v>1.1509045485287898E-4</v>
      </c>
      <c r="BA852" s="13">
        <f t="shared" si="1216"/>
        <v>7.9298794301820943E-5</v>
      </c>
      <c r="BB852" s="13">
        <f t="shared" si="1217"/>
        <v>4.0978412061370946E-5</v>
      </c>
      <c r="BC852" s="13">
        <f t="shared" si="1218"/>
        <v>1.6940789779780576E-5</v>
      </c>
      <c r="BD852" s="13">
        <f t="shared" si="1219"/>
        <v>5.2273249439189788E-3</v>
      </c>
      <c r="BE852" s="13">
        <f t="shared" si="1220"/>
        <v>5.0405371519722953E-3</v>
      </c>
      <c r="BF852" s="13">
        <f t="shared" si="1221"/>
        <v>2.4302119203407583E-3</v>
      </c>
      <c r="BG852" s="13">
        <f t="shared" si="1222"/>
        <v>7.8112441851630886E-4</v>
      </c>
      <c r="BH852" s="13">
        <f t="shared" si="1223"/>
        <v>1.8830313277274412E-4</v>
      </c>
      <c r="BI852" s="13">
        <f t="shared" si="1224"/>
        <v>3.6314900900811517E-5</v>
      </c>
      <c r="BJ852" s="14">
        <f t="shared" si="1225"/>
        <v>0.16736269025182351</v>
      </c>
      <c r="BK852" s="14">
        <f t="shared" si="1226"/>
        <v>0.20450489156822557</v>
      </c>
      <c r="BL852" s="14">
        <f t="shared" si="1227"/>
        <v>0.55175027604137228</v>
      </c>
      <c r="BM852" s="14">
        <f t="shared" si="1228"/>
        <v>0.57832488907917756</v>
      </c>
      <c r="BN852" s="14">
        <f t="shared" si="1229"/>
        <v>0.41621308566675341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1.2963</v>
      </c>
      <c r="F853" s="10">
        <f>VLOOKUP(B853,home!$B$2:$E$405,3,FALSE)</f>
        <v>0.92569999999999997</v>
      </c>
      <c r="G853" s="10">
        <f>VLOOKUP(C853,away!$B$2:$E$405,4,FALSE)</f>
        <v>0.19289999999999999</v>
      </c>
      <c r="H853" s="10">
        <f>VLOOKUP(A853,away!$A$2:$E$405,3,FALSE)</f>
        <v>1.1852</v>
      </c>
      <c r="I853" s="10">
        <f>VLOOKUP(C853,away!$B$2:$E$405,3,FALSE)</f>
        <v>2.3203</v>
      </c>
      <c r="J853" s="10">
        <f>VLOOKUP(B853,home!$B$2:$E$405,4,FALSE)</f>
        <v>1.0125</v>
      </c>
      <c r="K853" s="12">
        <f t="shared" si="1174"/>
        <v>0.23147708913899998</v>
      </c>
      <c r="L853" s="12">
        <f t="shared" si="1175"/>
        <v>2.7843948045000002</v>
      </c>
      <c r="M853" s="13">
        <f t="shared" si="1176"/>
        <v>4.9003091371905026E-2</v>
      </c>
      <c r="N853" s="13">
        <f t="shared" si="1177"/>
        <v>1.1343092949581017E-2</v>
      </c>
      <c r="O853" s="13">
        <f t="shared" si="1178"/>
        <v>0.13644395302037113</v>
      </c>
      <c r="P853" s="13">
        <f t="shared" si="1179"/>
        <v>3.1583649075773969E-2</v>
      </c>
      <c r="Q853" s="13">
        <f t="shared" si="1180"/>
        <v>1.3128330689010637E-3</v>
      </c>
      <c r="R853" s="13">
        <f t="shared" si="1181"/>
        <v>0.18995691694768183</v>
      </c>
      <c r="S853" s="13">
        <f t="shared" si="1182"/>
        <v>5.0891018352851869E-3</v>
      </c>
      <c r="T853" s="13">
        <f t="shared" si="1183"/>
        <v>3.6554455762239121E-3</v>
      </c>
      <c r="U853" s="13">
        <f t="shared" si="1184"/>
        <v>4.3970674196868148E-2</v>
      </c>
      <c r="V853" s="13">
        <f t="shared" si="1185"/>
        <v>3.6444958420334714E-4</v>
      </c>
      <c r="W853" s="13">
        <f t="shared" si="1186"/>
        <v>1.012969257715462E-4</v>
      </c>
      <c r="X853" s="13">
        <f t="shared" si="1187"/>
        <v>2.820506338301154E-4</v>
      </c>
      <c r="Y853" s="13">
        <f t="shared" si="1188"/>
        <v>3.9267015972125279E-4</v>
      </c>
      <c r="Z853" s="13">
        <f t="shared" si="1189"/>
        <v>0.1763050175426544</v>
      </c>
      <c r="AA853" s="13">
        <f t="shared" si="1190"/>
        <v>4.081057226137396E-2</v>
      </c>
      <c r="AB853" s="13">
        <f t="shared" si="1191"/>
        <v>4.7233562365798292E-3</v>
      </c>
      <c r="AC853" s="13">
        <f t="shared" si="1192"/>
        <v>1.4681022476126951E-5</v>
      </c>
      <c r="AD853" s="13">
        <f t="shared" si="1193"/>
        <v>5.8619793790817114E-6</v>
      </c>
      <c r="AE853" s="13">
        <f t="shared" si="1194"/>
        <v>1.6322064927201254E-5</v>
      </c>
      <c r="AF853" s="13">
        <f t="shared" si="1195"/>
        <v>2.272353639100543E-5</v>
      </c>
      <c r="AG853" s="13">
        <f t="shared" si="1196"/>
        <v>2.1090432222327397E-5</v>
      </c>
      <c r="AH853" s="13">
        <f t="shared" si="1197"/>
        <v>0.12272569371326209</v>
      </c>
      <c r="AI853" s="13">
        <f t="shared" si="1198"/>
        <v>2.8408186343310368E-2</v>
      </c>
      <c r="AJ853" s="13">
        <f t="shared" si="1199"/>
        <v>3.2879221412338878E-3</v>
      </c>
      <c r="AK853" s="13">
        <f t="shared" si="1200"/>
        <v>2.5369288218949628E-4</v>
      </c>
      <c r="AL853" s="13">
        <f t="shared" si="1201"/>
        <v>3.7849062087979668E-7</v>
      </c>
      <c r="AM853" s="13">
        <f t="shared" si="1202"/>
        <v>2.7138278465253536E-7</v>
      </c>
      <c r="AN853" s="13">
        <f t="shared" si="1203"/>
        <v>7.5563681561726176E-7</v>
      </c>
      <c r="AO853" s="13">
        <f t="shared" si="1204"/>
        <v>1.0519956117468145E-6</v>
      </c>
      <c r="AP853" s="13">
        <f t="shared" si="1205"/>
        <v>9.7639037190154311E-7</v>
      </c>
      <c r="AQ853" s="13">
        <f t="shared" si="1206"/>
        <v>6.7966406967161986E-7</v>
      </c>
      <c r="AR853" s="13">
        <f t="shared" si="1207"/>
        <v>6.8343356790773024E-2</v>
      </c>
      <c r="AS853" s="13">
        <f t="shared" si="1208"/>
        <v>1.5819921291916242E-2</v>
      </c>
      <c r="AT853" s="13">
        <f t="shared" si="1209"/>
        <v>1.8309746655304296E-3</v>
      </c>
      <c r="AU853" s="13">
        <f t="shared" si="1210"/>
        <v>1.4127622862141273E-4</v>
      </c>
      <c r="AV853" s="13">
        <f t="shared" si="1211"/>
        <v>8.1755525414551174E-6</v>
      </c>
      <c r="AW853" s="13">
        <f t="shared" si="1212"/>
        <v>6.7762816440466655E-9</v>
      </c>
      <c r="AX853" s="13">
        <f t="shared" si="1213"/>
        <v>1.0469816172300835E-8</v>
      </c>
      <c r="AY853" s="13">
        <f t="shared" si="1214"/>
        <v>2.9152101754224521E-8</v>
      </c>
      <c r="AZ853" s="13">
        <f t="shared" si="1215"/>
        <v>4.0585480332359062E-8</v>
      </c>
      <c r="BA853" s="13">
        <f t="shared" si="1216"/>
        <v>3.7668666858519168E-8</v>
      </c>
      <c r="BB853" s="13">
        <f t="shared" si="1217"/>
        <v>2.622111007332553E-8</v>
      </c>
      <c r="BC853" s="13">
        <f t="shared" si="1218"/>
        <v>1.4601984531278036E-8</v>
      </c>
      <c r="BD853" s="13">
        <f t="shared" si="1219"/>
        <v>3.1715814595053078E-2</v>
      </c>
      <c r="BE853" s="13">
        <f t="shared" si="1220"/>
        <v>7.3414844421350964E-3</v>
      </c>
      <c r="BF853" s="13">
        <f t="shared" si="1221"/>
        <v>8.4969272431234359E-4</v>
      </c>
      <c r="BG853" s="13">
        <f t="shared" si="1222"/>
        <v>6.5561466162136065E-5</v>
      </c>
      <c r="BH853" s="13">
        <f t="shared" si="1223"/>
        <v>3.7939943367240724E-6</v>
      </c>
      <c r="BI853" s="13">
        <f t="shared" si="1224"/>
        <v>1.756445530549478E-7</v>
      </c>
      <c r="BJ853" s="14">
        <f t="shared" si="1225"/>
        <v>1.7157281095761832E-2</v>
      </c>
      <c r="BK853" s="14">
        <f t="shared" si="1226"/>
        <v>8.6055380532366291E-2</v>
      </c>
      <c r="BL853" s="14">
        <f t="shared" si="1227"/>
        <v>0.69670119513880535</v>
      </c>
      <c r="BM853" s="14">
        <f t="shared" si="1228"/>
        <v>0.55657531549955386</v>
      </c>
      <c r="BN853" s="14">
        <f t="shared" si="1229"/>
        <v>0.41964353643421404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1.2963</v>
      </c>
      <c r="F854" s="10">
        <f>VLOOKUP(B854,home!$B$2:$E$405,3,FALSE)</f>
        <v>0.92569999999999997</v>
      </c>
      <c r="G854" s="10">
        <f>VLOOKUP(C854,away!$B$2:$E$405,4,FALSE)</f>
        <v>1.7357</v>
      </c>
      <c r="H854" s="10">
        <f>VLOOKUP(A854,away!$A$2:$E$405,3,FALSE)</f>
        <v>1.1852</v>
      </c>
      <c r="I854" s="10">
        <f>VLOOKUP(C854,away!$B$2:$E$405,3,FALSE)</f>
        <v>0.4219</v>
      </c>
      <c r="J854" s="10">
        <f>VLOOKUP(B854,home!$B$2:$E$405,4,FALSE)</f>
        <v>1.35</v>
      </c>
      <c r="K854" s="12">
        <f t="shared" si="1174"/>
        <v>2.0828138082869998</v>
      </c>
      <c r="L854" s="12">
        <f t="shared" si="1175"/>
        <v>0.67504843800000003</v>
      </c>
      <c r="M854" s="13">
        <f t="shared" si="1176"/>
        <v>6.342721529696789E-2</v>
      </c>
      <c r="N854" s="13">
        <f t="shared" si="1177"/>
        <v>0.13210707984171713</v>
      </c>
      <c r="O854" s="13">
        <f t="shared" si="1178"/>
        <v>4.2816442612907873E-2</v>
      </c>
      <c r="P854" s="13">
        <f t="shared" si="1179"/>
        <v>8.9178677895892428E-2</v>
      </c>
      <c r="Q854" s="13">
        <f t="shared" si="1180"/>
        <v>0.13757722503340084</v>
      </c>
      <c r="R854" s="13">
        <f t="shared" si="1181"/>
        <v>1.445158635328005E-2</v>
      </c>
      <c r="S854" s="13">
        <f t="shared" si="1182"/>
        <v>3.1346309916113868E-2</v>
      </c>
      <c r="T854" s="13">
        <f t="shared" si="1183"/>
        <v>9.2871290863171724E-2</v>
      </c>
      <c r="U854" s="13">
        <f t="shared" si="1184"/>
        <v>3.0099963608263655E-2</v>
      </c>
      <c r="V854" s="13">
        <f t="shared" si="1185"/>
        <v>4.8969909177624497E-3</v>
      </c>
      <c r="W854" s="13">
        <f t="shared" si="1186"/>
        <v>9.5515914668458352E-2</v>
      </c>
      <c r="X854" s="13">
        <f t="shared" si="1187"/>
        <v>6.4477869001084098E-2</v>
      </c>
      <c r="Y854" s="13">
        <f t="shared" si="1188"/>
        <v>2.1762842377375219E-2</v>
      </c>
      <c r="Z854" s="13">
        <f t="shared" si="1189"/>
        <v>3.251840264801271E-3</v>
      </c>
      <c r="AA854" s="13">
        <f t="shared" si="1190"/>
        <v>6.7729778058717412E-3</v>
      </c>
      <c r="AB854" s="13">
        <f t="shared" si="1191"/>
        <v>7.0534258486455266E-3</v>
      </c>
      <c r="AC854" s="13">
        <f t="shared" si="1192"/>
        <v>4.3032314053751785E-4</v>
      </c>
      <c r="AD854" s="13">
        <f t="shared" si="1193"/>
        <v>4.9735466495656973E-2</v>
      </c>
      <c r="AE854" s="13">
        <f t="shared" si="1194"/>
        <v>3.3573848971094569E-2</v>
      </c>
      <c r="AF854" s="13">
        <f t="shared" si="1195"/>
        <v>1.1331987152792648E-2</v>
      </c>
      <c r="AG854" s="13">
        <f t="shared" si="1196"/>
        <v>2.5498800756429147E-3</v>
      </c>
      <c r="AH854" s="13">
        <f t="shared" si="1197"/>
        <v>5.4878742284490104E-4</v>
      </c>
      <c r="AI854" s="13">
        <f t="shared" si="1198"/>
        <v>1.1430220221155965E-3</v>
      </c>
      <c r="AJ854" s="13">
        <f t="shared" si="1199"/>
        <v>1.1903510254192467E-3</v>
      </c>
      <c r="AK854" s="13">
        <f t="shared" si="1200"/>
        <v>8.264265174839319E-4</v>
      </c>
      <c r="AL854" s="13">
        <f t="shared" si="1201"/>
        <v>2.420137700289594E-5</v>
      </c>
      <c r="AM854" s="13">
        <f t="shared" si="1202"/>
        <v>2.0717943275749977E-2</v>
      </c>
      <c r="AN854" s="13">
        <f t="shared" si="1203"/>
        <v>1.3985615246867623E-2</v>
      </c>
      <c r="AO854" s="13">
        <f t="shared" si="1204"/>
        <v>4.7204838634334863E-3</v>
      </c>
      <c r="AP854" s="13">
        <f t="shared" si="1205"/>
        <v>1.0621850862049934E-3</v>
      </c>
      <c r="AQ854" s="13">
        <f t="shared" si="1206"/>
        <v>1.7925659582739405E-4</v>
      </c>
      <c r="AR854" s="13">
        <f t="shared" si="1207"/>
        <v>7.4091618517099211E-5</v>
      </c>
      <c r="AS854" s="13">
        <f t="shared" si="1208"/>
        <v>1.54319046125747E-4</v>
      </c>
      <c r="AT854" s="13">
        <f t="shared" si="1209"/>
        <v>1.607089200761922E-4</v>
      </c>
      <c r="AU854" s="13">
        <f t="shared" si="1210"/>
        <v>1.1157558594986162E-4</v>
      </c>
      <c r="AV854" s="13">
        <f t="shared" si="1211"/>
        <v>5.8097792771021196E-5</v>
      </c>
      <c r="AW854" s="13">
        <f t="shared" si="1212"/>
        <v>9.4519836383997384E-7</v>
      </c>
      <c r="AX854" s="13">
        <f t="shared" si="1213"/>
        <v>7.1919363890064689E-3</v>
      </c>
      <c r="AY854" s="13">
        <f t="shared" si="1214"/>
        <v>4.8549054255941767E-3</v>
      </c>
      <c r="AZ854" s="13">
        <f t="shared" si="1215"/>
        <v>1.638648162092537E-3</v>
      </c>
      <c r="BA854" s="13">
        <f t="shared" si="1216"/>
        <v>3.68722294084046E-4</v>
      </c>
      <c r="BB854" s="13">
        <f t="shared" si="1217"/>
        <v>6.2226352169302967E-5</v>
      </c>
      <c r="BC854" s="13">
        <f t="shared" si="1218"/>
        <v>8.4011603668651778E-6</v>
      </c>
      <c r="BD854" s="13">
        <f t="shared" si="1219"/>
        <v>8.3359052248099469E-6</v>
      </c>
      <c r="BE854" s="13">
        <f t="shared" si="1220"/>
        <v>1.7362138506805903E-5</v>
      </c>
      <c r="BF854" s="13">
        <f t="shared" si="1221"/>
        <v>1.8081050911683389E-5</v>
      </c>
      <c r="BG854" s="13">
        <f t="shared" si="1222"/>
        <v>1.2553154169064799E-5</v>
      </c>
      <c r="BH854" s="13">
        <f t="shared" si="1223"/>
        <v>6.5364707102209221E-6</v>
      </c>
      <c r="BI854" s="13">
        <f t="shared" si="1224"/>
        <v>2.7228502905423362E-6</v>
      </c>
      <c r="BJ854" s="14">
        <f t="shared" si="1225"/>
        <v>0.69629372833179137</v>
      </c>
      <c r="BK854" s="14">
        <f t="shared" si="1226"/>
        <v>0.19415862396987121</v>
      </c>
      <c r="BL854" s="14">
        <f t="shared" si="1227"/>
        <v>0.10552736775008557</v>
      </c>
      <c r="BM854" s="14">
        <f t="shared" si="1228"/>
        <v>0.51481937305515302</v>
      </c>
      <c r="BN854" s="14">
        <f t="shared" si="1229"/>
        <v>0.47955822703416617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1.2907</v>
      </c>
      <c r="F855" s="10">
        <f>VLOOKUP(B855,home!$B$2:$E$405,3,FALSE)</f>
        <v>0.66410000000000002</v>
      </c>
      <c r="G855" s="10">
        <f>VLOOKUP(C855,away!$B$2:$E$405,4,FALSE)</f>
        <v>1.5495000000000001</v>
      </c>
      <c r="H855" s="10">
        <f>VLOOKUP(A855,away!$A$2:$E$405,3,FALSE)</f>
        <v>1.1246</v>
      </c>
      <c r="I855" s="10">
        <f>VLOOKUP(C855,away!$B$2:$E$405,3,FALSE)</f>
        <v>0.82989999999999997</v>
      </c>
      <c r="J855" s="10">
        <f>VLOOKUP(B855,home!$B$2:$E$405,4,FALSE)</f>
        <v>1.2068000000000001</v>
      </c>
      <c r="K855" s="12">
        <f t="shared" si="1174"/>
        <v>1.328159921565</v>
      </c>
      <c r="L855" s="12">
        <f t="shared" si="1175"/>
        <v>1.126313125672</v>
      </c>
      <c r="M855" s="13">
        <f t="shared" si="1176"/>
        <v>8.5908453212551139E-2</v>
      </c>
      <c r="N855" s="13">
        <f t="shared" si="1177"/>
        <v>0.11410016448055239</v>
      </c>
      <c r="O855" s="13">
        <f t="shared" si="1178"/>
        <v>9.6759818459475247E-2</v>
      </c>
      <c r="P855" s="13">
        <f t="shared" si="1179"/>
        <v>0.12851251289578028</v>
      </c>
      <c r="Q855" s="13">
        <f t="shared" si="1180"/>
        <v>7.5771632753522042E-2</v>
      </c>
      <c r="R855" s="13">
        <f t="shared" si="1181"/>
        <v>5.449092678427344E-2</v>
      </c>
      <c r="S855" s="13">
        <f t="shared" si="1182"/>
        <v>4.8061236564014884E-2</v>
      </c>
      <c r="T855" s="13">
        <f t="shared" si="1183"/>
        <v>8.5342584523890305E-2</v>
      </c>
      <c r="U855" s="13">
        <f t="shared" si="1184"/>
        <v>7.2372665043804782E-2</v>
      </c>
      <c r="V855" s="13">
        <f t="shared" si="1185"/>
        <v>7.9884394411216912E-3</v>
      </c>
      <c r="W855" s="13">
        <f t="shared" si="1186"/>
        <v>3.3545615271589932E-2</v>
      </c>
      <c r="X855" s="13">
        <f t="shared" si="1187"/>
        <v>3.7782866789134832E-2</v>
      </c>
      <c r="Y855" s="13">
        <f t="shared" si="1188"/>
        <v>2.1277669395059633E-2</v>
      </c>
      <c r="Z855" s="13">
        <f t="shared" si="1189"/>
        <v>2.0457948689053044E-2</v>
      </c>
      <c r="AA855" s="13">
        <f t="shared" si="1190"/>
        <v>2.7171427526233489E-2</v>
      </c>
      <c r="AB855" s="13">
        <f t="shared" si="1191"/>
        <v>1.8044000526025675E-2</v>
      </c>
      <c r="AC855" s="13">
        <f t="shared" si="1192"/>
        <v>7.4688111901682192E-4</v>
      </c>
      <c r="AD855" s="13">
        <f t="shared" si="1193"/>
        <v>1.113848543699114E-2</v>
      </c>
      <c r="AE855" s="13">
        <f t="shared" si="1194"/>
        <v>1.2545422347789544E-2</v>
      </c>
      <c r="AF855" s="13">
        <f t="shared" si="1195"/>
        <v>7.0650369287071028E-3</v>
      </c>
      <c r="AG855" s="13">
        <f t="shared" si="1196"/>
        <v>2.6524812753867351E-3</v>
      </c>
      <c r="AH855" s="13">
        <f t="shared" si="1197"/>
        <v>5.7605140332011844E-3</v>
      </c>
      <c r="AI855" s="13">
        <f t="shared" si="1198"/>
        <v>7.6508838665105671E-3</v>
      </c>
      <c r="AJ855" s="13">
        <f t="shared" si="1199"/>
        <v>5.0807986580237996E-3</v>
      </c>
      <c r="AK855" s="13">
        <f t="shared" si="1200"/>
        <v>2.249371049042815E-3</v>
      </c>
      <c r="AL855" s="13">
        <f t="shared" si="1201"/>
        <v>4.4691094228776525E-5</v>
      </c>
      <c r="AM855" s="13">
        <f t="shared" si="1202"/>
        <v>2.9587379888694099E-3</v>
      </c>
      <c r="AN855" s="13">
        <f t="shared" si="1203"/>
        <v>3.332465432287992E-3</v>
      </c>
      <c r="AO855" s="13">
        <f t="shared" si="1204"/>
        <v>1.8766997786170913E-3</v>
      </c>
      <c r="AP855" s="13">
        <f t="shared" si="1205"/>
        <v>7.0458386453405562E-4</v>
      </c>
      <c r="AQ855" s="13">
        <f t="shared" si="1206"/>
        <v>1.9839551369035235E-4</v>
      </c>
      <c r="AR855" s="13">
        <f t="shared" si="1207"/>
        <v>1.2976285132424478E-3</v>
      </c>
      <c r="AS855" s="13">
        <f t="shared" si="1208"/>
        <v>1.7234581843685972E-3</v>
      </c>
      <c r="AT855" s="13">
        <f t="shared" si="1209"/>
        <v>1.1445140434857767E-3</v>
      </c>
      <c r="AU855" s="13">
        <f t="shared" si="1210"/>
        <v>5.066992274087033E-4</v>
      </c>
      <c r="AV855" s="13">
        <f t="shared" si="1211"/>
        <v>1.6824440153304738E-4</v>
      </c>
      <c r="AW855" s="13">
        <f t="shared" si="1212"/>
        <v>1.8570688424158858E-6</v>
      </c>
      <c r="AX855" s="13">
        <f t="shared" si="1213"/>
        <v>6.5494620253803029E-4</v>
      </c>
      <c r="AY855" s="13">
        <f t="shared" si="1214"/>
        <v>7.3767450452761566E-4</v>
      </c>
      <c r="AZ855" s="13">
        <f t="shared" si="1215"/>
        <v>4.1542623846152151E-4</v>
      </c>
      <c r="BA855" s="13">
        <f t="shared" si="1216"/>
        <v>1.5596667504258599E-4</v>
      </c>
      <c r="BB855" s="13">
        <f t="shared" si="1217"/>
        <v>4.3916828316971055E-5</v>
      </c>
      <c r="BC855" s="13">
        <f t="shared" si="1218"/>
        <v>9.8928200342576437E-6</v>
      </c>
      <c r="BD855" s="13">
        <f t="shared" si="1219"/>
        <v>2.4358933778520205E-4</v>
      </c>
      <c r="BE855" s="13">
        <f t="shared" si="1220"/>
        <v>3.2352559576686424E-4</v>
      </c>
      <c r="BF855" s="13">
        <f t="shared" si="1221"/>
        <v>2.1484686494899419E-4</v>
      </c>
      <c r="BG855" s="13">
        <f t="shared" si="1222"/>
        <v>9.5116998433047395E-5</v>
      </c>
      <c r="BH855" s="13">
        <f t="shared" si="1223"/>
        <v>3.1582646294583623E-5</v>
      </c>
      <c r="BI855" s="13">
        <f t="shared" si="1224"/>
        <v>8.389361005085865E-6</v>
      </c>
      <c r="BJ855" s="14">
        <f t="shared" si="1225"/>
        <v>0.41231066504954356</v>
      </c>
      <c r="BK855" s="14">
        <f t="shared" si="1226"/>
        <v>0.27199988883124121</v>
      </c>
      <c r="BL855" s="14">
        <f t="shared" si="1227"/>
        <v>0.29533800112086334</v>
      </c>
      <c r="BM855" s="14">
        <f t="shared" si="1228"/>
        <v>0.44382717766886137</v>
      </c>
      <c r="BN855" s="14">
        <f t="shared" si="1229"/>
        <v>0.55554350858615453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1.2907</v>
      </c>
      <c r="F856" s="10">
        <f>VLOOKUP(B856,home!$B$2:$E$405,3,FALSE)</f>
        <v>1.3708</v>
      </c>
      <c r="G856" s="10">
        <f>VLOOKUP(C856,away!$B$2:$E$405,4,FALSE)</f>
        <v>0.83009999999999995</v>
      </c>
      <c r="H856" s="10">
        <f>VLOOKUP(A856,away!$A$2:$E$405,3,FALSE)</f>
        <v>1.1246</v>
      </c>
      <c r="I856" s="10">
        <f>VLOOKUP(C856,away!$B$2:$E$405,3,FALSE)</f>
        <v>0.76219999999999999</v>
      </c>
      <c r="J856" s="10">
        <f>VLOOKUP(B856,home!$B$2:$E$405,4,FALSE)</f>
        <v>1.2996000000000001</v>
      </c>
      <c r="K856" s="12">
        <f t="shared" si="1174"/>
        <v>1.4686889239559997</v>
      </c>
      <c r="L856" s="12">
        <f t="shared" si="1175"/>
        <v>1.1139782879520002</v>
      </c>
      <c r="M856" s="13">
        <f t="shared" si="1176"/>
        <v>7.5572167986394295E-2</v>
      </c>
      <c r="N856" s="13">
        <f t="shared" si="1177"/>
        <v>0.11099200608095951</v>
      </c>
      <c r="O856" s="13">
        <f t="shared" si="1178"/>
        <v>8.4185754310304478E-2</v>
      </c>
      <c r="P856" s="13">
        <f t="shared" si="1179"/>
        <v>0.12364268491042528</v>
      </c>
      <c r="Q856" s="13">
        <f t="shared" si="1180"/>
        <v>8.1506364989381117E-2</v>
      </c>
      <c r="R856" s="13">
        <f t="shared" si="1181"/>
        <v>4.6890551228270363E-2</v>
      </c>
      <c r="S856" s="13">
        <f t="shared" si="1182"/>
        <v>5.0572565069891232E-2</v>
      </c>
      <c r="T856" s="13">
        <f t="shared" si="1183"/>
        <v>9.0796320928061613E-2</v>
      </c>
      <c r="U856" s="13">
        <f t="shared" si="1184"/>
        <v>6.8867633227152086E-2</v>
      </c>
      <c r="V856" s="13">
        <f t="shared" si="1185"/>
        <v>9.1934605830817501E-3</v>
      </c>
      <c r="W856" s="13">
        <f t="shared" si="1186"/>
        <v>3.9902498497273016E-2</v>
      </c>
      <c r="X856" s="13">
        <f t="shared" si="1187"/>
        <v>4.4450516960999456E-2</v>
      </c>
      <c r="Y856" s="13">
        <f t="shared" si="1188"/>
        <v>2.4758455391397767E-2</v>
      </c>
      <c r="Z856" s="13">
        <f t="shared" si="1189"/>
        <v>1.7411685326131392E-2</v>
      </c>
      <c r="AA856" s="13">
        <f t="shared" si="1190"/>
        <v>2.5572349385896389E-2</v>
      </c>
      <c r="AB856" s="13">
        <f t="shared" si="1191"/>
        <v>1.8778913151299519E-2</v>
      </c>
      <c r="AC856" s="13">
        <f t="shared" si="1192"/>
        <v>9.400816633272969E-4</v>
      </c>
      <c r="AD856" s="13">
        <f t="shared" si="1193"/>
        <v>1.4651089395278949E-2</v>
      </c>
      <c r="AE856" s="13">
        <f t="shared" si="1194"/>
        <v>1.6320995481184552E-2</v>
      </c>
      <c r="AF856" s="13">
        <f t="shared" si="1195"/>
        <v>9.0906173019011504E-3</v>
      </c>
      <c r="AG856" s="13">
        <f t="shared" si="1196"/>
        <v>3.3755834327995581E-3</v>
      </c>
      <c r="AH856" s="13">
        <f t="shared" si="1197"/>
        <v>4.8490598524907032E-3</v>
      </c>
      <c r="AI856" s="13">
        <f t="shared" si="1198"/>
        <v>7.1217604969528109E-3</v>
      </c>
      <c r="AJ856" s="13">
        <f t="shared" si="1199"/>
        <v>5.2298253804709859E-3</v>
      </c>
      <c r="AK856" s="13">
        <f t="shared" si="1200"/>
        <v>2.5603288701739014E-3</v>
      </c>
      <c r="AL856" s="13">
        <f t="shared" si="1201"/>
        <v>6.1522237080599047E-5</v>
      </c>
      <c r="AM856" s="13">
        <f t="shared" si="1202"/>
        <v>4.3035785437470766E-3</v>
      </c>
      <c r="AN856" s="13">
        <f t="shared" si="1203"/>
        <v>4.7940930582303313E-3</v>
      </c>
      <c r="AO856" s="13">
        <f t="shared" si="1204"/>
        <v>2.6702577886449971E-3</v>
      </c>
      <c r="AP856" s="13">
        <f t="shared" si="1205"/>
        <v>9.915363999284158E-4</v>
      </c>
      <c r="AQ856" s="13">
        <f t="shared" si="1206"/>
        <v>2.7613750530858667E-4</v>
      </c>
      <c r="AR856" s="13">
        <f t="shared" si="1207"/>
        <v>1.0803494785308729E-3</v>
      </c>
      <c r="AS856" s="13">
        <f t="shared" si="1208"/>
        <v>1.5866973131199334E-3</v>
      </c>
      <c r="AT856" s="13">
        <f t="shared" si="1209"/>
        <v>1.1651823847249954E-3</v>
      </c>
      <c r="AU856" s="13">
        <f t="shared" si="1210"/>
        <v>5.7043015427807949E-4</v>
      </c>
      <c r="AV856" s="13">
        <f t="shared" si="1211"/>
        <v>2.0944611236968185E-4</v>
      </c>
      <c r="AW856" s="13">
        <f t="shared" si="1212"/>
        <v>2.7959935431485264E-6</v>
      </c>
      <c r="AX856" s="13">
        <f t="shared" si="1213"/>
        <v>1.0534363567626702E-3</v>
      </c>
      <c r="AY856" s="13">
        <f t="shared" si="1214"/>
        <v>1.1735052291728719E-3</v>
      </c>
      <c r="AZ856" s="13">
        <f t="shared" si="1215"/>
        <v>6.536296730483579E-4</v>
      </c>
      <c r="BA856" s="13">
        <f t="shared" si="1216"/>
        <v>2.4270975471234511E-4</v>
      </c>
      <c r="BB856" s="13">
        <f t="shared" si="1217"/>
        <v>6.7593349255927037E-5</v>
      </c>
      <c r="BC856" s="13">
        <f t="shared" si="1218"/>
        <v>1.5059504696211817E-5</v>
      </c>
      <c r="BD856" s="13">
        <f t="shared" si="1219"/>
        <v>2.0058097708060976E-4</v>
      </c>
      <c r="BE856" s="13">
        <f t="shared" si="1220"/>
        <v>2.9459105939456384E-4</v>
      </c>
      <c r="BF856" s="13">
        <f t="shared" si="1221"/>
        <v>2.1633131301463E-4</v>
      </c>
      <c r="BG856" s="13">
        <f t="shared" si="1222"/>
        <v>1.0590780110981511E-4</v>
      </c>
      <c r="BH856" s="13">
        <f t="shared" si="1223"/>
        <v>3.8886403612630093E-5</v>
      </c>
      <c r="BI856" s="13">
        <f t="shared" si="1224"/>
        <v>1.1422406055670472E-5</v>
      </c>
      <c r="BJ856" s="14">
        <f t="shared" si="1225"/>
        <v>0.45208598562274444</v>
      </c>
      <c r="BK856" s="14">
        <f t="shared" si="1226"/>
        <v>0.26115598767937331</v>
      </c>
      <c r="BL856" s="14">
        <f t="shared" si="1227"/>
        <v>0.26953600130630267</v>
      </c>
      <c r="BM856" s="14">
        <f t="shared" si="1228"/>
        <v>0.47622942119318706</v>
      </c>
      <c r="BN856" s="14">
        <f t="shared" si="1229"/>
        <v>0.5227895295057351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1.8543000000000001</v>
      </c>
      <c r="F860" s="10">
        <f>VLOOKUP(B860,home!$B$2:$E$405,3,FALSE)</f>
        <v>1.4020999999999999</v>
      </c>
      <c r="G860" s="10">
        <f>VLOOKUP(C860,away!$B$2:$E$405,4,FALSE)</f>
        <v>1.1863999999999999</v>
      </c>
      <c r="H860" s="10">
        <f>VLOOKUP(A860,away!$A$2:$E$405,3,FALSE)</f>
        <v>1.2583</v>
      </c>
      <c r="I860" s="10">
        <f>VLOOKUP(C860,away!$B$2:$E$405,3,FALSE)</f>
        <v>0.71530000000000005</v>
      </c>
      <c r="J860" s="10">
        <f>VLOOKUP(B860,home!$B$2:$E$405,4,FALSE)</f>
        <v>0.79469999999999996</v>
      </c>
      <c r="K860" s="12">
        <f t="shared" si="1230"/>
        <v>3.0845380051919995</v>
      </c>
      <c r="L860" s="12">
        <f t="shared" si="1231"/>
        <v>0.71527926345300008</v>
      </c>
      <c r="M860" s="13">
        <f t="shared" si="1232"/>
        <v>2.2374860071130431E-2</v>
      </c>
      <c r="N860" s="13">
        <f t="shared" si="1233"/>
        <v>6.9016106250254783E-2</v>
      </c>
      <c r="O860" s="13">
        <f t="shared" si="1234"/>
        <v>1.6004273431542114E-2</v>
      </c>
      <c r="P860" s="13">
        <f t="shared" si="1235"/>
        <v>4.9365789645076236E-2</v>
      </c>
      <c r="Q860" s="13">
        <f t="shared" si="1236"/>
        <v>0.10644140134964003</v>
      </c>
      <c r="R860" s="13">
        <f t="shared" si="1237"/>
        <v>5.7237624561069303E-3</v>
      </c>
      <c r="S860" s="13">
        <f t="shared" si="1238"/>
        <v>2.722901036626231E-2</v>
      </c>
      <c r="T860" s="13">
        <f t="shared" si="1239"/>
        <v>7.6135327158275687E-2</v>
      </c>
      <c r="U860" s="13">
        <f t="shared" si="1240"/>
        <v>1.7655162828552933E-2</v>
      </c>
      <c r="V860" s="13">
        <f t="shared" si="1241"/>
        <v>6.6750589908659728E-3</v>
      </c>
      <c r="W860" s="13">
        <f t="shared" si="1242"/>
        <v>0.10944084926295319</v>
      </c>
      <c r="X860" s="13">
        <f t="shared" si="1243"/>
        <v>7.8280770052475968E-2</v>
      </c>
      <c r="Y860" s="13">
        <f t="shared" si="1244"/>
        <v>2.7996305772834334E-2</v>
      </c>
      <c r="Z860" s="13">
        <f t="shared" si="1245"/>
        <v>1.3646961979280334E-3</v>
      </c>
      <c r="AA860" s="13">
        <f t="shared" si="1246"/>
        <v>4.2094572880500428E-3</v>
      </c>
      <c r="AB860" s="13">
        <f t="shared" si="1247"/>
        <v>6.4921154931114038E-3</v>
      </c>
      <c r="AC860" s="13">
        <f t="shared" si="1248"/>
        <v>9.2045144909289577E-4</v>
      </c>
      <c r="AD860" s="13">
        <f t="shared" si="1249"/>
        <v>8.4393614718016999E-2</v>
      </c>
      <c r="AE860" s="13">
        <f t="shared" si="1250"/>
        <v>6.0365002575639461E-2</v>
      </c>
      <c r="AF860" s="13">
        <f t="shared" si="1251"/>
        <v>2.1588917290320923E-2</v>
      </c>
      <c r="AG860" s="13">
        <f t="shared" si="1252"/>
        <v>5.1473682860561625E-3</v>
      </c>
      <c r="AH860" s="13">
        <f t="shared" si="1253"/>
        <v>2.4403472282276832E-4</v>
      </c>
      <c r="AI860" s="13">
        <f t="shared" si="1254"/>
        <v>7.5273437713332426E-4</v>
      </c>
      <c r="AJ860" s="13">
        <f t="shared" si="1255"/>
        <v>1.1609188970411336E-3</v>
      </c>
      <c r="AK860" s="13">
        <f t="shared" si="1256"/>
        <v>1.1936328196229845E-3</v>
      </c>
      <c r="AL860" s="13">
        <f t="shared" si="1257"/>
        <v>8.1231904861034187E-5</v>
      </c>
      <c r="AM860" s="13">
        <f t="shared" si="1258"/>
        <v>5.2063062398650849E-2</v>
      </c>
      <c r="AN860" s="13">
        <f t="shared" si="1259"/>
        <v>3.7239628925614561E-2</v>
      </c>
      <c r="AO860" s="13">
        <f t="shared" si="1260"/>
        <v>1.3318367174588308E-2</v>
      </c>
      <c r="AP860" s="13">
        <f t="shared" si="1261"/>
        <v>3.1754506210120467E-3</v>
      </c>
      <c r="AQ860" s="13">
        <f t="shared" si="1262"/>
        <v>5.6783349533221698E-4</v>
      </c>
      <c r="AR860" s="13">
        <f t="shared" si="1263"/>
        <v>3.4910595359525361E-5</v>
      </c>
      <c r="AS860" s="13">
        <f t="shared" si="1264"/>
        <v>1.0768305817033544E-4</v>
      </c>
      <c r="AT860" s="13">
        <f t="shared" si="1265"/>
        <v>1.6607624272085034E-4</v>
      </c>
      <c r="AU860" s="13">
        <f t="shared" si="1266"/>
        <v>1.707561608106513E-4</v>
      </c>
      <c r="AV860" s="13">
        <f t="shared" si="1267"/>
        <v>1.3167596691028268E-4</v>
      </c>
      <c r="AW860" s="13">
        <f t="shared" si="1268"/>
        <v>4.9784012492027079E-6</v>
      </c>
      <c r="AX860" s="13">
        <f t="shared" si="1269"/>
        <v>2.676508243922017E-2</v>
      </c>
      <c r="AY860" s="13">
        <f t="shared" si="1270"/>
        <v>1.9144508453384231E-2</v>
      </c>
      <c r="AZ860" s="13">
        <f t="shared" si="1271"/>
        <v>6.8468349528532021E-3</v>
      </c>
      <c r="BA860" s="13">
        <f t="shared" si="1272"/>
        <v>1.6324663540203651E-3</v>
      </c>
      <c r="BB860" s="13">
        <f t="shared" si="1273"/>
        <v>2.9191733282887274E-4</v>
      </c>
      <c r="BC860" s="13">
        <f t="shared" si="1274"/>
        <v>4.1760482963000091E-5</v>
      </c>
      <c r="BD860" s="13">
        <f t="shared" si="1275"/>
        <v>4.1618041559111682E-6</v>
      </c>
      <c r="BE860" s="13">
        <f t="shared" si="1276"/>
        <v>1.2837243089074009E-5</v>
      </c>
      <c r="BF860" s="13">
        <f t="shared" si="1277"/>
        <v>1.979848209506857E-5</v>
      </c>
      <c r="BG860" s="13">
        <f t="shared" si="1278"/>
        <v>2.0356390155784104E-5</v>
      </c>
      <c r="BH860" s="13">
        <f t="shared" si="1279"/>
        <v>1.569751477100809E-5</v>
      </c>
      <c r="BI860" s="13">
        <f t="shared" si="1280"/>
        <v>9.6839161796474458E-6</v>
      </c>
      <c r="BJ860" s="14">
        <f t="shared" si="1281"/>
        <v>0.79989257534693547</v>
      </c>
      <c r="BK860" s="14">
        <f t="shared" si="1282"/>
        <v>0.1257909108806731</v>
      </c>
      <c r="BL860" s="14">
        <f t="shared" si="1283"/>
        <v>5.4129729688401775E-2</v>
      </c>
      <c r="BM860" s="14">
        <f t="shared" si="1284"/>
        <v>0.69311218885805292</v>
      </c>
      <c r="BN860" s="14">
        <f t="shared" si="1285"/>
        <v>0.26892619320375055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1.8543000000000001</v>
      </c>
      <c r="F861" s="10">
        <f>VLOOKUP(B861,home!$B$2:$E$405,3,FALSE)</f>
        <v>1.0786</v>
      </c>
      <c r="G861" s="10">
        <f>VLOOKUP(C861,away!$B$2:$E$405,4,FALSE)</f>
        <v>1.0786</v>
      </c>
      <c r="H861" s="10">
        <f>VLOOKUP(A861,away!$A$2:$E$405,3,FALSE)</f>
        <v>1.2583</v>
      </c>
      <c r="I861" s="10">
        <f>VLOOKUP(C861,away!$B$2:$E$405,3,FALSE)</f>
        <v>0.70640000000000003</v>
      </c>
      <c r="J861" s="10">
        <f>VLOOKUP(B861,home!$B$2:$E$405,4,FALSE)</f>
        <v>0.70640000000000003</v>
      </c>
      <c r="K861" s="12">
        <f t="shared" si="1230"/>
        <v>2.1572517512280003</v>
      </c>
      <c r="L861" s="12">
        <f t="shared" si="1231"/>
        <v>0.62789290796800001</v>
      </c>
      <c r="M861" s="13">
        <f t="shared" si="1232"/>
        <v>6.1720159996418805E-2</v>
      </c>
      <c r="N861" s="13">
        <f t="shared" si="1233"/>
        <v>0.13314592323834684</v>
      </c>
      <c r="O861" s="13">
        <f t="shared" si="1234"/>
        <v>3.8753650740401629E-2</v>
      </c>
      <c r="P861" s="13">
        <f t="shared" si="1235"/>
        <v>8.3601380926209695E-2</v>
      </c>
      <c r="Q861" s="13">
        <f t="shared" si="1236"/>
        <v>0.14361463803739632</v>
      </c>
      <c r="R861" s="13">
        <f t="shared" si="1237"/>
        <v>1.2166571228883505E-2</v>
      </c>
      <c r="S861" s="13">
        <f t="shared" si="1238"/>
        <v>2.8309999897824123E-2</v>
      </c>
      <c r="T861" s="13">
        <f t="shared" si="1239"/>
        <v>9.0174612704072524E-2</v>
      </c>
      <c r="U861" s="13">
        <f t="shared" si="1240"/>
        <v>2.6246357089949147E-2</v>
      </c>
      <c r="V861" s="13">
        <f t="shared" si="1241"/>
        <v>4.2607275692528616E-3</v>
      </c>
      <c r="W861" s="13">
        <f t="shared" si="1242"/>
        <v>0.10327097646938287</v>
      </c>
      <c r="X861" s="13">
        <f t="shared" si="1243"/>
        <v>6.4843113724055698E-2</v>
      </c>
      <c r="Y861" s="13">
        <f t="shared" si="1244"/>
        <v>2.0357265618948531E-2</v>
      </c>
      <c r="Z861" s="13">
        <f t="shared" si="1245"/>
        <v>2.5464345963011567E-3</v>
      </c>
      <c r="AA861" s="13">
        <f t="shared" si="1246"/>
        <v>5.4933004922582355E-3</v>
      </c>
      <c r="AB861" s="13">
        <f t="shared" si="1247"/>
        <v>5.9252160534728586E-3</v>
      </c>
      <c r="AC861" s="13">
        <f t="shared" si="1248"/>
        <v>3.6070336313185578E-4</v>
      </c>
      <c r="AD861" s="13">
        <f t="shared" si="1249"/>
        <v>5.569537370990043E-2</v>
      </c>
      <c r="AE861" s="13">
        <f t="shared" si="1250"/>
        <v>3.4970730159073878E-2</v>
      </c>
      <c r="AF861" s="13">
        <f t="shared" si="1251"/>
        <v>1.0978936726672568E-2</v>
      </c>
      <c r="AG861" s="13">
        <f t="shared" si="1252"/>
        <v>2.2978655025690381E-3</v>
      </c>
      <c r="AH861" s="13">
        <f t="shared" si="1253"/>
        <v>3.9972205590546329E-4</v>
      </c>
      <c r="AI861" s="13">
        <f t="shared" si="1254"/>
        <v>8.6230110510651724E-4</v>
      </c>
      <c r="AJ861" s="13">
        <f t="shared" si="1255"/>
        <v>9.301002845384373E-4</v>
      </c>
      <c r="AK861" s="13">
        <f t="shared" si="1256"/>
        <v>6.6882015587940171E-4</v>
      </c>
      <c r="AL861" s="13">
        <f t="shared" si="1257"/>
        <v>1.9543241147982068E-5</v>
      </c>
      <c r="AM861" s="13">
        <f t="shared" si="1258"/>
        <v>2.4029788494196118E-2</v>
      </c>
      <c r="AN861" s="13">
        <f t="shared" si="1259"/>
        <v>1.5088133775476789E-2</v>
      </c>
      <c r="AO861" s="13">
        <f t="shared" si="1260"/>
        <v>4.7368660960471591E-3</v>
      </c>
      <c r="AP861" s="13">
        <f t="shared" si="1261"/>
        <v>9.9141487590069305E-4</v>
      </c>
      <c r="AQ861" s="13">
        <f t="shared" si="1262"/>
        <v>1.5562559235800499E-4</v>
      </c>
      <c r="AR861" s="13">
        <f t="shared" si="1263"/>
        <v>5.0196528812285775E-5</v>
      </c>
      <c r="AS861" s="13">
        <f t="shared" si="1264"/>
        <v>1.0828654968587027E-4</v>
      </c>
      <c r="AT861" s="13">
        <f t="shared" si="1265"/>
        <v>1.1680067447214076E-4</v>
      </c>
      <c r="AU861" s="13">
        <f t="shared" si="1266"/>
        <v>8.3989486516545744E-5</v>
      </c>
      <c r="AV861" s="13">
        <f t="shared" si="1267"/>
        <v>4.5296616718139693E-5</v>
      </c>
      <c r="AW861" s="13">
        <f t="shared" si="1268"/>
        <v>7.3532697502909642E-7</v>
      </c>
      <c r="AX861" s="13">
        <f t="shared" si="1269"/>
        <v>8.6397172184571793E-3</v>
      </c>
      <c r="AY861" s="13">
        <f t="shared" si="1270"/>
        <v>5.4248171683182788E-3</v>
      </c>
      <c r="AZ861" s="13">
        <f t="shared" si="1271"/>
        <v>1.7031021135050475E-3</v>
      </c>
      <c r="BA861" s="13">
        <f t="shared" si="1272"/>
        <v>3.5645524620504381E-4</v>
      </c>
      <c r="BB861" s="13">
        <f t="shared" si="1273"/>
        <v>5.5953930275033578E-5</v>
      </c>
      <c r="BC861" s="13">
        <f t="shared" si="1274"/>
        <v>7.0266151985259118E-6</v>
      </c>
      <c r="BD861" s="13">
        <f t="shared" si="1275"/>
        <v>5.2530074076409335E-6</v>
      </c>
      <c r="BE861" s="13">
        <f t="shared" si="1276"/>
        <v>1.1332059429347063E-5</v>
      </c>
      <c r="BF861" s="13">
        <f t="shared" si="1277"/>
        <v>1.2223052524489364E-5</v>
      </c>
      <c r="BG861" s="13">
        <f t="shared" si="1278"/>
        <v>8.789400487935502E-6</v>
      </c>
      <c r="BH861" s="13">
        <f t="shared" si="1279"/>
        <v>4.7402373987107744E-6</v>
      </c>
      <c r="BI861" s="13">
        <f t="shared" si="1280"/>
        <v>2.0451770859210553E-6</v>
      </c>
      <c r="BJ861" s="14">
        <f t="shared" si="1281"/>
        <v>0.72053833701635683</v>
      </c>
      <c r="BK861" s="14">
        <f t="shared" si="1282"/>
        <v>0.18369733216230358</v>
      </c>
      <c r="BL861" s="14">
        <f t="shared" si="1283"/>
        <v>9.1894991996934239E-2</v>
      </c>
      <c r="BM861" s="14">
        <f t="shared" si="1284"/>
        <v>0.52025068976289557</v>
      </c>
      <c r="BN861" s="14">
        <f t="shared" si="1285"/>
        <v>0.47300232416765675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1.8543000000000001</v>
      </c>
      <c r="F862" s="10">
        <f>VLOOKUP(B862,home!$B$2:$E$405,3,FALSE)</f>
        <v>1.8574999999999999</v>
      </c>
      <c r="G862" s="10">
        <f>VLOOKUP(C862,away!$B$2:$E$405,4,FALSE)</f>
        <v>0.83889999999999998</v>
      </c>
      <c r="H862" s="10">
        <f>VLOOKUP(A862,away!$A$2:$E$405,3,FALSE)</f>
        <v>1.2583</v>
      </c>
      <c r="I862" s="10">
        <f>VLOOKUP(C862,away!$B$2:$E$405,3,FALSE)</f>
        <v>0.79469999999999996</v>
      </c>
      <c r="J862" s="10">
        <f>VLOOKUP(B862,home!$B$2:$E$405,4,FALSE)</f>
        <v>0.79469999999999996</v>
      </c>
      <c r="K862" s="12">
        <f t="shared" si="1230"/>
        <v>2.8894754915250003</v>
      </c>
      <c r="L862" s="12">
        <f t="shared" si="1231"/>
        <v>0.79467696164699986</v>
      </c>
      <c r="M862" s="13">
        <f t="shared" si="1232"/>
        <v>2.5118454770887175E-2</v>
      </c>
      <c r="N862" s="13">
        <f t="shared" si="1233"/>
        <v>7.2579159445457703E-2</v>
      </c>
      <c r="O862" s="13">
        <f t="shared" si="1234"/>
        <v>1.9961057318596206E-2</v>
      </c>
      <c r="P862" s="13">
        <f t="shared" si="1235"/>
        <v>5.7676985907009468E-2</v>
      </c>
      <c r="Q862" s="13">
        <f t="shared" si="1236"/>
        <v>0.10485785120656764</v>
      </c>
      <c r="R862" s="13">
        <f t="shared" si="1237"/>
        <v>7.9312961906018217E-3</v>
      </c>
      <c r="S862" s="13">
        <f t="shared" si="1238"/>
        <v>3.3109468055067336E-2</v>
      </c>
      <c r="T862" s="13">
        <f t="shared" si="1239"/>
        <v>8.3328118601668361E-2</v>
      </c>
      <c r="U862" s="13">
        <f t="shared" si="1240"/>
        <v>2.2917285958769559E-2</v>
      </c>
      <c r="V862" s="13">
        <f t="shared" si="1241"/>
        <v>8.4473274942853289E-3</v>
      </c>
      <c r="W862" s="13">
        <f t="shared" si="1242"/>
        <v>0.10099473038511747</v>
      </c>
      <c r="X862" s="13">
        <f t="shared" si="1243"/>
        <v>8.0258185484803082E-2</v>
      </c>
      <c r="Y862" s="13">
        <f t="shared" si="1244"/>
        <v>3.1889665494182325E-2</v>
      </c>
      <c r="Z862" s="13">
        <f t="shared" si="1245"/>
        <v>2.1009394528899599E-3</v>
      </c>
      <c r="AA862" s="13">
        <f t="shared" si="1246"/>
        <v>6.0706130583034817E-3</v>
      </c>
      <c r="AB862" s="13">
        <f t="shared" si="1247"/>
        <v>8.7704438252497706E-3</v>
      </c>
      <c r="AC862" s="13">
        <f t="shared" si="1248"/>
        <v>1.2122968781415715E-3</v>
      </c>
      <c r="AD862" s="13">
        <f t="shared" si="1249"/>
        <v>7.2955449555243052E-2</v>
      </c>
      <c r="AE862" s="13">
        <f t="shared" si="1250"/>
        <v>5.7976014988151504E-2</v>
      </c>
      <c r="AF862" s="13">
        <f t="shared" si="1251"/>
        <v>2.3036101719592583E-2</v>
      </c>
      <c r="AG862" s="13">
        <f t="shared" si="1252"/>
        <v>6.1020864409056874E-3</v>
      </c>
      <c r="AH862" s="13">
        <f t="shared" si="1253"/>
        <v>4.1739204525672582E-4</v>
      </c>
      <c r="AI862" s="13">
        <f t="shared" si="1254"/>
        <v>1.206044085126803E-3</v>
      </c>
      <c r="AJ862" s="13">
        <f t="shared" si="1255"/>
        <v>1.7424174128362945E-3</v>
      </c>
      <c r="AK862" s="13">
        <f t="shared" si="1256"/>
        <v>1.6782241367989572E-3</v>
      </c>
      <c r="AL862" s="13">
        <f t="shared" si="1257"/>
        <v>1.1134702447815177E-4</v>
      </c>
      <c r="AM862" s="13">
        <f t="shared" si="1258"/>
        <v>4.2160596692612663E-2</v>
      </c>
      <c r="AN862" s="13">
        <f t="shared" si="1259"/>
        <v>3.3504054880909975E-2</v>
      </c>
      <c r="AO862" s="13">
        <f t="shared" si="1260"/>
        <v>1.3312450267807937E-2</v>
      </c>
      <c r="AP862" s="13">
        <f t="shared" si="1261"/>
        <v>3.5263658436328004E-3</v>
      </c>
      <c r="AQ862" s="13">
        <f t="shared" si="1262"/>
        <v>7.0058042356846829E-4</v>
      </c>
      <c r="AR862" s="13">
        <f t="shared" si="1263"/>
        <v>6.6338368468048418E-5</v>
      </c>
      <c r="AS862" s="13">
        <f t="shared" si="1264"/>
        <v>1.9168308983618079E-4</v>
      </c>
      <c r="AT862" s="13">
        <f t="shared" si="1265"/>
        <v>2.7693179511071464E-4</v>
      </c>
      <c r="AU862" s="13">
        <f t="shared" si="1266"/>
        <v>2.6672921159881101E-4</v>
      </c>
      <c r="AV862" s="13">
        <f t="shared" si="1267"/>
        <v>1.9267687994713756E-4</v>
      </c>
      <c r="AW862" s="13">
        <f t="shared" si="1268"/>
        <v>7.1020831542565127E-6</v>
      </c>
      <c r="AX862" s="13">
        <f t="shared" si="1269"/>
        <v>2.030366847522903E-2</v>
      </c>
      <c r="AY862" s="13">
        <f t="shared" si="1270"/>
        <v>1.6134857574182978E-2</v>
      </c>
      <c r="AZ862" s="13">
        <f t="shared" si="1271"/>
        <v>6.410999796829406E-3</v>
      </c>
      <c r="BA862" s="13">
        <f t="shared" si="1272"/>
        <v>1.6982246132213085E-3</v>
      </c>
      <c r="BB862" s="13">
        <f t="shared" si="1273"/>
        <v>3.3738499395721518E-4</v>
      </c>
      <c r="BC862" s="13">
        <f t="shared" si="1274"/>
        <v>5.3622416380642262E-5</v>
      </c>
      <c r="BD862" s="13">
        <f t="shared" si="1275"/>
        <v>8.7862621824679699E-6</v>
      </c>
      <c r="BE862" s="13">
        <f t="shared" si="1276"/>
        <v>2.5387689238354157E-5</v>
      </c>
      <c r="BF862" s="13">
        <f t="shared" si="1277"/>
        <v>3.6678552920338675E-5</v>
      </c>
      <c r="BG862" s="13">
        <f t="shared" si="1278"/>
        <v>3.5327259909307112E-5</v>
      </c>
      <c r="BH862" s="13">
        <f t="shared" si="1279"/>
        <v>2.5519312922669152E-5</v>
      </c>
      <c r="BI862" s="13">
        <f t="shared" si="1280"/>
        <v>1.4747485850121951E-5</v>
      </c>
      <c r="BJ862" s="14">
        <f t="shared" si="1281"/>
        <v>0.7721201693000217</v>
      </c>
      <c r="BK862" s="14">
        <f t="shared" si="1282"/>
        <v>0.141810737704052</v>
      </c>
      <c r="BL862" s="14">
        <f t="shared" si="1283"/>
        <v>7.1835579939523747E-2</v>
      </c>
      <c r="BM862" s="14">
        <f t="shared" si="1284"/>
        <v>0.6836148660663387</v>
      </c>
      <c r="BN862" s="14">
        <f t="shared" si="1285"/>
        <v>0.28812480483912006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1.8543000000000001</v>
      </c>
      <c r="F863" s="10">
        <f>VLOOKUP(B863,home!$B$2:$E$405,3,FALSE)</f>
        <v>0.755</v>
      </c>
      <c r="G863" s="10">
        <f>VLOOKUP(C863,away!$B$2:$E$405,4,FALSE)</f>
        <v>0.89880000000000004</v>
      </c>
      <c r="H863" s="10">
        <f>VLOOKUP(A863,away!$A$2:$E$405,3,FALSE)</f>
        <v>1.2583</v>
      </c>
      <c r="I863" s="10">
        <f>VLOOKUP(C863,away!$B$2:$E$405,3,FALSE)</f>
        <v>1.1478999999999999</v>
      </c>
      <c r="J863" s="10">
        <f>VLOOKUP(B863,home!$B$2:$E$405,4,FALSE)</f>
        <v>0.87419999999999998</v>
      </c>
      <c r="K863" s="12">
        <f t="shared" si="1230"/>
        <v>1.2583168542000001</v>
      </c>
      <c r="L863" s="12">
        <f t="shared" si="1231"/>
        <v>1.2626967266939999</v>
      </c>
      <c r="M863" s="13">
        <f t="shared" si="1232"/>
        <v>8.037809574536893E-2</v>
      </c>
      <c r="N863" s="13">
        <f t="shared" si="1233"/>
        <v>0.10114111258489904</v>
      </c>
      <c r="O863" s="13">
        <f t="shared" si="1234"/>
        <v>0.10149315839557425</v>
      </c>
      <c r="P863" s="13">
        <f t="shared" si="1235"/>
        <v>0.12771055179514132</v>
      </c>
      <c r="Q863" s="13">
        <f t="shared" si="1236"/>
        <v>6.3633783309059097E-2</v>
      </c>
      <c r="R863" s="13">
        <f t="shared" si="1237"/>
        <v>6.4077539443963646E-2</v>
      </c>
      <c r="S863" s="13">
        <f t="shared" si="1238"/>
        <v>5.0728948255654584E-2</v>
      </c>
      <c r="T863" s="13">
        <f t="shared" si="1239"/>
        <v>8.0350169891504203E-2</v>
      </c>
      <c r="U863" s="13">
        <f t="shared" si="1240"/>
        <v>8.0629847858004769E-2</v>
      </c>
      <c r="V863" s="13">
        <f t="shared" si="1241"/>
        <v>8.955759393068365E-3</v>
      </c>
      <c r="W863" s="13">
        <f t="shared" si="1242"/>
        <v>2.6690487344766586E-2</v>
      </c>
      <c r="X863" s="13">
        <f t="shared" si="1243"/>
        <v>3.3701991004104391E-2</v>
      </c>
      <c r="Y863" s="13">
        <f t="shared" si="1244"/>
        <v>2.1277696861976628E-2</v>
      </c>
      <c r="Z863" s="13">
        <f t="shared" si="1245"/>
        <v>2.6970166436832869E-2</v>
      </c>
      <c r="AA863" s="13">
        <f t="shared" si="1246"/>
        <v>3.3937014988045959E-2</v>
      </c>
      <c r="AB863" s="13">
        <f t="shared" si="1247"/>
        <v>2.1351758970348123E-2</v>
      </c>
      <c r="AC863" s="13">
        <f t="shared" si="1248"/>
        <v>8.8934752934475398E-4</v>
      </c>
      <c r="AD863" s="13">
        <f t="shared" si="1249"/>
        <v>8.3962725181828922E-3</v>
      </c>
      <c r="AE863" s="13">
        <f t="shared" si="1250"/>
        <v>1.0601945825140324E-2</v>
      </c>
      <c r="AF863" s="13">
        <f t="shared" si="1251"/>
        <v>6.6935211449959042E-3</v>
      </c>
      <c r="AG863" s="13">
        <f t="shared" si="1252"/>
        <v>2.8172957466144686E-3</v>
      </c>
      <c r="AH863" s="13">
        <f t="shared" si="1253"/>
        <v>8.513785219545305E-3</v>
      </c>
      <c r="AI863" s="13">
        <f t="shared" si="1254"/>
        <v>1.0713039434792704E-2</v>
      </c>
      <c r="AJ863" s="13">
        <f t="shared" si="1255"/>
        <v>6.7401990402544514E-3</v>
      </c>
      <c r="AK863" s="13">
        <f t="shared" si="1256"/>
        <v>2.8271020176716152E-3</v>
      </c>
      <c r="AL863" s="13">
        <f t="shared" si="1257"/>
        <v>5.652239588759259E-5</v>
      </c>
      <c r="AM863" s="13">
        <f t="shared" si="1258"/>
        <v>2.1130342444171607E-3</v>
      </c>
      <c r="AN863" s="13">
        <f t="shared" si="1259"/>
        <v>2.6681214238178782E-3</v>
      </c>
      <c r="AO863" s="13">
        <f t="shared" si="1260"/>
        <v>1.6845140941384848E-3</v>
      </c>
      <c r="AP863" s="13">
        <f t="shared" si="1261"/>
        <v>7.0901014424619142E-4</v>
      </c>
      <c r="AQ863" s="13">
        <f t="shared" si="1262"/>
        <v>2.2381619708312651E-4</v>
      </c>
      <c r="AR863" s="13">
        <f t="shared" si="1263"/>
        <v>2.1500657456991223E-3</v>
      </c>
      <c r="AS863" s="13">
        <f t="shared" si="1264"/>
        <v>2.705463965451297E-3</v>
      </c>
      <c r="AT863" s="13">
        <f t="shared" si="1265"/>
        <v>1.7021654530790667E-3</v>
      </c>
      <c r="AU863" s="13">
        <f t="shared" si="1266"/>
        <v>7.1395449274879006E-4</v>
      </c>
      <c r="AV863" s="13">
        <f t="shared" si="1267"/>
        <v>2.2459524283940333E-4</v>
      </c>
      <c r="AW863" s="13">
        <f t="shared" si="1268"/>
        <v>2.4946356828549631E-6</v>
      </c>
      <c r="AX863" s="13">
        <f t="shared" si="1269"/>
        <v>4.4314443387531287E-4</v>
      </c>
      <c r="AY863" s="13">
        <f t="shared" si="1270"/>
        <v>5.5955702610702325E-4</v>
      </c>
      <c r="AZ863" s="13">
        <f t="shared" si="1271"/>
        <v>3.5327541263198371E-4</v>
      </c>
      <c r="BA863" s="13">
        <f t="shared" si="1272"/>
        <v>1.4869323571729272E-4</v>
      </c>
      <c r="BB863" s="13">
        <f t="shared" si="1273"/>
        <v>4.6938615505441188E-5</v>
      </c>
      <c r="BC863" s="13">
        <f t="shared" si="1274"/>
        <v>1.1853847230853761E-5</v>
      </c>
      <c r="BD863" s="13">
        <f t="shared" si="1275"/>
        <v>4.524801632118626E-4</v>
      </c>
      <c r="BE863" s="13">
        <f t="shared" si="1276"/>
        <v>5.6936341556065352E-4</v>
      </c>
      <c r="BF863" s="13">
        <f t="shared" si="1277"/>
        <v>3.5821979098242448E-4</v>
      </c>
      <c r="BG863" s="13">
        <f t="shared" si="1278"/>
        <v>1.5025133350039536E-4</v>
      </c>
      <c r="BH863" s="13">
        <f t="shared" si="1279"/>
        <v>4.7265946327393098E-5</v>
      </c>
      <c r="BI863" s="13">
        <f t="shared" si="1280"/>
        <v>1.189510737869426E-5</v>
      </c>
      <c r="BJ863" s="14">
        <f t="shared" si="1281"/>
        <v>0.36426623490601429</v>
      </c>
      <c r="BK863" s="14">
        <f t="shared" si="1282"/>
        <v>0.26927878214057266</v>
      </c>
      <c r="BL863" s="14">
        <f t="shared" si="1283"/>
        <v>0.33936916602497996</v>
      </c>
      <c r="BM863" s="14">
        <f t="shared" si="1284"/>
        <v>0.46089304584396923</v>
      </c>
      <c r="BN863" s="14">
        <f t="shared" si="1285"/>
        <v>0.5384342412740063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1.8543000000000001</v>
      </c>
      <c r="F864" s="10">
        <f>VLOOKUP(B864,home!$B$2:$E$405,3,FALSE)</f>
        <v>1.1983999999999999</v>
      </c>
      <c r="G864" s="10">
        <f>VLOOKUP(C864,away!$B$2:$E$405,4,FALSE)</f>
        <v>0.83889999999999998</v>
      </c>
      <c r="H864" s="10">
        <f>VLOOKUP(A864,away!$A$2:$E$405,3,FALSE)</f>
        <v>1.2583</v>
      </c>
      <c r="I864" s="10">
        <f>VLOOKUP(C864,away!$B$2:$E$405,3,FALSE)</f>
        <v>0.61809999999999998</v>
      </c>
      <c r="J864" s="10">
        <f>VLOOKUP(B864,home!$B$2:$E$405,4,FALSE)</f>
        <v>0.70640000000000003</v>
      </c>
      <c r="K864" s="12">
        <f t="shared" si="1230"/>
        <v>1.864197808368</v>
      </c>
      <c r="L864" s="12">
        <f t="shared" si="1231"/>
        <v>0.54940629447199996</v>
      </c>
      <c r="M864" s="13">
        <f t="shared" si="1232"/>
        <v>8.9492173644297832E-2</v>
      </c>
      <c r="N864" s="13">
        <f t="shared" si="1233"/>
        <v>0.1668311139737885</v>
      </c>
      <c r="O864" s="13">
        <f t="shared" si="1234"/>
        <v>4.9167563506158446E-2</v>
      </c>
      <c r="P864" s="13">
        <f t="shared" si="1235"/>
        <v>9.1658064130975034E-2</v>
      </c>
      <c r="Q864" s="13">
        <f t="shared" si="1236"/>
        <v>0.15550309851876429</v>
      </c>
      <c r="R864" s="13">
        <f t="shared" si="1237"/>
        <v>1.3506484437067623E-2</v>
      </c>
      <c r="S864" s="13">
        <f t="shared" si="1238"/>
        <v>2.3469093380248988E-2</v>
      </c>
      <c r="T864" s="13">
        <f t="shared" si="1239"/>
        <v>8.5434381136108642E-2</v>
      </c>
      <c r="U864" s="13">
        <f t="shared" si="1240"/>
        <v>2.5178758686337961E-2</v>
      </c>
      <c r="V864" s="13">
        <f t="shared" si="1241"/>
        <v>2.6707880682551822E-3</v>
      </c>
      <c r="W864" s="13">
        <f t="shared" si="1242"/>
        <v>9.6629511817704544E-2</v>
      </c>
      <c r="X864" s="13">
        <f t="shared" si="1243"/>
        <v>5.3088862024403383E-2</v>
      </c>
      <c r="Y864" s="13">
        <f t="shared" si="1244"/>
        <v>1.458367748128137E-2</v>
      </c>
      <c r="Z864" s="13">
        <f t="shared" si="1245"/>
        <v>2.4735158553043529E-3</v>
      </c>
      <c r="AA864" s="13">
        <f t="shared" si="1246"/>
        <v>4.6111228364218732E-3</v>
      </c>
      <c r="AB864" s="13">
        <f t="shared" si="1247"/>
        <v>4.2980225428866474E-3</v>
      </c>
      <c r="AC864" s="13">
        <f t="shared" si="1248"/>
        <v>1.7096415674666536E-4</v>
      </c>
      <c r="AD864" s="13">
        <f t="shared" si="1249"/>
        <v>4.5034131038558647E-2</v>
      </c>
      <c r="AE864" s="13">
        <f t="shared" si="1250"/>
        <v>2.4742035058660985E-2</v>
      </c>
      <c r="AF864" s="13">
        <f t="shared" si="1251"/>
        <v>6.7967148996376219E-3</v>
      </c>
      <c r="AG864" s="13">
        <f t="shared" si="1252"/>
        <v>1.244719315864179E-3</v>
      </c>
      <c r="AH864" s="13">
        <f t="shared" si="1253"/>
        <v>3.3974129509512603E-4</v>
      </c>
      <c r="AI864" s="13">
        <f t="shared" si="1254"/>
        <v>6.3334497772843986E-4</v>
      </c>
      <c r="AJ864" s="13">
        <f t="shared" si="1255"/>
        <v>5.9034015971111886E-4</v>
      </c>
      <c r="AK864" s="13">
        <f t="shared" si="1256"/>
        <v>3.6683694397502764E-4</v>
      </c>
      <c r="AL864" s="13">
        <f t="shared" si="1257"/>
        <v>7.0040733195141861E-6</v>
      </c>
      <c r="AM864" s="13">
        <f t="shared" si="1258"/>
        <v>1.679050567676767E-2</v>
      </c>
      <c r="AN864" s="13">
        <f t="shared" si="1259"/>
        <v>9.2248095061840066E-3</v>
      </c>
      <c r="AO864" s="13">
        <f t="shared" si="1260"/>
        <v>2.5340842040013174E-3</v>
      </c>
      <c r="AP864" s="13">
        <f t="shared" si="1261"/>
        <v>4.6408060413346381E-4</v>
      </c>
      <c r="AQ864" s="13">
        <f t="shared" si="1262"/>
        <v>6.3742201263323364E-5</v>
      </c>
      <c r="AR864" s="13">
        <f t="shared" si="1263"/>
        <v>3.7331201203466301E-5</v>
      </c>
      <c r="AS864" s="13">
        <f t="shared" si="1264"/>
        <v>6.9592743467246718E-5</v>
      </c>
      <c r="AT864" s="13">
        <f t="shared" si="1265"/>
        <v>6.4867319924978898E-5</v>
      </c>
      <c r="AU864" s="13">
        <f t="shared" si="1266"/>
        <v>4.030850521295053E-5</v>
      </c>
      <c r="AV864" s="13">
        <f t="shared" si="1267"/>
        <v>1.878575676914312E-5</v>
      </c>
      <c r="AW864" s="13">
        <f t="shared" si="1268"/>
        <v>1.9926627701227899E-7</v>
      </c>
      <c r="AX864" s="13">
        <f t="shared" si="1269"/>
        <v>5.2168039806701283E-3</v>
      </c>
      <c r="AY864" s="13">
        <f t="shared" si="1270"/>
        <v>2.8661449440067544E-3</v>
      </c>
      <c r="AZ864" s="13">
        <f t="shared" si="1271"/>
        <v>7.8733903655320433E-4</v>
      </c>
      <c r="BA864" s="13">
        <f t="shared" si="1272"/>
        <v>1.4418967418861682E-4</v>
      </c>
      <c r="BB864" s="13">
        <f t="shared" si="1273"/>
        <v>1.9804678649273238E-5</v>
      </c>
      <c r="BC864" s="13">
        <f t="shared" si="1274"/>
        <v>2.176163021981189E-6</v>
      </c>
      <c r="BD864" s="13">
        <f t="shared" si="1275"/>
        <v>3.4183328202308461E-6</v>
      </c>
      <c r="BE864" s="13">
        <f t="shared" si="1276"/>
        <v>6.3724485517467474E-6</v>
      </c>
      <c r="BF864" s="13">
        <f t="shared" si="1277"/>
        <v>5.9397523120520621E-6</v>
      </c>
      <c r="BG864" s="13">
        <f t="shared" si="1278"/>
        <v>3.6909577474587391E-6</v>
      </c>
      <c r="BH864" s="13">
        <f t="shared" si="1279"/>
        <v>1.7201688358978678E-6</v>
      </c>
      <c r="BI864" s="13">
        <f t="shared" si="1280"/>
        <v>6.4134699478074786E-7</v>
      </c>
      <c r="BJ864" s="14">
        <f t="shared" si="1281"/>
        <v>0.68800192593421228</v>
      </c>
      <c r="BK864" s="14">
        <f t="shared" si="1282"/>
        <v>0.21033423239784999</v>
      </c>
      <c r="BL864" s="14">
        <f t="shared" si="1283"/>
        <v>9.894488391922221E-2</v>
      </c>
      <c r="BM864" s="14">
        <f t="shared" si="1284"/>
        <v>0.43073011421780694</v>
      </c>
      <c r="BN864" s="14">
        <f t="shared" si="1285"/>
        <v>0.56615849821105169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1.8543000000000001</v>
      </c>
      <c r="F865" s="10">
        <f>VLOOKUP(B865,home!$B$2:$E$405,3,FALSE)</f>
        <v>1.3782000000000001</v>
      </c>
      <c r="G865" s="10">
        <f>VLOOKUP(C865,away!$B$2:$E$405,4,FALSE)</f>
        <v>0.91679999999999995</v>
      </c>
      <c r="H865" s="10">
        <f>VLOOKUP(A865,away!$A$2:$E$405,3,FALSE)</f>
        <v>1.2583</v>
      </c>
      <c r="I865" s="10">
        <f>VLOOKUP(C865,away!$B$2:$E$405,3,FALSE)</f>
        <v>0.95369999999999999</v>
      </c>
      <c r="J865" s="10">
        <f>VLOOKUP(B865,home!$B$2:$E$405,4,FALSE)</f>
        <v>0.88300000000000001</v>
      </c>
      <c r="K865" s="12">
        <f t="shared" si="1230"/>
        <v>2.3429706511680002</v>
      </c>
      <c r="L865" s="12">
        <f t="shared" si="1231"/>
        <v>1.0596359469299999</v>
      </c>
      <c r="M865" s="13">
        <f t="shared" si="1232"/>
        <v>3.3286392534779205E-2</v>
      </c>
      <c r="N865" s="13">
        <f t="shared" si="1233"/>
        <v>7.7989040792245293E-2</v>
      </c>
      <c r="O865" s="13">
        <f t="shared" si="1234"/>
        <v>3.527145807347444E-2</v>
      </c>
      <c r="P865" s="13">
        <f t="shared" si="1235"/>
        <v>8.2639991090053197E-2</v>
      </c>
      <c r="Q865" s="13">
        <f t="shared" si="1236"/>
        <v>9.1363016844487346E-2</v>
      </c>
      <c r="R865" s="13">
        <f t="shared" si="1237"/>
        <v>1.8687452437643935E-2</v>
      </c>
      <c r="S865" s="13">
        <f t="shared" si="1238"/>
        <v>5.129249227164244E-2</v>
      </c>
      <c r="T865" s="13">
        <f t="shared" si="1239"/>
        <v>9.6811536868389864E-2</v>
      </c>
      <c r="U865" s="13">
        <f t="shared" si="1240"/>
        <v>4.3784152606497637E-2</v>
      </c>
      <c r="V865" s="13">
        <f t="shared" si="1241"/>
        <v>1.4149295724926384E-2</v>
      </c>
      <c r="W865" s="13">
        <f t="shared" si="1242"/>
        <v>7.1353622356267174E-2</v>
      </c>
      <c r="X865" s="13">
        <f t="shared" si="1243"/>
        <v>7.5608863192368758E-2</v>
      </c>
      <c r="Y865" s="13">
        <f t="shared" si="1244"/>
        <v>4.0058934672573238E-2</v>
      </c>
      <c r="Z865" s="13">
        <f t="shared" si="1245"/>
        <v>6.6006321198240556E-3</v>
      </c>
      <c r="AA865" s="13">
        <f t="shared" si="1246"/>
        <v>1.5465087335904583E-2</v>
      </c>
      <c r="AB865" s="13">
        <f t="shared" si="1247"/>
        <v>1.8117122872887179E-2</v>
      </c>
      <c r="AC865" s="13">
        <f t="shared" si="1248"/>
        <v>2.195524926996646E-3</v>
      </c>
      <c r="AD865" s="13">
        <f t="shared" si="1249"/>
        <v>4.1794860758814736E-2</v>
      </c>
      <c r="AE865" s="13">
        <f t="shared" si="1250"/>
        <v>4.4287336856974134E-2</v>
      </c>
      <c r="AF865" s="13">
        <f t="shared" si="1251"/>
        <v>2.3464227063723836E-2</v>
      </c>
      <c r="AG865" s="13">
        <f t="shared" si="1252"/>
        <v>8.2878461545498449E-3</v>
      </c>
      <c r="AH865" s="13">
        <f t="shared" si="1253"/>
        <v>1.7485667666565839E-3</v>
      </c>
      <c r="AI865" s="13">
        <f t="shared" si="1254"/>
        <v>4.0968406158841007E-3</v>
      </c>
      <c r="AJ865" s="13">
        <f t="shared" si="1255"/>
        <v>4.7993886627647414E-3</v>
      </c>
      <c r="AK865" s="13">
        <f t="shared" si="1256"/>
        <v>3.7482755934687422E-3</v>
      </c>
      <c r="AL865" s="13">
        <f t="shared" si="1257"/>
        <v>2.1803283154270002E-4</v>
      </c>
      <c r="AM865" s="13">
        <f t="shared" si="1258"/>
        <v>1.9584826425511202E-2</v>
      </c>
      <c r="AN865" s="13">
        <f t="shared" si="1259"/>
        <v>2.075278609485624E-2</v>
      </c>
      <c r="AO865" s="13">
        <f t="shared" si="1260"/>
        <v>1.0995199072529363E-2</v>
      </c>
      <c r="AP865" s="13">
        <f t="shared" si="1261"/>
        <v>3.8836360603011696E-3</v>
      </c>
      <c r="AQ865" s="13">
        <f t="shared" si="1262"/>
        <v>1.028810093572181E-3</v>
      </c>
      <c r="AR865" s="13">
        <f t="shared" si="1263"/>
        <v>3.7056884031129558E-4</v>
      </c>
      <c r="AS865" s="13">
        <f t="shared" si="1264"/>
        <v>8.6823191708672667E-4</v>
      </c>
      <c r="AT865" s="13">
        <f t="shared" si="1265"/>
        <v>1.0171209500707647E-3</v>
      </c>
      <c r="AU865" s="13">
        <f t="shared" si="1266"/>
        <v>7.9436151156797173E-4</v>
      </c>
      <c r="AV865" s="13">
        <f t="shared" si="1267"/>
        <v>4.6529142700530205E-4</v>
      </c>
      <c r="AW865" s="13">
        <f t="shared" si="1268"/>
        <v>1.503636728598922E-5</v>
      </c>
      <c r="AX865" s="13">
        <f t="shared" si="1269"/>
        <v>7.6477789205320387E-3</v>
      </c>
      <c r="AY865" s="13">
        <f t="shared" si="1270"/>
        <v>8.1038614583692579E-3</v>
      </c>
      <c r="AZ865" s="13">
        <f t="shared" si="1271"/>
        <v>4.293571455114319E-3</v>
      </c>
      <c r="BA865" s="13">
        <f t="shared" si="1272"/>
        <v>1.5165408848505596E-3</v>
      </c>
      <c r="BB865" s="13">
        <f t="shared" si="1273"/>
        <v>4.0174530914417067E-4</v>
      </c>
      <c r="BC865" s="13">
        <f t="shared" si="1274"/>
        <v>8.5140754215933781E-5</v>
      </c>
      <c r="BD865" s="13">
        <f t="shared" si="1275"/>
        <v>6.5444677334335232E-5</v>
      </c>
      <c r="BE865" s="13">
        <f t="shared" si="1276"/>
        <v>1.5333495826950705E-4</v>
      </c>
      <c r="BF865" s="13">
        <f t="shared" si="1277"/>
        <v>1.7962965351176258E-4</v>
      </c>
      <c r="BG865" s="13">
        <f t="shared" si="1278"/>
        <v>1.4028900208584556E-4</v>
      </c>
      <c r="BH865" s="13">
        <f t="shared" si="1279"/>
        <v>8.2173253642195654E-5</v>
      </c>
      <c r="BI865" s="13">
        <f t="shared" si="1280"/>
        <v>3.8505904318929654E-5</v>
      </c>
      <c r="BJ865" s="14">
        <f t="shared" si="1281"/>
        <v>0.64931318208939048</v>
      </c>
      <c r="BK865" s="14">
        <f t="shared" si="1282"/>
        <v>0.19188559083830981</v>
      </c>
      <c r="BL865" s="14">
        <f t="shared" si="1283"/>
        <v>0.14989329706038659</v>
      </c>
      <c r="BM865" s="14">
        <f t="shared" si="1284"/>
        <v>0.65036652524414451</v>
      </c>
      <c r="BN865" s="14">
        <f t="shared" si="1285"/>
        <v>0.33923735177268338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1.5146999999999999</v>
      </c>
      <c r="F866" s="10">
        <f>VLOOKUP(B866,home!$B$2:$E$405,3,FALSE)</f>
        <v>1.1553</v>
      </c>
      <c r="G866" s="10">
        <f>VLOOKUP(C866,away!$B$2:$E$405,4,FALSE)</f>
        <v>1.5405</v>
      </c>
      <c r="H866" s="10">
        <f>VLOOKUP(A866,away!$A$2:$E$405,3,FALSE)</f>
        <v>1.0882000000000001</v>
      </c>
      <c r="I866" s="10">
        <f>VLOOKUP(C866,away!$B$2:$E$405,3,FALSE)</f>
        <v>0.30630000000000002</v>
      </c>
      <c r="J866" s="10">
        <f>VLOOKUP(B866,home!$B$2:$E$405,4,FALSE)</f>
        <v>1.8379000000000001</v>
      </c>
      <c r="K866" s="12">
        <f t="shared" si="1230"/>
        <v>2.6957716478549996</v>
      </c>
      <c r="L866" s="12">
        <f t="shared" si="1231"/>
        <v>0.61260085151400001</v>
      </c>
      <c r="M866" s="13">
        <f t="shared" si="1232"/>
        <v>3.6575652237072237E-2</v>
      </c>
      <c r="N866" s="13">
        <f t="shared" si="1233"/>
        <v>9.8599606302503612E-2</v>
      </c>
      <c r="O866" s="13">
        <f t="shared" si="1234"/>
        <v>2.2406275705110393E-2</v>
      </c>
      <c r="P866" s="13">
        <f t="shared" si="1235"/>
        <v>6.0402202779858881E-2</v>
      </c>
      <c r="Q866" s="13">
        <f t="shared" si="1236"/>
        <v>0.13290101157997722</v>
      </c>
      <c r="R866" s="13">
        <f t="shared" si="1237"/>
        <v>6.8630517881040371E-3</v>
      </c>
      <c r="S866" s="13">
        <f t="shared" si="1238"/>
        <v>2.4937532740436218E-2</v>
      </c>
      <c r="T866" s="13">
        <f t="shared" si="1239"/>
        <v>8.1415272860966031E-2</v>
      </c>
      <c r="U866" s="13">
        <f t="shared" si="1240"/>
        <v>1.8501220428131418E-2</v>
      </c>
      <c r="V866" s="13">
        <f t="shared" si="1241"/>
        <v>4.5758488602500981E-3</v>
      </c>
      <c r="W866" s="13">
        <f t="shared" si="1242"/>
        <v>0.11942359299618385</v>
      </c>
      <c r="X866" s="13">
        <f t="shared" si="1243"/>
        <v>7.3158994760323601E-2</v>
      </c>
      <c r="Y866" s="13">
        <f t="shared" si="1244"/>
        <v>2.2408631243041245E-2</v>
      </c>
      <c r="Z866" s="13">
        <f t="shared" si="1245"/>
        <v>1.4014371231257381E-3</v>
      </c>
      <c r="AA866" s="13">
        <f t="shared" si="1246"/>
        <v>3.7779544627738406E-3</v>
      </c>
      <c r="AB866" s="13">
        <f t="shared" si="1247"/>
        <v>5.0922512638164946E-3</v>
      </c>
      <c r="AC866" s="13">
        <f t="shared" si="1248"/>
        <v>4.7229395417771366E-4</v>
      </c>
      <c r="AD866" s="13">
        <f t="shared" si="1249"/>
        <v>8.0484684021021838E-2</v>
      </c>
      <c r="AE866" s="13">
        <f t="shared" si="1250"/>
        <v>4.9304985965113214E-2</v>
      </c>
      <c r="AF866" s="13">
        <f t="shared" si="1251"/>
        <v>1.5102138193057082E-2</v>
      </c>
      <c r="AG866" s="13">
        <f t="shared" si="1252"/>
        <v>3.083860905582957E-3</v>
      </c>
      <c r="AH866" s="13">
        <f t="shared" si="1253"/>
        <v>2.1463039374253941E-4</v>
      </c>
      <c r="AI866" s="13">
        <f t="shared" si="1254"/>
        <v>5.7859453021909268E-4</v>
      </c>
      <c r="AJ866" s="13">
        <f t="shared" si="1255"/>
        <v>7.7987936508430679E-4</v>
      </c>
      <c r="AK866" s="13">
        <f t="shared" si="1256"/>
        <v>7.007922270471441E-4</v>
      </c>
      <c r="AL866" s="13">
        <f t="shared" si="1257"/>
        <v>3.1198454104972844E-5</v>
      </c>
      <c r="AM866" s="13">
        <f t="shared" si="1258"/>
        <v>4.3393665854087785E-2</v>
      </c>
      <c r="AN866" s="13">
        <f t="shared" si="1259"/>
        <v>2.6582996652528165E-2</v>
      </c>
      <c r="AO866" s="13">
        <f t="shared" si="1260"/>
        <v>8.1423831925662802E-3</v>
      </c>
      <c r="AP866" s="13">
        <f t="shared" si="1261"/>
        <v>1.6626769590397954E-3</v>
      </c>
      <c r="AQ866" s="13">
        <f t="shared" si="1262"/>
        <v>2.5463933022512169E-4</v>
      </c>
      <c r="AR866" s="13">
        <f t="shared" si="1263"/>
        <v>2.6296552393492954E-5</v>
      </c>
      <c r="AS866" s="13">
        <f t="shared" si="1264"/>
        <v>7.0889500378711818E-5</v>
      </c>
      <c r="AT866" s="13">
        <f t="shared" si="1265"/>
        <v>9.5550952625768828E-5</v>
      </c>
      <c r="AU866" s="13">
        <f t="shared" si="1266"/>
        <v>8.5861183004694606E-5</v>
      </c>
      <c r="AV866" s="13">
        <f t="shared" si="1267"/>
        <v>5.7865535698836313E-5</v>
      </c>
      <c r="AW866" s="13">
        <f t="shared" si="1268"/>
        <v>1.4311701576868569E-6</v>
      </c>
      <c r="AX866" s="13">
        <f t="shared" si="1269"/>
        <v>1.9496569017657259E-2</v>
      </c>
      <c r="AY866" s="13">
        <f t="shared" si="1270"/>
        <v>1.194361478181831E-2</v>
      </c>
      <c r="AZ866" s="13">
        <f t="shared" si="1271"/>
        <v>3.658334292748546E-3</v>
      </c>
      <c r="BA866" s="13">
        <f t="shared" si="1272"/>
        <v>7.4703290095354225E-4</v>
      </c>
      <c r="BB866" s="13">
        <f t="shared" si="1273"/>
        <v>1.1440824780827839E-4</v>
      </c>
      <c r="BC866" s="13">
        <f t="shared" si="1274"/>
        <v>1.4017318005515218E-5</v>
      </c>
      <c r="BD866" s="13">
        <f t="shared" si="1275"/>
        <v>2.6848817313560484E-6</v>
      </c>
      <c r="BE866" s="13">
        <f t="shared" si="1276"/>
        <v>7.2378280492334778E-6</v>
      </c>
      <c r="BF866" s="13">
        <f t="shared" si="1277"/>
        <v>9.7557658235866381E-6</v>
      </c>
      <c r="BG866" s="13">
        <f t="shared" si="1278"/>
        <v>8.7664389701125454E-6</v>
      </c>
      <c r="BH866" s="13">
        <f t="shared" si="1279"/>
        <v>5.9080794070701459E-6</v>
      </c>
      <c r="BI866" s="13">
        <f t="shared" si="1280"/>
        <v>3.1853665917711342E-6</v>
      </c>
      <c r="BJ866" s="14">
        <f t="shared" si="1281"/>
        <v>0.79189311737520929</v>
      </c>
      <c r="BK866" s="14">
        <f t="shared" si="1282"/>
        <v>0.13893834380771847</v>
      </c>
      <c r="BL866" s="14">
        <f t="shared" si="1283"/>
        <v>5.9288652248703909E-2</v>
      </c>
      <c r="BM866" s="14">
        <f t="shared" si="1284"/>
        <v>0.62183156655047045</v>
      </c>
      <c r="BN866" s="14">
        <f t="shared" si="1285"/>
        <v>0.35774780039262638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1.5146999999999999</v>
      </c>
      <c r="F867" s="10">
        <f>VLOOKUP(B867,home!$B$2:$E$405,3,FALSE)</f>
        <v>1.1553</v>
      </c>
      <c r="G867" s="10">
        <f>VLOOKUP(C867,away!$B$2:$E$405,4,FALSE)</f>
        <v>0.99029999999999996</v>
      </c>
      <c r="H867" s="10">
        <f>VLOOKUP(A867,away!$A$2:$E$405,3,FALSE)</f>
        <v>1.0882000000000001</v>
      </c>
      <c r="I867" s="10">
        <f>VLOOKUP(C867,away!$B$2:$E$405,3,FALSE)</f>
        <v>0.91890000000000005</v>
      </c>
      <c r="J867" s="10">
        <f>VLOOKUP(B867,home!$B$2:$E$405,4,FALSE)</f>
        <v>0.91890000000000005</v>
      </c>
      <c r="K867" s="12">
        <f t="shared" si="1230"/>
        <v>1.7329585607729998</v>
      </c>
      <c r="L867" s="12">
        <f t="shared" si="1231"/>
        <v>0.91885127992200022</v>
      </c>
      <c r="M867" s="13">
        <f t="shared" si="1232"/>
        <v>7.0523461259956552E-2</v>
      </c>
      <c r="N867" s="13">
        <f t="shared" si="1233"/>
        <v>0.12221423592578472</v>
      </c>
      <c r="O867" s="13">
        <f t="shared" si="1234"/>
        <v>6.480057264324067E-2</v>
      </c>
      <c r="P867" s="13">
        <f t="shared" si="1235"/>
        <v>0.11229670710509657</v>
      </c>
      <c r="Q867" s="13">
        <f t="shared" si="1236"/>
        <v>0.10589610319795986</v>
      </c>
      <c r="R867" s="13">
        <f t="shared" si="1237"/>
        <v>2.9771044556460118E-2</v>
      </c>
      <c r="S867" s="13">
        <f t="shared" si="1238"/>
        <v>4.4703387359860618E-2</v>
      </c>
      <c r="T867" s="13">
        <f t="shared" si="1239"/>
        <v>9.7302769962197624E-2</v>
      </c>
      <c r="U867" s="13">
        <f t="shared" si="1240"/>
        <v>5.1591986527271969E-2</v>
      </c>
      <c r="V867" s="13">
        <f t="shared" si="1241"/>
        <v>7.9091775626767228E-3</v>
      </c>
      <c r="W867" s="13">
        <f t="shared" si="1242"/>
        <v>6.1171186196468524E-2</v>
      </c>
      <c r="X867" s="13">
        <f t="shared" si="1243"/>
        <v>5.6207222730972083E-2</v>
      </c>
      <c r="Y867" s="13">
        <f t="shared" si="1244"/>
        <v>2.582303927360732E-2</v>
      </c>
      <c r="Z867" s="13">
        <f t="shared" si="1245"/>
        <v>9.1183874651060929E-3</v>
      </c>
      <c r="AA867" s="13">
        <f t="shared" si="1246"/>
        <v>1.5801787618100818E-2</v>
      </c>
      <c r="AB867" s="13">
        <f t="shared" si="1247"/>
        <v>1.3691921564152301E-2</v>
      </c>
      <c r="AC867" s="13">
        <f t="shared" si="1248"/>
        <v>7.8712688331848994E-4</v>
      </c>
      <c r="AD867" s="13">
        <f t="shared" si="1249"/>
        <v>2.6501782697952333E-2</v>
      </c>
      <c r="AE867" s="13">
        <f t="shared" si="1250"/>
        <v>2.4351196952228215E-2</v>
      </c>
      <c r="AF867" s="13">
        <f t="shared" si="1251"/>
        <v>1.1187564243593804E-2</v>
      </c>
      <c r="AG867" s="13">
        <f t="shared" si="1252"/>
        <v>3.4265692414785906E-3</v>
      </c>
      <c r="AH867" s="13">
        <f t="shared" si="1253"/>
        <v>2.0946104982843636E-3</v>
      </c>
      <c r="AI867" s="13">
        <f t="shared" si="1254"/>
        <v>3.6298731944868871E-3</v>
      </c>
      <c r="AJ867" s="13">
        <f t="shared" si="1255"/>
        <v>3.1452099134532435E-3</v>
      </c>
      <c r="AK867" s="13">
        <f t="shared" si="1256"/>
        <v>1.8168394816489679E-3</v>
      </c>
      <c r="AL867" s="13">
        <f t="shared" si="1257"/>
        <v>5.0134667522765624E-5</v>
      </c>
      <c r="AM867" s="13">
        <f t="shared" si="1258"/>
        <v>9.1852982404324584E-3</v>
      </c>
      <c r="AN867" s="13">
        <f t="shared" si="1259"/>
        <v>8.4399230446866591E-3</v>
      </c>
      <c r="AO867" s="13">
        <f t="shared" si="1260"/>
        <v>3.877517046026761E-3</v>
      </c>
      <c r="AP867" s="13">
        <f t="shared" si="1261"/>
        <v>1.1876205002203544E-3</v>
      </c>
      <c r="AQ867" s="13">
        <f t="shared" si="1262"/>
        <v>2.7281165417226966E-4</v>
      </c>
      <c r="AR867" s="13">
        <f t="shared" si="1263"/>
        <v>3.8492710745732941E-4</v>
      </c>
      <c r="AS867" s="13">
        <f t="shared" si="1264"/>
        <v>6.6706272614176733E-4</v>
      </c>
      <c r="AT867" s="13">
        <f t="shared" si="1265"/>
        <v>5.7799603091997546E-4</v>
      </c>
      <c r="AU867" s="13">
        <f t="shared" si="1266"/>
        <v>3.3388105662519565E-4</v>
      </c>
      <c r="AV867" s="13">
        <f t="shared" si="1267"/>
        <v>1.4465050883964194E-4</v>
      </c>
      <c r="AW867" s="13">
        <f t="shared" si="1268"/>
        <v>2.2175276354972366E-6</v>
      </c>
      <c r="AX867" s="13">
        <f t="shared" si="1269"/>
        <v>2.6529568698350999E-3</v>
      </c>
      <c r="AY867" s="13">
        <f t="shared" si="1270"/>
        <v>2.4376728154258441E-3</v>
      </c>
      <c r="AZ867" s="13">
        <f t="shared" si="1271"/>
        <v>1.1199293932425513E-3</v>
      </c>
      <c r="BA867" s="13">
        <f t="shared" si="1272"/>
        <v>3.430161854677292E-4</v>
      </c>
      <c r="BB867" s="13">
        <f t="shared" si="1273"/>
        <v>7.8795215262746275E-5</v>
      </c>
      <c r="BC867" s="13">
        <f t="shared" si="1274"/>
        <v>1.4480216879180793E-5</v>
      </c>
      <c r="BD867" s="13">
        <f t="shared" si="1275"/>
        <v>5.8948460893973382E-5</v>
      </c>
      <c r="BE867" s="13">
        <f t="shared" si="1276"/>
        <v>1.0215523995060356E-4</v>
      </c>
      <c r="BF867" s="13">
        <f t="shared" si="1277"/>
        <v>8.8515398800109203E-5</v>
      </c>
      <c r="BG867" s="13">
        <f t="shared" si="1278"/>
        <v>5.1131172703628453E-5</v>
      </c>
      <c r="BH867" s="13">
        <f t="shared" si="1279"/>
        <v>2.2152050864778922E-5</v>
      </c>
      <c r="BI867" s="13">
        <f t="shared" si="1280"/>
        <v>7.6777172369595194E-6</v>
      </c>
      <c r="BJ867" s="14">
        <f t="shared" si="1281"/>
        <v>0.56369169160389476</v>
      </c>
      <c r="BK867" s="14">
        <f t="shared" si="1282"/>
        <v>0.23870766765385756</v>
      </c>
      <c r="BL867" s="14">
        <f t="shared" si="1283"/>
        <v>0.18878294346753322</v>
      </c>
      <c r="BM867" s="14">
        <f t="shared" si="1284"/>
        <v>0.49236311021410267</v>
      </c>
      <c r="BN867" s="14">
        <f t="shared" si="1285"/>
        <v>0.50550212468849842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1.5146999999999999</v>
      </c>
      <c r="F868" s="10">
        <f>VLOOKUP(B868,home!$B$2:$E$405,3,FALSE)</f>
        <v>1.3204</v>
      </c>
      <c r="G868" s="10">
        <f>VLOOKUP(C868,away!$B$2:$E$405,4,FALSE)</f>
        <v>0.88029999999999997</v>
      </c>
      <c r="H868" s="10">
        <f>VLOOKUP(A868,away!$A$2:$E$405,3,FALSE)</f>
        <v>1.0882000000000001</v>
      </c>
      <c r="I868" s="10">
        <f>VLOOKUP(C868,away!$B$2:$E$405,3,FALSE)</f>
        <v>2.4504999999999999</v>
      </c>
      <c r="J868" s="10">
        <f>VLOOKUP(B868,home!$B$2:$E$405,4,FALSE)</f>
        <v>1.8379000000000001</v>
      </c>
      <c r="K868" s="12">
        <f t="shared" si="1230"/>
        <v>1.7606086973639998</v>
      </c>
      <c r="L868" s="12">
        <f t="shared" si="1231"/>
        <v>4.9010068123900004</v>
      </c>
      <c r="M868" s="13">
        <f t="shared" si="1232"/>
        <v>1.2790783368405098E-3</v>
      </c>
      <c r="N868" s="13">
        <f t="shared" si="1233"/>
        <v>2.2519564444512812E-3</v>
      </c>
      <c r="O868" s="13">
        <f t="shared" si="1234"/>
        <v>6.2687716424358097E-3</v>
      </c>
      <c r="P868" s="13">
        <f t="shared" si="1235"/>
        <v>1.1036853875461293E-2</v>
      </c>
      <c r="Q868" s="13">
        <f t="shared" si="1236"/>
        <v>1.9824070510929184E-3</v>
      </c>
      <c r="R868" s="13">
        <f t="shared" si="1237"/>
        <v>1.5361646262447582E-2</v>
      </c>
      <c r="S868" s="13">
        <f t="shared" si="1238"/>
        <v>2.380857762183216E-2</v>
      </c>
      <c r="T868" s="13">
        <f t="shared" si="1239"/>
        <v>9.7157904623363638E-3</v>
      </c>
      <c r="U868" s="13">
        <f t="shared" si="1240"/>
        <v>2.7045848015494395E-2</v>
      </c>
      <c r="V868" s="13">
        <f t="shared" si="1241"/>
        <v>2.2826487603203056E-2</v>
      </c>
      <c r="W868" s="13">
        <f t="shared" si="1242"/>
        <v>1.1634143652899703E-3</v>
      </c>
      <c r="X868" s="13">
        <f t="shared" si="1243"/>
        <v>5.7019017299185324E-3</v>
      </c>
      <c r="Y868" s="13">
        <f t="shared" si="1244"/>
        <v>1.3972529610954533E-2</v>
      </c>
      <c r="Z868" s="13">
        <f t="shared" si="1245"/>
        <v>2.5095844327260333E-2</v>
      </c>
      <c r="AA868" s="13">
        <f t="shared" si="1246"/>
        <v>4.418396179026754E-2</v>
      </c>
      <c r="AB868" s="13">
        <f t="shared" si="1247"/>
        <v>3.8895333705971848E-2</v>
      </c>
      <c r="AC868" s="13">
        <f t="shared" si="1248"/>
        <v>1.2310260878395804E-2</v>
      </c>
      <c r="AD868" s="13">
        <f t="shared" si="1249"/>
        <v>5.1207936254193465E-4</v>
      </c>
      <c r="AE868" s="13">
        <f t="shared" si="1250"/>
        <v>2.5097044443023507E-3</v>
      </c>
      <c r="AF868" s="13">
        <f t="shared" si="1251"/>
        <v>6.1500392893056423E-3</v>
      </c>
      <c r="AG868" s="13">
        <f t="shared" si="1252"/>
        <v>1.0047128151117704E-2</v>
      </c>
      <c r="AH868" s="13">
        <f t="shared" si="1253"/>
        <v>3.0748726002645457E-2</v>
      </c>
      <c r="AI868" s="13">
        <f t="shared" si="1254"/>
        <v>5.4136474433120169E-2</v>
      </c>
      <c r="AJ868" s="13">
        <f t="shared" si="1255"/>
        <v>4.7656573865787602E-2</v>
      </c>
      <c r="AK868" s="13">
        <f t="shared" si="1256"/>
        <v>2.7968192811558518E-2</v>
      </c>
      <c r="AL868" s="13">
        <f t="shared" si="1257"/>
        <v>4.2488891124298264E-3</v>
      </c>
      <c r="AM868" s="13">
        <f t="shared" si="1258"/>
        <v>1.8031427588638868E-4</v>
      </c>
      <c r="AN868" s="13">
        <f t="shared" si="1259"/>
        <v>8.8372149449036084E-4</v>
      </c>
      <c r="AO868" s="13">
        <f t="shared" si="1260"/>
        <v>2.1655625323763663E-3</v>
      </c>
      <c r="AP868" s="13">
        <f t="shared" si="1261"/>
        <v>3.537812241277704E-3</v>
      </c>
      <c r="AQ868" s="13">
        <f t="shared" si="1262"/>
        <v>4.3347104738646908E-3</v>
      </c>
      <c r="AR868" s="13">
        <f t="shared" si="1263"/>
        <v>3.0139943122255781E-2</v>
      </c>
      <c r="AS868" s="13">
        <f t="shared" si="1264"/>
        <v>5.306464599909979E-2</v>
      </c>
      <c r="AT868" s="13">
        <f t="shared" si="1265"/>
        <v>4.6713038634278448E-2</v>
      </c>
      <c r="AU868" s="13">
        <f t="shared" si="1266"/>
        <v>2.7414460699937058E-2</v>
      </c>
      <c r="AV868" s="13">
        <f t="shared" si="1267"/>
        <v>1.2066534485463186E-2</v>
      </c>
      <c r="AW868" s="13">
        <f t="shared" si="1268"/>
        <v>1.0184062251930551E-3</v>
      </c>
      <c r="AX868" s="13">
        <f t="shared" si="1269"/>
        <v>5.2910480397411216E-5</v>
      </c>
      <c r="AY868" s="13">
        <f t="shared" si="1270"/>
        <v>2.5931462487453993E-4</v>
      </c>
      <c r="AZ868" s="13">
        <f t="shared" si="1271"/>
        <v>6.3545137153123903E-4</v>
      </c>
      <c r="BA868" s="13">
        <f t="shared" si="1272"/>
        <v>1.0381171669390573E-3</v>
      </c>
      <c r="BB868" s="13">
        <f t="shared" si="1273"/>
        <v>1.2719548268068318E-3</v>
      </c>
      <c r="BC868" s="13">
        <f t="shared" si="1274"/>
        <v>1.2467718542465247E-3</v>
      </c>
      <c r="BD868" s="13">
        <f t="shared" si="1275"/>
        <v>2.4619344427870452E-2</v>
      </c>
      <c r="BE868" s="13">
        <f t="shared" si="1276"/>
        <v>4.3345031923108644E-2</v>
      </c>
      <c r="BF868" s="13">
        <f t="shared" si="1277"/>
        <v>3.8156820095672658E-2</v>
      </c>
      <c r="BG868" s="13">
        <f t="shared" si="1278"/>
        <v>2.2393076441398242E-2</v>
      </c>
      <c r="BH868" s="13">
        <f t="shared" si="1279"/>
        <v>9.8563612858656568E-3</v>
      </c>
      <c r="BI868" s="13">
        <f t="shared" si="1280"/>
        <v>3.4706390808513796E-3</v>
      </c>
      <c r="BJ868" s="14">
        <f t="shared" si="1281"/>
        <v>6.9613592254002349E-2</v>
      </c>
      <c r="BK868" s="14">
        <f t="shared" si="1282"/>
        <v>7.5769462053037182E-2</v>
      </c>
      <c r="BL868" s="14">
        <f t="shared" si="1283"/>
        <v>0.60350542472553026</v>
      </c>
      <c r="BM868" s="14">
        <f t="shared" si="1284"/>
        <v>0.73656270134741908</v>
      </c>
      <c r="BN868" s="14">
        <f t="shared" si="1285"/>
        <v>3.81807136127294E-2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1.2639</v>
      </c>
      <c r="F869" s="10">
        <f>VLOOKUP(B869,home!$B$2:$E$405,3,FALSE)</f>
        <v>0.63300000000000001</v>
      </c>
      <c r="G869" s="10">
        <f>VLOOKUP(C869,away!$B$2:$E$405,4,FALSE)</f>
        <v>1.7802</v>
      </c>
      <c r="H869" s="10">
        <f>VLOOKUP(A869,away!$A$2:$E$405,3,FALSE)</f>
        <v>0.81940000000000002</v>
      </c>
      <c r="I869" s="10">
        <f>VLOOKUP(C869,away!$B$2:$E$405,3,FALSE)</f>
        <v>1.2203999999999999</v>
      </c>
      <c r="J869" s="10">
        <f>VLOOKUP(B869,home!$B$2:$E$405,4,FALSE)</f>
        <v>1.4644999999999999</v>
      </c>
      <c r="K869" s="12">
        <f t="shared" si="1230"/>
        <v>1.4242466957400002</v>
      </c>
      <c r="L869" s="12">
        <f t="shared" si="1231"/>
        <v>1.4644937905199999</v>
      </c>
      <c r="M869" s="13">
        <f t="shared" si="1232"/>
        <v>5.564625571575095E-2</v>
      </c>
      <c r="N869" s="13">
        <f t="shared" si="1233"/>
        <v>7.9253995833461377E-2</v>
      </c>
      <c r="O869" s="13">
        <f t="shared" si="1234"/>
        <v>8.1493595961405305E-2</v>
      </c>
      <c r="P869" s="13">
        <f t="shared" si="1235"/>
        <v>0.11606698477200213</v>
      </c>
      <c r="Q869" s="13">
        <f t="shared" si="1236"/>
        <v>5.6438620844999565E-2</v>
      </c>
      <c r="R869" s="13">
        <f t="shared" si="1237"/>
        <v>5.9673432626311924E-2</v>
      </c>
      <c r="S869" s="13">
        <f t="shared" si="1238"/>
        <v>6.0523142037079564E-2</v>
      </c>
      <c r="T869" s="13">
        <f t="shared" si="1239"/>
        <v>8.2654009773014486E-2</v>
      </c>
      <c r="U869" s="13">
        <f t="shared" si="1240"/>
        <v>8.4989689241488267E-2</v>
      </c>
      <c r="V869" s="13">
        <f t="shared" si="1241"/>
        <v>1.4026577379666956E-2</v>
      </c>
      <c r="W869" s="13">
        <f t="shared" si="1242"/>
        <v>2.6794173083537778E-2</v>
      </c>
      <c r="X869" s="13">
        <f t="shared" si="1243"/>
        <v>3.9239900102959191E-2</v>
      </c>
      <c r="Y869" s="13">
        <f t="shared" si="1244"/>
        <v>2.873329502070443E-2</v>
      </c>
      <c r="Z869" s="13">
        <f t="shared" si="1245"/>
        <v>2.9130457180082458E-2</v>
      </c>
      <c r="AA869" s="13">
        <f t="shared" si="1246"/>
        <v>4.1488957384128007E-2</v>
      </c>
      <c r="AB869" s="13">
        <f t="shared" si="1247"/>
        <v>2.9545255232020999E-2</v>
      </c>
      <c r="AC869" s="13">
        <f t="shared" si="1248"/>
        <v>1.8285400812110436E-3</v>
      </c>
      <c r="AD869" s="13">
        <f t="shared" si="1249"/>
        <v>9.5403781198285902E-3</v>
      </c>
      <c r="AE869" s="13">
        <f t="shared" si="1250"/>
        <v>1.397182451570184E-2</v>
      </c>
      <c r="AF869" s="13">
        <f t="shared" si="1251"/>
        <v>1.0230825122740228E-2</v>
      </c>
      <c r="AG869" s="13">
        <f t="shared" si="1252"/>
        <v>4.9943266213830261E-3</v>
      </c>
      <c r="AH869" s="13">
        <f t="shared" si="1253"/>
        <v>1.0665343413809879E-2</v>
      </c>
      <c r="AI869" s="13">
        <f t="shared" si="1254"/>
        <v>1.5190080116051092E-2</v>
      </c>
      <c r="AJ869" s="13">
        <f t="shared" si="1255"/>
        <v>1.0817210706655825E-2</v>
      </c>
      <c r="AK869" s="13">
        <f t="shared" si="1256"/>
        <v>5.1354588686926377E-3</v>
      </c>
      <c r="AL869" s="13">
        <f t="shared" si="1257"/>
        <v>1.5255878839002922E-4</v>
      </c>
      <c r="AM869" s="13">
        <f t="shared" si="1258"/>
        <v>2.7175704026552098E-3</v>
      </c>
      <c r="AN869" s="13">
        <f t="shared" si="1259"/>
        <v>3.9798649799894902E-3</v>
      </c>
      <c r="AO869" s="13">
        <f t="shared" si="1260"/>
        <v>2.9142437751513068E-3</v>
      </c>
      <c r="AP869" s="13">
        <f t="shared" si="1261"/>
        <v>1.4226306375902172E-3</v>
      </c>
      <c r="AQ869" s="13">
        <f t="shared" si="1262"/>
        <v>5.2085843373859541E-4</v>
      </c>
      <c r="AR869" s="13">
        <f t="shared" si="1263"/>
        <v>3.12386584065759E-3</v>
      </c>
      <c r="AS869" s="13">
        <f t="shared" si="1264"/>
        <v>4.4491556014916306E-3</v>
      </c>
      <c r="AT869" s="13">
        <f t="shared" si="1265"/>
        <v>3.1683475821287842E-3</v>
      </c>
      <c r="AU869" s="13">
        <f t="shared" si="1266"/>
        <v>1.5041695249342468E-3</v>
      </c>
      <c r="AV869" s="13">
        <f t="shared" si="1267"/>
        <v>5.3557711893010207E-4</v>
      </c>
      <c r="AW869" s="13">
        <f t="shared" si="1268"/>
        <v>8.8390885629747228E-6</v>
      </c>
      <c r="AX869" s="13">
        <f t="shared" si="1269"/>
        <v>6.4508177773708398E-4</v>
      </c>
      <c r="AY869" s="13">
        <f t="shared" si="1270"/>
        <v>9.4471825787356212E-4</v>
      </c>
      <c r="AZ869" s="13">
        <f t="shared" si="1271"/>
        <v>6.9176701122335203E-4</v>
      </c>
      <c r="BA869" s="13">
        <f t="shared" si="1272"/>
        <v>3.3769616414105937E-4</v>
      </c>
      <c r="BB869" s="13">
        <f t="shared" si="1273"/>
        <v>1.2363848386675105E-4</v>
      </c>
      <c r="BC869" s="13">
        <f t="shared" si="1274"/>
        <v>3.6213558378432833E-5</v>
      </c>
      <c r="BD869" s="13">
        <f t="shared" si="1275"/>
        <v>7.6248035434342922E-4</v>
      </c>
      <c r="BE869" s="13">
        <f t="shared" si="1276"/>
        <v>1.0859601252402936E-3</v>
      </c>
      <c r="BF869" s="13">
        <f t="shared" si="1277"/>
        <v>7.7333756003944258E-4</v>
      </c>
      <c r="BG869" s="13">
        <f t="shared" si="1278"/>
        <v>3.6714115485927007E-4</v>
      </c>
      <c r="BH869" s="13">
        <f t="shared" si="1279"/>
        <v>1.3072489416962086E-4</v>
      </c>
      <c r="BI869" s="13">
        <f t="shared" si="1280"/>
        <v>3.7236899714408702E-5</v>
      </c>
      <c r="BJ869" s="14">
        <f t="shared" si="1281"/>
        <v>0.3661856325206756</v>
      </c>
      <c r="BK869" s="14">
        <f t="shared" si="1282"/>
        <v>0.24918877703197423</v>
      </c>
      <c r="BL869" s="14">
        <f t="shared" si="1283"/>
        <v>0.3549370202070728</v>
      </c>
      <c r="BM869" s="14">
        <f t="shared" si="1284"/>
        <v>0.54993312201656297</v>
      </c>
      <c r="BN869" s="14">
        <f t="shared" si="1285"/>
        <v>0.44857288575393123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1.2639</v>
      </c>
      <c r="F870" s="10">
        <f>VLOOKUP(B870,home!$B$2:$E$405,3,FALSE)</f>
        <v>2.5714000000000001</v>
      </c>
      <c r="G870" s="10">
        <f>VLOOKUP(C870,away!$B$2:$E$405,4,FALSE)</f>
        <v>2.1758000000000002</v>
      </c>
      <c r="H870" s="10">
        <f>VLOOKUP(A870,away!$A$2:$E$405,3,FALSE)</f>
        <v>0.81940000000000002</v>
      </c>
      <c r="I870" s="10">
        <f>VLOOKUP(C870,away!$B$2:$E$405,3,FALSE)</f>
        <v>0</v>
      </c>
      <c r="J870" s="10">
        <f>VLOOKUP(B870,home!$B$2:$E$405,4,FALSE)</f>
        <v>0.9153</v>
      </c>
      <c r="K870" s="12">
        <f t="shared" si="1230"/>
        <v>7.0713335944680011</v>
      </c>
      <c r="L870" s="12">
        <f t="shared" si="1231"/>
        <v>0</v>
      </c>
      <c r="M870" s="13">
        <f t="shared" si="1232"/>
        <v>8.4909999871867013E-4</v>
      </c>
      <c r="N870" s="13">
        <f t="shared" si="1233"/>
        <v>6.0042693460020686E-3</v>
      </c>
      <c r="O870" s="13">
        <f t="shared" si="1234"/>
        <v>0</v>
      </c>
      <c r="P870" s="13">
        <f t="shared" si="1235"/>
        <v>0</v>
      </c>
      <c r="Q870" s="13">
        <f t="shared" si="1236"/>
        <v>2.1229095768309416E-2</v>
      </c>
      <c r="R870" s="13">
        <f t="shared" si="1237"/>
        <v>0</v>
      </c>
      <c r="S870" s="13">
        <f t="shared" si="1238"/>
        <v>0</v>
      </c>
      <c r="T870" s="13">
        <f t="shared" si="1239"/>
        <v>0</v>
      </c>
      <c r="U870" s="13">
        <f t="shared" si="1240"/>
        <v>0</v>
      </c>
      <c r="V870" s="13">
        <f t="shared" si="1241"/>
        <v>0</v>
      </c>
      <c r="W870" s="13">
        <f t="shared" si="1242"/>
        <v>5.0039339362208307E-2</v>
      </c>
      <c r="X870" s="13">
        <f t="shared" si="1243"/>
        <v>0</v>
      </c>
      <c r="Y870" s="13">
        <f t="shared" si="1244"/>
        <v>0</v>
      </c>
      <c r="Z870" s="13">
        <f t="shared" si="1245"/>
        <v>0</v>
      </c>
      <c r="AA870" s="13">
        <f t="shared" si="1246"/>
        <v>0</v>
      </c>
      <c r="AB870" s="13">
        <f t="shared" si="1247"/>
        <v>0</v>
      </c>
      <c r="AC870" s="13">
        <f t="shared" si="1248"/>
        <v>0</v>
      </c>
      <c r="AD870" s="13">
        <f t="shared" si="1249"/>
        <v>8.8461215369242119E-2</v>
      </c>
      <c r="AE870" s="13">
        <f t="shared" si="1250"/>
        <v>0</v>
      </c>
      <c r="AF870" s="13">
        <f t="shared" si="1251"/>
        <v>0</v>
      </c>
      <c r="AG870" s="13">
        <f t="shared" si="1252"/>
        <v>0</v>
      </c>
      <c r="AH870" s="13">
        <f t="shared" si="1253"/>
        <v>0</v>
      </c>
      <c r="AI870" s="13">
        <f t="shared" si="1254"/>
        <v>0</v>
      </c>
      <c r="AJ870" s="13">
        <f t="shared" si="1255"/>
        <v>0</v>
      </c>
      <c r="AK870" s="13">
        <f t="shared" si="1256"/>
        <v>0</v>
      </c>
      <c r="AL870" s="13">
        <f t="shared" si="1257"/>
        <v>0</v>
      </c>
      <c r="AM870" s="13">
        <f t="shared" si="1258"/>
        <v>0.12510775280959821</v>
      </c>
      <c r="AN870" s="13">
        <f t="shared" si="1259"/>
        <v>0</v>
      </c>
      <c r="AO870" s="13">
        <f t="shared" si="1260"/>
        <v>0</v>
      </c>
      <c r="AP870" s="13">
        <f t="shared" si="1261"/>
        <v>0</v>
      </c>
      <c r="AQ870" s="13">
        <f t="shared" si="1262"/>
        <v>0</v>
      </c>
      <c r="AR870" s="13">
        <f t="shared" si="1263"/>
        <v>0</v>
      </c>
      <c r="AS870" s="13">
        <f t="shared" si="1264"/>
        <v>0</v>
      </c>
      <c r="AT870" s="13">
        <f t="shared" si="1265"/>
        <v>0</v>
      </c>
      <c r="AU870" s="13">
        <f t="shared" si="1266"/>
        <v>0</v>
      </c>
      <c r="AV870" s="13">
        <f t="shared" si="1267"/>
        <v>0</v>
      </c>
      <c r="AW870" s="13">
        <f t="shared" si="1268"/>
        <v>0</v>
      </c>
      <c r="AX870" s="13">
        <f t="shared" si="1269"/>
        <v>0.14744644256181835</v>
      </c>
      <c r="AY870" s="13">
        <f t="shared" si="1270"/>
        <v>0</v>
      </c>
      <c r="AZ870" s="13">
        <f t="shared" si="1271"/>
        <v>0</v>
      </c>
      <c r="BA870" s="13">
        <f t="shared" si="1272"/>
        <v>0</v>
      </c>
      <c r="BB870" s="13">
        <f t="shared" si="1273"/>
        <v>0</v>
      </c>
      <c r="BC870" s="13">
        <f t="shared" si="1274"/>
        <v>0</v>
      </c>
      <c r="BD870" s="13">
        <f t="shared" si="1275"/>
        <v>0</v>
      </c>
      <c r="BE870" s="13">
        <f t="shared" si="1276"/>
        <v>0</v>
      </c>
      <c r="BF870" s="13">
        <f t="shared" si="1277"/>
        <v>0</v>
      </c>
      <c r="BG870" s="13">
        <f t="shared" si="1278"/>
        <v>0</v>
      </c>
      <c r="BH870" s="13">
        <f t="shared" si="1279"/>
        <v>0</v>
      </c>
      <c r="BI870" s="13">
        <f t="shared" si="1280"/>
        <v>0</v>
      </c>
      <c r="BJ870" s="14">
        <f t="shared" si="1281"/>
        <v>0.43828811521717848</v>
      </c>
      <c r="BK870" s="14">
        <f t="shared" si="1282"/>
        <v>8.4909999871867013E-4</v>
      </c>
      <c r="BL870" s="14">
        <f t="shared" si="1283"/>
        <v>0</v>
      </c>
      <c r="BM870" s="14">
        <f t="shared" si="1284"/>
        <v>0.41105475010286696</v>
      </c>
      <c r="BN870" s="14">
        <f t="shared" si="1285"/>
        <v>2.8082465113030156E-2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1.4218999999999999</v>
      </c>
      <c r="F871" s="10">
        <f>VLOOKUP(B871,home!$B$2:$E$405,3,FALSE)</f>
        <v>0.87909999999999999</v>
      </c>
      <c r="G871" s="10">
        <f>VLOOKUP(C871,away!$B$2:$E$405,4,FALSE)</f>
        <v>1.0548999999999999</v>
      </c>
      <c r="H871" s="10">
        <f>VLOOKUP(A871,away!$A$2:$E$405,3,FALSE)</f>
        <v>1.2968999999999999</v>
      </c>
      <c r="I871" s="10">
        <f>VLOOKUP(C871,away!$B$2:$E$405,3,FALSE)</f>
        <v>1.1566000000000001</v>
      </c>
      <c r="J871" s="10">
        <f>VLOOKUP(B871,home!$B$2:$E$405,4,FALSE)</f>
        <v>1.3493999999999999</v>
      </c>
      <c r="K871" s="12">
        <f t="shared" si="1230"/>
        <v>1.3186168667209999</v>
      </c>
      <c r="L871" s="12">
        <f t="shared" si="1231"/>
        <v>2.024092632276</v>
      </c>
      <c r="M871" s="13">
        <f t="shared" si="1232"/>
        <v>3.5341071280964198E-2</v>
      </c>
      <c r="N871" s="13">
        <f t="shared" si="1233"/>
        <v>4.6601332679068526E-2</v>
      </c>
      <c r="O871" s="13">
        <f t="shared" si="1234"/>
        <v>7.1533601996540561E-2</v>
      </c>
      <c r="P871" s="13">
        <f t="shared" si="1235"/>
        <v>9.432541412994537E-2</v>
      </c>
      <c r="Q871" s="13">
        <f t="shared" si="1236"/>
        <v>3.0724651641148144E-2</v>
      </c>
      <c r="R871" s="13">
        <f t="shared" si="1237"/>
        <v>7.2395318380680779E-2</v>
      </c>
      <c r="S871" s="13">
        <f t="shared" si="1238"/>
        <v>6.2938695887651677E-2</v>
      </c>
      <c r="T871" s="13">
        <f t="shared" si="1239"/>
        <v>6.2189541016094661E-2</v>
      </c>
      <c r="U871" s="13">
        <f t="shared" si="1240"/>
        <v>9.5461687888402508E-2</v>
      </c>
      <c r="V871" s="13">
        <f t="shared" si="1241"/>
        <v>1.8664838699691391E-2</v>
      </c>
      <c r="W871" s="13">
        <f t="shared" si="1242"/>
        <v>1.3504681292714997E-2</v>
      </c>
      <c r="X871" s="13">
        <f t="shared" si="1243"/>
        <v>2.7334725905819948E-2</v>
      </c>
      <c r="Y871" s="13">
        <f t="shared" si="1244"/>
        <v>2.7664008655627043E-2</v>
      </c>
      <c r="Z871" s="13">
        <f t="shared" si="1245"/>
        <v>4.8844943515203736E-2</v>
      </c>
      <c r="AA871" s="13">
        <f t="shared" si="1246"/>
        <v>6.4407766373182171E-2</v>
      </c>
      <c r="AB871" s="13">
        <f t="shared" si="1247"/>
        <v>4.2464583543751835E-2</v>
      </c>
      <c r="AC871" s="13">
        <f t="shared" si="1248"/>
        <v>3.1135315374645296E-3</v>
      </c>
      <c r="AD871" s="13">
        <f t="shared" si="1249"/>
        <v>4.4518751330663896E-3</v>
      </c>
      <c r="AE871" s="13">
        <f t="shared" si="1250"/>
        <v>9.0110076566524144E-3</v>
      </c>
      <c r="AF871" s="13">
        <f t="shared" si="1251"/>
        <v>9.1195571036063912E-3</v>
      </c>
      <c r="AG871" s="13">
        <f t="shared" si="1252"/>
        <v>6.1529427810099839E-3</v>
      </c>
      <c r="AH871" s="13">
        <f t="shared" si="1253"/>
        <v>2.4716672573265333E-2</v>
      </c>
      <c r="AI871" s="13">
        <f t="shared" si="1254"/>
        <v>3.2591821344328004E-2</v>
      </c>
      <c r="AJ871" s="13">
        <f t="shared" si="1255"/>
        <v>2.1488062670894204E-2</v>
      </c>
      <c r="AK871" s="13">
        <f t="shared" si="1256"/>
        <v>9.4448406236663316E-3</v>
      </c>
      <c r="AL871" s="13">
        <f t="shared" si="1257"/>
        <v>3.3240096129873105E-4</v>
      </c>
      <c r="AM871" s="13">
        <f t="shared" si="1258"/>
        <v>1.1740635277994261E-3</v>
      </c>
      <c r="AN871" s="13">
        <f t="shared" si="1259"/>
        <v>2.3764133364427864E-3</v>
      </c>
      <c r="AO871" s="13">
        <f t="shared" si="1260"/>
        <v>2.4050403627681365E-3</v>
      </c>
      <c r="AP871" s="13">
        <f t="shared" si="1261"/>
        <v>1.622674826201794E-3</v>
      </c>
      <c r="AQ871" s="13">
        <f t="shared" si="1262"/>
        <v>8.2111104007369807E-4</v>
      </c>
      <c r="AR871" s="13">
        <f t="shared" si="1263"/>
        <v>1.0005766969984925E-2</v>
      </c>
      <c r="AS871" s="13">
        <f t="shared" si="1264"/>
        <v>1.3193773091101996E-2</v>
      </c>
      <c r="AT871" s="13">
        <f t="shared" si="1265"/>
        <v>8.6987658668083792E-3</v>
      </c>
      <c r="AU871" s="13">
        <f t="shared" si="1266"/>
        <v>3.8234464638768157E-3</v>
      </c>
      <c r="AV871" s="13">
        <f t="shared" si="1267"/>
        <v>1.2604152490681838E-3</v>
      </c>
      <c r="AW871" s="13">
        <f t="shared" si="1268"/>
        <v>2.464386272531752E-5</v>
      </c>
      <c r="AX871" s="13">
        <f t="shared" si="1269"/>
        <v>2.580233283930472E-4</v>
      </c>
      <c r="AY871" s="13">
        <f t="shared" si="1270"/>
        <v>5.2226311795569764E-4</v>
      </c>
      <c r="AZ871" s="13">
        <f t="shared" si="1271"/>
        <v>5.2855446458180974E-4</v>
      </c>
      <c r="BA871" s="13">
        <f t="shared" si="1272"/>
        <v>3.566143991722089E-4</v>
      </c>
      <c r="BB871" s="13">
        <f t="shared" si="1273"/>
        <v>1.8045514448200025E-4</v>
      </c>
      <c r="BC871" s="13">
        <f t="shared" si="1274"/>
        <v>7.3051585680463535E-5</v>
      </c>
      <c r="BD871" s="13">
        <f t="shared" si="1275"/>
        <v>3.3754332007028391E-3</v>
      </c>
      <c r="BE871" s="13">
        <f t="shared" si="1276"/>
        <v>4.4509031509368134E-3</v>
      </c>
      <c r="BF871" s="13">
        <f t="shared" si="1277"/>
        <v>2.9345179834834637E-3</v>
      </c>
      <c r="BG871" s="13">
        <f t="shared" si="1278"/>
        <v>1.2898349695724639E-3</v>
      </c>
      <c r="BH871" s="13">
        <f t="shared" si="1279"/>
        <v>4.2519953654120482E-4</v>
      </c>
      <c r="BI871" s="13">
        <f t="shared" si="1280"/>
        <v>1.1213505612103682E-4</v>
      </c>
      <c r="BJ871" s="14">
        <f t="shared" si="1281"/>
        <v>0.2470725889983596</v>
      </c>
      <c r="BK871" s="14">
        <f t="shared" si="1282"/>
        <v>0.21523821561497156</v>
      </c>
      <c r="BL871" s="14">
        <f t="shared" si="1283"/>
        <v>0.48407454693290974</v>
      </c>
      <c r="BM871" s="14">
        <f t="shared" si="1284"/>
        <v>0.64381128569786661</v>
      </c>
      <c r="BN871" s="14">
        <f t="shared" si="1285"/>
        <v>0.35092139010834755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1.4218999999999999</v>
      </c>
      <c r="F872" s="10">
        <f>VLOOKUP(B872,home!$B$2:$E$405,3,FALSE)</f>
        <v>1.4066000000000001</v>
      </c>
      <c r="G872" s="10">
        <f>VLOOKUP(C872,away!$B$2:$E$405,4,FALSE)</f>
        <v>1.1720999999999999</v>
      </c>
      <c r="H872" s="10">
        <f>VLOOKUP(A872,away!$A$2:$E$405,3,FALSE)</f>
        <v>1.2968999999999999</v>
      </c>
      <c r="I872" s="10">
        <f>VLOOKUP(C872,away!$B$2:$E$405,3,FALSE)</f>
        <v>0.77110000000000001</v>
      </c>
      <c r="J872" s="10">
        <f>VLOOKUP(B872,home!$B$2:$E$405,4,FALSE)</f>
        <v>0.38550000000000001</v>
      </c>
      <c r="K872" s="12">
        <f t="shared" si="1230"/>
        <v>2.344252205334</v>
      </c>
      <c r="L872" s="12">
        <f t="shared" si="1231"/>
        <v>0.38551526194499997</v>
      </c>
      <c r="M872" s="13">
        <f t="shared" si="1232"/>
        <v>6.5234457050403732E-2</v>
      </c>
      <c r="N872" s="13">
        <f t="shared" si="1233"/>
        <v>0.15292601980417506</v>
      </c>
      <c r="O872" s="13">
        <f t="shared" si="1234"/>
        <v>2.5148878797626246E-2</v>
      </c>
      <c r="P872" s="13">
        <f t="shared" si="1235"/>
        <v>5.8955314583012799E-2</v>
      </c>
      <c r="Q872" s="13">
        <f t="shared" si="1236"/>
        <v>0.17924857958944418</v>
      </c>
      <c r="R872" s="13">
        <f t="shared" si="1237"/>
        <v>4.8476382986449686E-3</v>
      </c>
      <c r="S872" s="13">
        <f t="shared" si="1238"/>
        <v>1.3320142738738754E-2</v>
      </c>
      <c r="T872" s="13">
        <f t="shared" si="1239"/>
        <v>6.9103063113693755E-2</v>
      </c>
      <c r="U872" s="13">
        <f t="shared" si="1240"/>
        <v>1.1364086772260027E-2</v>
      </c>
      <c r="V872" s="13">
        <f t="shared" si="1241"/>
        <v>1.3375569377157301E-3</v>
      </c>
      <c r="W872" s="13">
        <f t="shared" si="1242"/>
        <v>0.14006795933518049</v>
      </c>
      <c r="X872" s="13">
        <f t="shared" si="1243"/>
        <v>5.3998336033203718E-2</v>
      </c>
      <c r="Y872" s="13">
        <f t="shared" si="1244"/>
        <v>1.0408591330217329E-2</v>
      </c>
      <c r="Z872" s="13">
        <f t="shared" si="1245"/>
        <v>6.2294618283890979E-4</v>
      </c>
      <c r="AA872" s="13">
        <f t="shared" si="1246"/>
        <v>1.4603429629245117E-3</v>
      </c>
      <c r="AB872" s="13">
        <f t="shared" si="1247"/>
        <v>1.7117061056898873E-3</v>
      </c>
      <c r="AC872" s="13">
        <f t="shared" si="1248"/>
        <v>7.5550649918410451E-5</v>
      </c>
      <c r="AD872" s="13">
        <f t="shared" si="1249"/>
        <v>8.2088655642032521E-2</v>
      </c>
      <c r="AE872" s="13">
        <f t="shared" si="1250"/>
        <v>3.1646429582551067E-2</v>
      </c>
      <c r="AF872" s="13">
        <f t="shared" si="1251"/>
        <v>6.1000907950705847E-3</v>
      </c>
      <c r="AG872" s="13">
        <f t="shared" si="1252"/>
        <v>7.8389270024997336E-4</v>
      </c>
      <c r="AH872" s="13">
        <f t="shared" si="1253"/>
        <v>6.0038815213695035E-5</v>
      </c>
      <c r="AI872" s="13">
        <f t="shared" si="1254"/>
        <v>1.407461249703451E-4</v>
      </c>
      <c r="AJ872" s="13">
        <f t="shared" si="1255"/>
        <v>1.6497220692697316E-4</v>
      </c>
      <c r="AK872" s="13">
        <f t="shared" si="1256"/>
        <v>1.2891215330245793E-4</v>
      </c>
      <c r="AL872" s="13">
        <f t="shared" si="1257"/>
        <v>2.7311408935001717E-6</v>
      </c>
      <c r="AM872" s="13">
        <f t="shared" si="1258"/>
        <v>3.8487302404347591E-2</v>
      </c>
      <c r="AN872" s="13">
        <f t="shared" si="1259"/>
        <v>1.483744246796849E-2</v>
      </c>
      <c r="AO872" s="13">
        <f t="shared" si="1260"/>
        <v>2.8600302598163689E-3</v>
      </c>
      <c r="AP872" s="13">
        <f t="shared" si="1261"/>
        <v>3.6752843826124473E-4</v>
      </c>
      <c r="AQ872" s="13">
        <f t="shared" si="1262"/>
        <v>3.5421955537130125E-5</v>
      </c>
      <c r="AR872" s="13">
        <f t="shared" si="1263"/>
        <v>4.6291759147950168E-6</v>
      </c>
      <c r="AS872" s="13">
        <f t="shared" si="1264"/>
        <v>1.0851955847137257E-5</v>
      </c>
      <c r="AT872" s="13">
        <f t="shared" si="1265"/>
        <v>1.2719860713419355E-5</v>
      </c>
      <c r="AU872" s="13">
        <f t="shared" si="1266"/>
        <v>9.9395205096582099E-6</v>
      </c>
      <c r="AV872" s="13">
        <f t="shared" si="1267"/>
        <v>5.8251857186821976E-6</v>
      </c>
      <c r="AW872" s="13">
        <f t="shared" si="1268"/>
        <v>6.8562637083388087E-8</v>
      </c>
      <c r="AX872" s="13">
        <f t="shared" si="1269"/>
        <v>1.5037323923124721E-2</v>
      </c>
      <c r="AY872" s="13">
        <f t="shared" si="1270"/>
        <v>5.7971178711752414E-3</v>
      </c>
      <c r="AZ872" s="13">
        <f t="shared" si="1271"/>
        <v>1.1174387073160817E-3</v>
      </c>
      <c r="BA872" s="13">
        <f t="shared" si="1272"/>
        <v>1.4359655865281385E-4</v>
      </c>
      <c r="BB872" s="13">
        <f t="shared" si="1273"/>
        <v>1.3839666230860018E-5</v>
      </c>
      <c r="BC872" s="13">
        <f t="shared" si="1274"/>
        <v>1.0670805104442738E-6</v>
      </c>
      <c r="BD872" s="13">
        <f t="shared" si="1275"/>
        <v>2.9743632756361431E-7</v>
      </c>
      <c r="BE872" s="13">
        <f t="shared" si="1276"/>
        <v>6.9726576683744897E-7</v>
      </c>
      <c r="BF872" s="13">
        <f t="shared" si="1277"/>
        <v>8.1728340580629621E-7</v>
      </c>
      <c r="BG872" s="13">
        <f t="shared" si="1278"/>
        <v>6.3863947548143072E-7</v>
      </c>
      <c r="BH872" s="13">
        <f t="shared" si="1279"/>
        <v>3.742829997026734E-7</v>
      </c>
      <c r="BI872" s="13">
        <f t="shared" si="1280"/>
        <v>1.7548274949440334E-7</v>
      </c>
      <c r="BJ872" s="14">
        <f t="shared" si="1281"/>
        <v>0.80506972725875947</v>
      </c>
      <c r="BK872" s="14">
        <f t="shared" si="1282"/>
        <v>0.14472287097185815</v>
      </c>
      <c r="BL872" s="14">
        <f t="shared" si="1283"/>
        <v>4.5074288326987691E-2</v>
      </c>
      <c r="BM872" s="14">
        <f t="shared" si="1284"/>
        <v>0.50333189530859923</v>
      </c>
      <c r="BN872" s="14">
        <f t="shared" si="1285"/>
        <v>0.48636088812330702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1.4218999999999999</v>
      </c>
      <c r="F873" s="10">
        <f>VLOOKUP(B873,home!$B$2:$E$405,3,FALSE)</f>
        <v>0.93769999999999998</v>
      </c>
      <c r="G873" s="10">
        <f>VLOOKUP(C873,away!$B$2:$E$405,4,FALSE)</f>
        <v>0.70330000000000004</v>
      </c>
      <c r="H873" s="10">
        <f>VLOOKUP(A873,away!$A$2:$E$405,3,FALSE)</f>
        <v>1.2968999999999999</v>
      </c>
      <c r="I873" s="10">
        <f>VLOOKUP(C873,away!$B$2:$E$405,3,FALSE)</f>
        <v>1.1566000000000001</v>
      </c>
      <c r="J873" s="10">
        <f>VLOOKUP(B873,home!$B$2:$E$405,4,FALSE)</f>
        <v>1.0281</v>
      </c>
      <c r="K873" s="12">
        <f t="shared" si="1230"/>
        <v>0.93772088257899999</v>
      </c>
      <c r="L873" s="12">
        <f t="shared" si="1231"/>
        <v>1.5421443865740001</v>
      </c>
      <c r="M873" s="13">
        <f t="shared" si="1232"/>
        <v>8.3754509148014952E-2</v>
      </c>
      <c r="N873" s="13">
        <f t="shared" si="1233"/>
        <v>7.8538352238247497E-2</v>
      </c>
      <c r="O873" s="13">
        <f t="shared" si="1234"/>
        <v>0.12916154613287198</v>
      </c>
      <c r="P873" s="13">
        <f t="shared" si="1235"/>
        <v>0.12111747903498492</v>
      </c>
      <c r="Q873" s="13">
        <f t="shared" si="1236"/>
        <v>3.6823526488574905E-2</v>
      </c>
      <c r="R873" s="13">
        <f t="shared" si="1237"/>
        <v>9.9592876665013666E-2</v>
      </c>
      <c r="S873" s="13">
        <f t="shared" si="1238"/>
        <v>4.3787026743436229E-2</v>
      </c>
      <c r="T873" s="13">
        <f t="shared" si="1239"/>
        <v>5.6787194668214788E-2</v>
      </c>
      <c r="U873" s="13">
        <f t="shared" si="1240"/>
        <v>9.3390320204898097E-2</v>
      </c>
      <c r="V873" s="13">
        <f t="shared" si="1241"/>
        <v>7.0356069947099635E-3</v>
      </c>
      <c r="W873" s="13">
        <f t="shared" si="1242"/>
        <v>1.1510063252845882E-2</v>
      </c>
      <c r="X873" s="13">
        <f t="shared" si="1243"/>
        <v>1.7750179434487954E-2</v>
      </c>
      <c r="Y873" s="13">
        <f t="shared" si="1244"/>
        <v>1.3686669787788432E-2</v>
      </c>
      <c r="Z873" s="13">
        <f t="shared" si="1245"/>
        <v>5.1195531897235851E-2</v>
      </c>
      <c r="AA873" s="13">
        <f t="shared" si="1246"/>
        <v>4.800711935477734E-2</v>
      </c>
      <c r="AB873" s="13">
        <f t="shared" si="1247"/>
        <v>2.2508639165718599E-2</v>
      </c>
      <c r="AC873" s="13">
        <f t="shared" si="1248"/>
        <v>6.3588739232403938E-4</v>
      </c>
      <c r="AD873" s="13">
        <f t="shared" si="1249"/>
        <v>2.6983066679996891E-3</v>
      </c>
      <c r="AE873" s="13">
        <f t="shared" si="1250"/>
        <v>4.1611784813109145E-3</v>
      </c>
      <c r="AF873" s="13">
        <f t="shared" si="1251"/>
        <v>3.2085690182430755E-3</v>
      </c>
      <c r="AG873" s="13">
        <f t="shared" si="1252"/>
        <v>1.6493589001396031E-3</v>
      </c>
      <c r="AH873" s="13">
        <f t="shared" si="1253"/>
        <v>1.973772553324812E-2</v>
      </c>
      <c r="AI873" s="13">
        <f t="shared" si="1254"/>
        <v>1.8508477407139488E-2</v>
      </c>
      <c r="AJ873" s="13">
        <f t="shared" si="1255"/>
        <v>8.6778928847081604E-3</v>
      </c>
      <c r="AK873" s="13">
        <f t="shared" si="1256"/>
        <v>2.7124804582581872E-3</v>
      </c>
      <c r="AL873" s="13">
        <f t="shared" si="1257"/>
        <v>3.6782295636076059E-5</v>
      </c>
      <c r="AM873" s="13">
        <f t="shared" si="1258"/>
        <v>5.0605170203709391E-4</v>
      </c>
      <c r="AN873" s="13">
        <f t="shared" si="1259"/>
        <v>7.8040479161272281E-4</v>
      </c>
      <c r="AO873" s="13">
        <f t="shared" si="1260"/>
        <v>6.0174843432050657E-4</v>
      </c>
      <c r="AP873" s="13">
        <f t="shared" si="1261"/>
        <v>3.0932765670568753E-4</v>
      </c>
      <c r="AQ873" s="13">
        <f t="shared" si="1262"/>
        <v>1.1925697735019142E-4</v>
      </c>
      <c r="AR873" s="13">
        <f t="shared" si="1263"/>
        <v>6.087684526967378E-3</v>
      </c>
      <c r="AS873" s="13">
        <f t="shared" si="1264"/>
        <v>5.708548907490371E-3</v>
      </c>
      <c r="AT873" s="13">
        <f t="shared" si="1265"/>
        <v>2.676512759888628E-3</v>
      </c>
      <c r="AU873" s="13">
        <f t="shared" si="1266"/>
        <v>8.3660730247890657E-4</v>
      </c>
      <c r="AV873" s="13">
        <f t="shared" si="1267"/>
        <v>1.9612603451313917E-4</v>
      </c>
      <c r="AW873" s="13">
        <f t="shared" si="1268"/>
        <v>1.4775253979619594E-6</v>
      </c>
      <c r="AX873" s="13">
        <f t="shared" si="1269"/>
        <v>7.9089208110804781E-5</v>
      </c>
      <c r="AY873" s="13">
        <f t="shared" si="1270"/>
        <v>1.2196697832666046E-4</v>
      </c>
      <c r="AZ873" s="13">
        <f t="shared" si="1271"/>
        <v>9.4045345486926108E-5</v>
      </c>
      <c r="BA873" s="13">
        <f t="shared" si="1272"/>
        <v>4.8343833875358522E-5</v>
      </c>
      <c r="BB873" s="13">
        <f t="shared" si="1273"/>
        <v>1.8638293009087547E-5</v>
      </c>
      <c r="BC873" s="13">
        <f t="shared" si="1274"/>
        <v>5.7485877878571552E-6</v>
      </c>
      <c r="BD873" s="13">
        <f t="shared" si="1275"/>
        <v>1.5646814200826892E-3</v>
      </c>
      <c r="BE873" s="13">
        <f t="shared" si="1276"/>
        <v>1.467234442194902E-3</v>
      </c>
      <c r="BF873" s="13">
        <f t="shared" si="1277"/>
        <v>6.879281880426551E-4</v>
      </c>
      <c r="BG873" s="13">
        <f t="shared" si="1278"/>
        <v>2.1502820921411028E-4</v>
      </c>
      <c r="BH873" s="13">
        <f t="shared" si="1279"/>
        <v>5.0409110530909334E-5</v>
      </c>
      <c r="BI873" s="13">
        <f t="shared" si="1280"/>
        <v>9.4539351234133341E-6</v>
      </c>
      <c r="BJ873" s="14">
        <f t="shared" si="1281"/>
        <v>0.22949802074647566</v>
      </c>
      <c r="BK873" s="14">
        <f t="shared" si="1282"/>
        <v>0.25648925858743288</v>
      </c>
      <c r="BL873" s="14">
        <f t="shared" si="1283"/>
        <v>0.46179729264316072</v>
      </c>
      <c r="BM873" s="14">
        <f t="shared" si="1284"/>
        <v>0.44987132471366842</v>
      </c>
      <c r="BN873" s="14">
        <f t="shared" si="1285"/>
        <v>0.54898828970770797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1.4867999999999999</v>
      </c>
      <c r="F874" s="10">
        <f>VLOOKUP(B874,home!$B$2:$E$405,3,FALSE)</f>
        <v>1.4124000000000001</v>
      </c>
      <c r="G874" s="10">
        <f>VLOOKUP(C874,away!$B$2:$E$405,4,FALSE)</f>
        <v>1.121</v>
      </c>
      <c r="H874" s="10">
        <f>VLOOKUP(A874,away!$A$2:$E$405,3,FALSE)</f>
        <v>1.0461</v>
      </c>
      <c r="I874" s="10">
        <f>VLOOKUP(C874,away!$B$2:$E$405,3,FALSE)</f>
        <v>1.2746</v>
      </c>
      <c r="J874" s="10">
        <f>VLOOKUP(B874,home!$B$2:$E$405,4,FALSE)</f>
        <v>0.76470000000000005</v>
      </c>
      <c r="K874" s="12">
        <f t="shared" si="1230"/>
        <v>2.3540510347199999</v>
      </c>
      <c r="L874" s="12">
        <f t="shared" si="1231"/>
        <v>1.0196196731820002</v>
      </c>
      <c r="M874" s="13">
        <f t="shared" si="1232"/>
        <v>3.4263634431352961E-2</v>
      </c>
      <c r="N874" s="13">
        <f t="shared" si="1233"/>
        <v>8.0658344086394246E-2</v>
      </c>
      <c r="O874" s="13">
        <f t="shared" si="1234"/>
        <v>3.4935875740923633E-2</v>
      </c>
      <c r="P874" s="13">
        <f t="shared" si="1235"/>
        <v>8.2240834436770618E-2</v>
      </c>
      <c r="Q874" s="13">
        <f t="shared" si="1236"/>
        <v>9.4936929177689103E-2</v>
      </c>
      <c r="R874" s="13">
        <f t="shared" si="1237"/>
        <v>1.7810653102643761E-2</v>
      </c>
      <c r="S874" s="13">
        <f t="shared" si="1238"/>
        <v>4.9349368223087005E-2</v>
      </c>
      <c r="T874" s="13">
        <f t="shared" si="1239"/>
        <v>9.6799560701058066E-2</v>
      </c>
      <c r="U874" s="13">
        <f t="shared" si="1240"/>
        <v>4.1927186365317524E-2</v>
      </c>
      <c r="V874" s="13">
        <f t="shared" si="1241"/>
        <v>1.3161129670471864E-2</v>
      </c>
      <c r="W874" s="13">
        <f t="shared" si="1242"/>
        <v>7.4495458787959448E-2</v>
      </c>
      <c r="X874" s="13">
        <f t="shared" si="1243"/>
        <v>7.5957035342922377E-2</v>
      </c>
      <c r="Y874" s="13">
        <f t="shared" si="1244"/>
        <v>3.8723643776112079E-2</v>
      </c>
      <c r="Z874" s="13">
        <f t="shared" si="1245"/>
        <v>6.0533640985585375E-3</v>
      </c>
      <c r="AA874" s="13">
        <f t="shared" si="1246"/>
        <v>1.4249928019748623E-2</v>
      </c>
      <c r="AB874" s="13">
        <f t="shared" si="1247"/>
        <v>1.6772528899787389E-2</v>
      </c>
      <c r="AC874" s="13">
        <f t="shared" si="1248"/>
        <v>1.974364191426289E-3</v>
      </c>
      <c r="AD874" s="13">
        <f t="shared" si="1249"/>
        <v>4.3841527960434286E-2</v>
      </c>
      <c r="AE874" s="13">
        <f t="shared" si="1250"/>
        <v>4.4701684410817524E-2</v>
      </c>
      <c r="AF874" s="13">
        <f t="shared" si="1251"/>
        <v>2.278935842482134E-2</v>
      </c>
      <c r="AG874" s="13">
        <f t="shared" si="1252"/>
        <v>7.7454927297146E-3</v>
      </c>
      <c r="AH874" s="13">
        <f t="shared" si="1253"/>
        <v>1.5430322809559768E-3</v>
      </c>
      <c r="AI874" s="13">
        <f t="shared" si="1254"/>
        <v>3.6323767375907785E-3</v>
      </c>
      <c r="AJ874" s="13">
        <f t="shared" si="1255"/>
        <v>4.2754001088092164E-3</v>
      </c>
      <c r="AK874" s="13">
        <f t="shared" si="1256"/>
        <v>3.354836683328111E-3</v>
      </c>
      <c r="AL874" s="13">
        <f t="shared" si="1257"/>
        <v>1.8955765934322255E-4</v>
      </c>
      <c r="AM874" s="13">
        <f t="shared" si="1258"/>
        <v>2.0641038851793206E-2</v>
      </c>
      <c r="AN874" s="13">
        <f t="shared" si="1259"/>
        <v>2.1046009288202359E-2</v>
      </c>
      <c r="AO874" s="13">
        <f t="shared" si="1260"/>
        <v>1.0729462556111114E-2</v>
      </c>
      <c r="AP874" s="13">
        <f t="shared" si="1261"/>
        <v>3.6466570349601747E-3</v>
      </c>
      <c r="AQ874" s="13">
        <f t="shared" si="1262"/>
        <v>9.2955081354823346E-4</v>
      </c>
      <c r="AR874" s="13">
        <f t="shared" si="1263"/>
        <v>3.1466121400352203E-4</v>
      </c>
      <c r="AS874" s="13">
        <f t="shared" si="1264"/>
        <v>7.4072855641124234E-4</v>
      </c>
      <c r="AT874" s="13">
        <f t="shared" si="1265"/>
        <v>8.7185641233326861E-4</v>
      </c>
      <c r="AU874" s="13">
        <f t="shared" si="1266"/>
        <v>6.8413149652679921E-4</v>
      </c>
      <c r="AV874" s="13">
        <f t="shared" si="1267"/>
        <v>4.0262011432086356E-4</v>
      </c>
      <c r="AW874" s="13">
        <f t="shared" si="1268"/>
        <v>1.2638423876924893E-5</v>
      </c>
      <c r="AX874" s="13">
        <f t="shared" si="1269"/>
        <v>8.0983431444599258E-3</v>
      </c>
      <c r="AY874" s="13">
        <f t="shared" si="1270"/>
        <v>8.2572299902699212E-3</v>
      </c>
      <c r="AZ874" s="13">
        <f t="shared" si="1271"/>
        <v>4.2096170720338144E-3</v>
      </c>
      <c r="BA874" s="13">
        <f t="shared" si="1272"/>
        <v>1.4307361277361621E-3</v>
      </c>
      <c r="BB874" s="13">
        <f t="shared" si="1273"/>
        <v>3.6470167574300641E-4</v>
      </c>
      <c r="BC874" s="13">
        <f t="shared" si="1274"/>
        <v>7.437140068600244E-5</v>
      </c>
      <c r="BD874" s="13">
        <f t="shared" si="1275"/>
        <v>5.3472460697553734E-5</v>
      </c>
      <c r="BE874" s="13">
        <f t="shared" si="1276"/>
        <v>1.2587690143410089E-4</v>
      </c>
      <c r="BF874" s="13">
        <f t="shared" si="1277"/>
        <v>1.4816032503414637E-4</v>
      </c>
      <c r="BG874" s="13">
        <f t="shared" si="1278"/>
        <v>1.1625898881702789E-4</v>
      </c>
      <c r="BH874" s="13">
        <f t="shared" si="1279"/>
        <v>6.8419898230056384E-5</v>
      </c>
      <c r="BI874" s="13">
        <f t="shared" si="1280"/>
        <v>3.2212786444780232E-5</v>
      </c>
      <c r="BJ874" s="14">
        <f t="shared" si="1281"/>
        <v>0.66007675335346694</v>
      </c>
      <c r="BK874" s="14">
        <f t="shared" si="1282"/>
        <v>0.18943611860272189</v>
      </c>
      <c r="BL874" s="14">
        <f t="shared" si="1283"/>
        <v>0.14206021709335839</v>
      </c>
      <c r="BM874" s="14">
        <f t="shared" si="1284"/>
        <v>0.64453559060593835</v>
      </c>
      <c r="BN874" s="14">
        <f t="shared" si="1285"/>
        <v>0.3448462709757743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1.4867999999999999</v>
      </c>
      <c r="F875" s="10">
        <f>VLOOKUP(B875,home!$B$2:$E$405,3,FALSE)</f>
        <v>0.73980000000000001</v>
      </c>
      <c r="G875" s="10">
        <f>VLOOKUP(C875,away!$B$2:$E$405,4,FALSE)</f>
        <v>1.5468999999999999</v>
      </c>
      <c r="H875" s="10">
        <f>VLOOKUP(A875,away!$A$2:$E$405,3,FALSE)</f>
        <v>1.0461</v>
      </c>
      <c r="I875" s="10">
        <f>VLOOKUP(C875,away!$B$2:$E$405,3,FALSE)</f>
        <v>0.5736</v>
      </c>
      <c r="J875" s="10">
        <f>VLOOKUP(B875,home!$B$2:$E$405,4,FALSE)</f>
        <v>0.95589999999999997</v>
      </c>
      <c r="K875" s="12">
        <f t="shared" si="1230"/>
        <v>1.7014888946159996</v>
      </c>
      <c r="L875" s="12">
        <f t="shared" si="1231"/>
        <v>0.57358106546400001</v>
      </c>
      <c r="M875" s="13">
        <f t="shared" si="1232"/>
        <v>0.10278971700690792</v>
      </c>
      <c r="N875" s="13">
        <f t="shared" si="1233"/>
        <v>0.17489556196797518</v>
      </c>
      <c r="O875" s="13">
        <f t="shared" si="1234"/>
        <v>5.8958235399565288E-2</v>
      </c>
      <c r="P875" s="13">
        <f t="shared" si="1235"/>
        <v>0.10031678277851624</v>
      </c>
      <c r="Q875" s="13">
        <f t="shared" si="1236"/>
        <v>0.14879142820306709</v>
      </c>
      <c r="R875" s="13">
        <f t="shared" si="1237"/>
        <v>1.6908663739179989E-2</v>
      </c>
      <c r="S875" s="13">
        <f t="shared" si="1238"/>
        <v>2.447583571602718E-2</v>
      </c>
      <c r="T875" s="13">
        <f t="shared" si="1239"/>
        <v>8.5343945920625483E-2</v>
      </c>
      <c r="U875" s="13">
        <f t="shared" si="1240"/>
        <v>2.8769903575010993E-2</v>
      </c>
      <c r="V875" s="13">
        <f t="shared" si="1241"/>
        <v>2.6541101649543608E-3</v>
      </c>
      <c r="W875" s="13">
        <f t="shared" si="1242"/>
        <v>8.4388987567190835E-2</v>
      </c>
      <c r="X875" s="13">
        <f t="shared" si="1243"/>
        <v>4.8403925402217565E-2</v>
      </c>
      <c r="Y875" s="13">
        <f t="shared" si="1244"/>
        <v>1.3881787552421964E-2</v>
      </c>
      <c r="Z875" s="13">
        <f t="shared" si="1245"/>
        <v>3.2328297876971202E-3</v>
      </c>
      <c r="AA875" s="13">
        <f t="shared" si="1246"/>
        <v>5.5006239819504494E-3</v>
      </c>
      <c r="AB875" s="13">
        <f t="shared" si="1247"/>
        <v>4.6796253093735647E-3</v>
      </c>
      <c r="AC875" s="13">
        <f t="shared" si="1248"/>
        <v>1.6189106790108517E-4</v>
      </c>
      <c r="AD875" s="13">
        <f t="shared" si="1249"/>
        <v>3.5896731293365722E-2</v>
      </c>
      <c r="AE875" s="13">
        <f t="shared" si="1250"/>
        <v>2.0589685381923621E-2</v>
      </c>
      <c r="AF875" s="13">
        <f t="shared" si="1251"/>
        <v>5.9049268394661481E-3</v>
      </c>
      <c r="AG875" s="13">
        <f t="shared" si="1252"/>
        <v>1.128984742689321E-3</v>
      </c>
      <c r="AH875" s="13">
        <f t="shared" si="1253"/>
        <v>4.635724885227678E-4</v>
      </c>
      <c r="AI875" s="13">
        <f t="shared" si="1254"/>
        <v>7.8876344107099228E-4</v>
      </c>
      <c r="AJ875" s="13">
        <f t="shared" si="1255"/>
        <v>6.7103611773069755E-4</v>
      </c>
      <c r="AK875" s="13">
        <f t="shared" si="1256"/>
        <v>3.8058683406833879E-4</v>
      </c>
      <c r="AL875" s="13">
        <f t="shared" si="1257"/>
        <v>6.319850492953011E-6</v>
      </c>
      <c r="AM875" s="13">
        <f t="shared" si="1258"/>
        <v>1.221557792973528E-2</v>
      </c>
      <c r="AN875" s="13">
        <f t="shared" si="1259"/>
        <v>7.0066242041960857E-3</v>
      </c>
      <c r="AO875" s="13">
        <f t="shared" si="1260"/>
        <v>2.009433488174321E-3</v>
      </c>
      <c r="AP875" s="13">
        <f t="shared" si="1261"/>
        <v>3.8419100037535636E-4</v>
      </c>
      <c r="AQ875" s="13">
        <f t="shared" si="1262"/>
        <v>5.509117083424423E-5</v>
      </c>
      <c r="AR875" s="13">
        <f t="shared" si="1263"/>
        <v>5.3179280377337423E-5</v>
      </c>
      <c r="AS875" s="13">
        <f t="shared" si="1264"/>
        <v>9.0483954985710175E-5</v>
      </c>
      <c r="AT875" s="13">
        <f t="shared" si="1265"/>
        <v>7.6978722274559938E-5</v>
      </c>
      <c r="AU875" s="13">
        <f t="shared" si="1266"/>
        <v>4.3659480357297677E-5</v>
      </c>
      <c r="AV875" s="13">
        <f t="shared" si="1267"/>
        <v>1.8571530243161843E-5</v>
      </c>
      <c r="AW875" s="13">
        <f t="shared" si="1268"/>
        <v>1.7132795411920094E-7</v>
      </c>
      <c r="AX875" s="13">
        <f t="shared" si="1269"/>
        <v>3.4641116981268152E-3</v>
      </c>
      <c r="AY875" s="13">
        <f t="shared" si="1270"/>
        <v>1.9869488786978854E-3</v>
      </c>
      <c r="AZ875" s="13">
        <f t="shared" si="1271"/>
        <v>5.6983812743301653E-4</v>
      </c>
      <c r="BA875" s="13">
        <f t="shared" si="1272"/>
        <v>1.0894945342501341E-4</v>
      </c>
      <c r="BB875" s="13">
        <f t="shared" si="1273"/>
        <v>1.562283589430991E-5</v>
      </c>
      <c r="BC875" s="13">
        <f t="shared" si="1274"/>
        <v>1.7921925715655006E-6</v>
      </c>
      <c r="BD875" s="13">
        <f t="shared" si="1275"/>
        <v>5.0837713832403308E-6</v>
      </c>
      <c r="BE875" s="13">
        <f t="shared" si="1276"/>
        <v>8.6499805513500411E-6</v>
      </c>
      <c r="BF875" s="13">
        <f t="shared" si="1277"/>
        <v>7.3589229233832386E-6</v>
      </c>
      <c r="BG875" s="13">
        <f t="shared" si="1278"/>
        <v>4.1737085434905622E-6</v>
      </c>
      <c r="BH875" s="13">
        <f t="shared" si="1279"/>
        <v>1.775379684028278E-6</v>
      </c>
      <c r="BI875" s="13">
        <f t="shared" si="1280"/>
        <v>6.041577632201955E-7</v>
      </c>
      <c r="BJ875" s="14">
        <f t="shared" si="1281"/>
        <v>0.6470441458504067</v>
      </c>
      <c r="BK875" s="14">
        <f t="shared" si="1282"/>
        <v>0.23239160546349766</v>
      </c>
      <c r="BL875" s="14">
        <f t="shared" si="1283"/>
        <v>0.11743152977555987</v>
      </c>
      <c r="BM875" s="14">
        <f t="shared" si="1284"/>
        <v>0.39545294423120575</v>
      </c>
      <c r="BN875" s="14">
        <f t="shared" si="1285"/>
        <v>0.60266038909521169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1.4867999999999999</v>
      </c>
      <c r="F876" s="10">
        <f>VLOOKUP(B876,home!$B$2:$E$405,3,FALSE)</f>
        <v>0.94159999999999999</v>
      </c>
      <c r="G876" s="10">
        <f>VLOOKUP(C876,away!$B$2:$E$405,4,FALSE)</f>
        <v>0.80710000000000004</v>
      </c>
      <c r="H876" s="10">
        <f>VLOOKUP(A876,away!$A$2:$E$405,3,FALSE)</f>
        <v>1.0461</v>
      </c>
      <c r="I876" s="10">
        <f>VLOOKUP(C876,away!$B$2:$E$405,3,FALSE)</f>
        <v>0.66920000000000002</v>
      </c>
      <c r="J876" s="10">
        <f>VLOOKUP(B876,home!$B$2:$E$405,4,FALSE)</f>
        <v>1.2426999999999999</v>
      </c>
      <c r="K876" s="12">
        <f t="shared" si="1230"/>
        <v>1.129916497248</v>
      </c>
      <c r="L876" s="12">
        <f t="shared" si="1231"/>
        <v>0.86995228412399994</v>
      </c>
      <c r="M876" s="13">
        <f t="shared" si="1232"/>
        <v>0.13535304291197364</v>
      </c>
      <c r="N876" s="13">
        <f t="shared" si="1233"/>
        <v>0.1529376361389555</v>
      </c>
      <c r="O876" s="13">
        <f t="shared" si="1234"/>
        <v>0.11775068884440523</v>
      </c>
      <c r="P876" s="13">
        <f t="shared" si="1235"/>
        <v>0.13304844588760953</v>
      </c>
      <c r="Q876" s="13">
        <f t="shared" si="1236"/>
        <v>8.6403379061758878E-2</v>
      </c>
      <c r="R876" s="13">
        <f t="shared" si="1237"/>
        <v>5.121874035868236E-2</v>
      </c>
      <c r="S876" s="13">
        <f t="shared" si="1238"/>
        <v>3.2695772057042931E-2</v>
      </c>
      <c r="T876" s="13">
        <f t="shared" si="1239"/>
        <v>7.5166816970808931E-2</v>
      </c>
      <c r="U876" s="13">
        <f t="shared" si="1240"/>
        <v>5.7872899699537142E-2</v>
      </c>
      <c r="V876" s="13">
        <f t="shared" si="1241"/>
        <v>3.5710083839490757E-3</v>
      </c>
      <c r="W876" s="13">
        <f t="shared" si="1242"/>
        <v>3.2542867806617921E-2</v>
      </c>
      <c r="X876" s="13">
        <f t="shared" si="1243"/>
        <v>2.831074218031264E-2</v>
      </c>
      <c r="Y876" s="13">
        <f t="shared" si="1244"/>
        <v>1.2314497412504323E-2</v>
      </c>
      <c r="Z876" s="13">
        <f t="shared" si="1245"/>
        <v>1.4852620054996612E-2</v>
      </c>
      <c r="AA876" s="13">
        <f t="shared" si="1246"/>
        <v>1.678222042749717E-2</v>
      </c>
      <c r="AB876" s="13">
        <f t="shared" si="1247"/>
        <v>9.4812538607407185E-3</v>
      </c>
      <c r="AC876" s="13">
        <f t="shared" si="1248"/>
        <v>2.1938789919052622E-4</v>
      </c>
      <c r="AD876" s="13">
        <f t="shared" si="1249"/>
        <v>9.192680800614611E-3</v>
      </c>
      <c r="AE876" s="13">
        <f t="shared" si="1250"/>
        <v>7.9971936597175216E-3</v>
      </c>
      <c r="AF876" s="13">
        <f t="shared" si="1251"/>
        <v>3.478588445426613E-3</v>
      </c>
      <c r="AG876" s="13">
        <f t="shared" si="1252"/>
        <v>1.0087353212087458E-3</v>
      </c>
      <c r="AH876" s="13">
        <f t="shared" si="1253"/>
        <v>3.230267685517557E-3</v>
      </c>
      <c r="AI876" s="13">
        <f t="shared" si="1254"/>
        <v>3.6499327483934022E-3</v>
      </c>
      <c r="AJ876" s="13">
        <f t="shared" si="1255"/>
        <v>2.0620596131277198E-3</v>
      </c>
      <c r="AK876" s="13">
        <f t="shared" si="1256"/>
        <v>7.7665172506061284E-4</v>
      </c>
      <c r="AL876" s="13">
        <f t="shared" si="1257"/>
        <v>8.6260990978474496E-6</v>
      </c>
      <c r="AM876" s="13">
        <f t="shared" si="1258"/>
        <v>2.0773923381098808E-3</v>
      </c>
      <c r="AN876" s="13">
        <f t="shared" si="1259"/>
        <v>1.8072322095603875E-3</v>
      </c>
      <c r="AO876" s="13">
        <f t="shared" si="1260"/>
        <v>7.8610289432476106E-4</v>
      </c>
      <c r="AP876" s="13">
        <f t="shared" si="1261"/>
        <v>2.2795733615810449E-4</v>
      </c>
      <c r="AQ876" s="13">
        <f t="shared" si="1262"/>
        <v>4.9578001318391358E-5</v>
      </c>
      <c r="AR876" s="13">
        <f t="shared" si="1263"/>
        <v>5.6203575026958919E-4</v>
      </c>
      <c r="AS876" s="13">
        <f t="shared" si="1264"/>
        <v>6.3505346627276596E-4</v>
      </c>
      <c r="AT876" s="13">
        <f t="shared" si="1265"/>
        <v>3.5877869408806239E-4</v>
      </c>
      <c r="AU876" s="13">
        <f t="shared" si="1266"/>
        <v>1.3512998843706503E-4</v>
      </c>
      <c r="AV876" s="13">
        <f t="shared" si="1267"/>
        <v>3.8171400801992836E-5</v>
      </c>
      <c r="AW876" s="13">
        <f t="shared" si="1268"/>
        <v>2.3553406343675384E-7</v>
      </c>
      <c r="AX876" s="13">
        <f t="shared" si="1269"/>
        <v>3.9121331234782464E-4</v>
      </c>
      <c r="AY876" s="13">
        <f t="shared" si="1270"/>
        <v>3.4033691465670585E-4</v>
      </c>
      <c r="AZ876" s="13">
        <f t="shared" si="1271"/>
        <v>1.4803843813865803E-4</v>
      </c>
      <c r="BA876" s="13">
        <f t="shared" si="1272"/>
        <v>4.2928792465625022E-5</v>
      </c>
      <c r="BB876" s="13">
        <f t="shared" si="1273"/>
        <v>9.3365002650389075E-6</v>
      </c>
      <c r="BC876" s="13">
        <f t="shared" si="1274"/>
        <v>1.6244619462589861E-6</v>
      </c>
      <c r="BD876" s="13">
        <f t="shared" si="1275"/>
        <v>8.1490714117729164E-5</v>
      </c>
      <c r="BE876" s="13">
        <f t="shared" si="1276"/>
        <v>9.2077702254142688E-5</v>
      </c>
      <c r="BF876" s="13">
        <f t="shared" si="1277"/>
        <v>5.2020057402822601E-5</v>
      </c>
      <c r="BG876" s="13">
        <f t="shared" si="1278"/>
        <v>1.9592773682412395E-5</v>
      </c>
      <c r="BH876" s="13">
        <f t="shared" si="1279"/>
        <v>5.5345495526510561E-6</v>
      </c>
      <c r="BI876" s="13">
        <f t="shared" si="1280"/>
        <v>1.2507157688753937E-6</v>
      </c>
      <c r="BJ876" s="14">
        <f t="shared" si="1281"/>
        <v>0.41523487899721728</v>
      </c>
      <c r="BK876" s="14">
        <f t="shared" si="1282"/>
        <v>0.30523662015352021</v>
      </c>
      <c r="BL876" s="14">
        <f t="shared" si="1283"/>
        <v>0.26480585077561009</v>
      </c>
      <c r="BM876" s="14">
        <f t="shared" si="1284"/>
        <v>0.32307793539736573</v>
      </c>
      <c r="BN876" s="14">
        <f t="shared" si="1285"/>
        <v>0.67671193320338519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2</v>
      </c>
      <c r="F877" s="10">
        <f>VLOOKUP(B877,home!$B$2:$E$405,3,FALSE)</f>
        <v>1.5</v>
      </c>
      <c r="G877" s="10">
        <f>VLOOKUP(C877,away!$B$2:$E$405,4,FALSE)</f>
        <v>1.3332999999999999</v>
      </c>
      <c r="H877" s="10">
        <f>VLOOKUP(A877,away!$A$2:$E$405,3,FALSE)</f>
        <v>1.4137999999999999</v>
      </c>
      <c r="I877" s="10">
        <f>VLOOKUP(C877,away!$B$2:$E$405,3,FALSE)</f>
        <v>0.94310000000000005</v>
      </c>
      <c r="J877" s="10">
        <f>VLOOKUP(B877,home!$B$2:$E$405,4,FALSE)</f>
        <v>0.94310000000000005</v>
      </c>
      <c r="K877" s="12">
        <f t="shared" si="1230"/>
        <v>3.9998999999999998</v>
      </c>
      <c r="L877" s="12">
        <f t="shared" si="1231"/>
        <v>1.2574868930180001</v>
      </c>
      <c r="M877" s="13">
        <f t="shared" si="1232"/>
        <v>5.2088983588220953E-3</v>
      </c>
      <c r="N877" s="13">
        <f t="shared" si="1233"/>
        <v>2.0835072545452492E-2</v>
      </c>
      <c r="O877" s="13">
        <f t="shared" si="1234"/>
        <v>6.5501214132817568E-3</v>
      </c>
      <c r="P877" s="13">
        <f t="shared" si="1235"/>
        <v>2.6199830640985692E-2</v>
      </c>
      <c r="Q877" s="13">
        <f t="shared" si="1236"/>
        <v>4.1669103337277719E-2</v>
      </c>
      <c r="R877" s="13">
        <f t="shared" si="1237"/>
        <v>4.1183459124391735E-3</v>
      </c>
      <c r="S877" s="13">
        <f t="shared" si="1238"/>
        <v>3.2945119981740136E-2</v>
      </c>
      <c r="T877" s="13">
        <f t="shared" si="1239"/>
        <v>5.2398351290439335E-2</v>
      </c>
      <c r="U877" s="13">
        <f t="shared" si="1240"/>
        <v>1.6472971815165448E-2</v>
      </c>
      <c r="V877" s="13">
        <f t="shared" si="1241"/>
        <v>1.8412009273124228E-2</v>
      </c>
      <c r="W877" s="13">
        <f t="shared" si="1242"/>
        <v>5.5557415479592392E-2</v>
      </c>
      <c r="X877" s="13">
        <f t="shared" si="1243"/>
        <v>6.9862721775542772E-2</v>
      </c>
      <c r="Y877" s="13">
        <f t="shared" si="1244"/>
        <v>4.3925728471654137E-2</v>
      </c>
      <c r="Z877" s="13">
        <f t="shared" si="1245"/>
        <v>1.7262553352688397E-3</v>
      </c>
      <c r="AA877" s="13">
        <f t="shared" si="1246"/>
        <v>6.9048487155418297E-3</v>
      </c>
      <c r="AB877" s="13">
        <f t="shared" si="1247"/>
        <v>1.3809352188647884E-2</v>
      </c>
      <c r="AC877" s="13">
        <f t="shared" si="1248"/>
        <v>5.7880703783928034E-3</v>
      </c>
      <c r="AD877" s="13">
        <f t="shared" si="1249"/>
        <v>5.5556026544205404E-2</v>
      </c>
      <c r="AE877" s="13">
        <f t="shared" si="1250"/>
        <v>6.9860975207498385E-2</v>
      </c>
      <c r="AF877" s="13">
        <f t="shared" si="1251"/>
        <v>4.3924630328442342E-2</v>
      </c>
      <c r="AG877" s="13">
        <f t="shared" si="1252"/>
        <v>1.8411548972892398E-2</v>
      </c>
      <c r="AH877" s="13">
        <f t="shared" si="1253"/>
        <v>5.4268586452573984E-4</v>
      </c>
      <c r="AI877" s="13">
        <f t="shared" si="1254"/>
        <v>2.1706891895165062E-3</v>
      </c>
      <c r="AJ877" s="13">
        <f t="shared" si="1255"/>
        <v>4.341269844573537E-3</v>
      </c>
      <c r="AK877" s="13">
        <f t="shared" si="1256"/>
        <v>5.7882150837698975E-3</v>
      </c>
      <c r="AL877" s="13">
        <f t="shared" si="1257"/>
        <v>1.1645185081806033E-3</v>
      </c>
      <c r="AM877" s="13">
        <f t="shared" si="1258"/>
        <v>4.4443710114833425E-2</v>
      </c>
      <c r="AN877" s="13">
        <f t="shared" si="1259"/>
        <v>5.5887382946494542E-2</v>
      </c>
      <c r="AO877" s="13">
        <f t="shared" si="1260"/>
        <v>3.5138825770147292E-2</v>
      </c>
      <c r="AP877" s="13">
        <f t="shared" si="1261"/>
        <v>1.4728870947334455E-2</v>
      </c>
      <c r="AQ877" s="13">
        <f t="shared" si="1262"/>
        <v>4.6303405413066732E-3</v>
      </c>
      <c r="AR877" s="13">
        <f t="shared" si="1263"/>
        <v>1.3648407233345203E-4</v>
      </c>
      <c r="AS877" s="13">
        <f t="shared" si="1264"/>
        <v>5.4592264092657463E-4</v>
      </c>
      <c r="AT877" s="13">
        <f t="shared" si="1265"/>
        <v>1.0918179857211032E-3</v>
      </c>
      <c r="AU877" s="13">
        <f t="shared" si="1266"/>
        <v>1.455720920361947E-3</v>
      </c>
      <c r="AV877" s="13">
        <f t="shared" si="1267"/>
        <v>1.455684527338938E-3</v>
      </c>
      <c r="AW877" s="13">
        <f t="shared" si="1268"/>
        <v>1.6270335017166265E-4</v>
      </c>
      <c r="AX877" s="13">
        <f t="shared" si="1269"/>
        <v>2.9628399348053711E-2</v>
      </c>
      <c r="AY877" s="13">
        <f t="shared" si="1270"/>
        <v>3.7257323841280596E-2</v>
      </c>
      <c r="AZ877" s="13">
        <f t="shared" si="1271"/>
        <v>2.3425298199668699E-2</v>
      </c>
      <c r="BA877" s="13">
        <f t="shared" si="1272"/>
        <v>9.8190018170405177E-3</v>
      </c>
      <c r="BB877" s="13">
        <f t="shared" si="1273"/>
        <v>3.0868165218620948E-3</v>
      </c>
      <c r="BC877" s="13">
        <f t="shared" si="1274"/>
        <v>7.7632626347859932E-4</v>
      </c>
      <c r="BD877" s="13">
        <f t="shared" si="1275"/>
        <v>2.860448867750606E-5</v>
      </c>
      <c r="BE877" s="13">
        <f t="shared" si="1276"/>
        <v>1.1441509426115645E-4</v>
      </c>
      <c r="BF877" s="13">
        <f t="shared" si="1277"/>
        <v>2.2882446776759986E-4</v>
      </c>
      <c r="BG877" s="13">
        <f t="shared" si="1278"/>
        <v>3.0509166287454097E-4</v>
      </c>
      <c r="BH877" s="13">
        <f t="shared" si="1279"/>
        <v>3.0508403558296909E-4</v>
      </c>
      <c r="BI877" s="13">
        <f t="shared" si="1280"/>
        <v>2.4406112678566354E-4</v>
      </c>
      <c r="BJ877" s="14">
        <f t="shared" si="1281"/>
        <v>0.73082387026449769</v>
      </c>
      <c r="BK877" s="14">
        <f t="shared" si="1282"/>
        <v>0.12697577098252616</v>
      </c>
      <c r="BL877" s="14">
        <f t="shared" si="1283"/>
        <v>6.6610211050093224E-2</v>
      </c>
      <c r="BM877" s="14">
        <f t="shared" si="1284"/>
        <v>0.78446011493301782</v>
      </c>
      <c r="BN877" s="14">
        <f t="shared" si="1285"/>
        <v>0.10458137220825893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2</v>
      </c>
      <c r="F878" s="10">
        <f>VLOOKUP(B878,home!$B$2:$E$405,3,FALSE)</f>
        <v>0.66669999999999996</v>
      </c>
      <c r="G878" s="10">
        <f>VLOOKUP(C878,away!$B$2:$E$405,4,FALSE)</f>
        <v>1.3332999999999999</v>
      </c>
      <c r="H878" s="10">
        <f>VLOOKUP(A878,away!$A$2:$E$405,3,FALSE)</f>
        <v>1.4137999999999999</v>
      </c>
      <c r="I878" s="10">
        <f>VLOOKUP(C878,away!$B$2:$E$405,3,FALSE)</f>
        <v>0.70730000000000004</v>
      </c>
      <c r="J878" s="10">
        <f>VLOOKUP(B878,home!$B$2:$E$405,4,FALSE)</f>
        <v>1.1789000000000001</v>
      </c>
      <c r="K878" s="12">
        <f t="shared" si="1230"/>
        <v>1.7778222199999998</v>
      </c>
      <c r="L878" s="12">
        <f t="shared" si="1231"/>
        <v>1.1788772943860002</v>
      </c>
      <c r="M878" s="13">
        <f t="shared" si="1232"/>
        <v>5.1990227311201585E-2</v>
      </c>
      <c r="N878" s="13">
        <f t="shared" si="1233"/>
        <v>9.2429381336705002E-2</v>
      </c>
      <c r="O878" s="13">
        <f t="shared" si="1234"/>
        <v>6.1290098507142454E-2</v>
      </c>
      <c r="P878" s="13">
        <f t="shared" si="1235"/>
        <v>0.10896289899198665</v>
      </c>
      <c r="Q878" s="13">
        <f t="shared" si="1236"/>
        <v>8.2161503960623744E-2</v>
      </c>
      <c r="R878" s="13">
        <f t="shared" si="1237"/>
        <v>3.612675275037578E-2</v>
      </c>
      <c r="S878" s="13">
        <f t="shared" si="1238"/>
        <v>5.7092043883888791E-2</v>
      </c>
      <c r="T878" s="13">
        <f t="shared" si="1239"/>
        <v>9.6858331491784758E-2</v>
      </c>
      <c r="U878" s="13">
        <f t="shared" si="1240"/>
        <v>6.4226943776064152E-2</v>
      </c>
      <c r="V878" s="13">
        <f t="shared" si="1241"/>
        <v>1.3295051210573934E-2</v>
      </c>
      <c r="W878" s="13">
        <f t="shared" si="1242"/>
        <v>4.8689515789938305E-2</v>
      </c>
      <c r="X878" s="13">
        <f t="shared" si="1243"/>
        <v>5.7398964639406899E-2</v>
      </c>
      <c r="Y878" s="13">
        <f t="shared" si="1244"/>
        <v>3.3833168067330867E-2</v>
      </c>
      <c r="Z878" s="13">
        <f t="shared" si="1245"/>
        <v>1.4196336179104985E-2</v>
      </c>
      <c r="AA878" s="13">
        <f t="shared" si="1246"/>
        <v>2.5238561901802733E-2</v>
      </c>
      <c r="AB878" s="13">
        <f t="shared" si="1247"/>
        <v>2.2434838074935185E-2</v>
      </c>
      <c r="AC878" s="13">
        <f t="shared" si="1248"/>
        <v>1.7415139790114644E-3</v>
      </c>
      <c r="AD878" s="13">
        <f t="shared" si="1249"/>
        <v>2.1640325763098291E-2</v>
      </c>
      <c r="AE878" s="13">
        <f t="shared" si="1250"/>
        <v>2.5511288685232968E-2</v>
      </c>
      <c r="AF878" s="13">
        <f t="shared" si="1251"/>
        <v>1.5037339490773816E-2</v>
      </c>
      <c r="AG878" s="13">
        <f t="shared" si="1252"/>
        <v>5.9090593645490588E-3</v>
      </c>
      <c r="AH878" s="13">
        <f t="shared" si="1253"/>
        <v>4.1839345962543465E-3</v>
      </c>
      <c r="AI878" s="13">
        <f t="shared" si="1254"/>
        <v>7.4382918922477042E-3</v>
      </c>
      <c r="AJ878" s="13">
        <f t="shared" si="1255"/>
        <v>6.6119803024419083E-3</v>
      </c>
      <c r="AK878" s="13">
        <f t="shared" si="1256"/>
        <v>3.9183084999611824E-3</v>
      </c>
      <c r="AL878" s="13">
        <f t="shared" si="1257"/>
        <v>1.4599698566601473E-4</v>
      </c>
      <c r="AM878" s="13">
        <f t="shared" si="1258"/>
        <v>7.694530397934914E-3</v>
      </c>
      <c r="AN878" s="13">
        <f t="shared" si="1259"/>
        <v>9.0709071770883436E-3</v>
      </c>
      <c r="AO878" s="13">
        <f t="shared" si="1260"/>
        <v>5.3467432552762309E-3</v>
      </c>
      <c r="AP878" s="13">
        <f t="shared" si="1261"/>
        <v>2.1010514075188776E-3</v>
      </c>
      <c r="AQ878" s="13">
        <f t="shared" si="1262"/>
        <v>6.1922044966543854E-4</v>
      </c>
      <c r="AR878" s="13">
        <f t="shared" si="1263"/>
        <v>9.8646909934405991E-4</v>
      </c>
      <c r="AS878" s="13">
        <f t="shared" si="1264"/>
        <v>1.7537666841572566E-3</v>
      </c>
      <c r="AT878" s="13">
        <f t="shared" si="1265"/>
        <v>1.5589426898952466E-3</v>
      </c>
      <c r="AU878" s="13">
        <f t="shared" si="1266"/>
        <v>9.238409846007798E-4</v>
      </c>
      <c r="AV878" s="13">
        <f t="shared" si="1267"/>
        <v>4.1060625754248597E-4</v>
      </c>
      <c r="AW878" s="13">
        <f t="shared" si="1268"/>
        <v>8.4995967431411814E-6</v>
      </c>
      <c r="AX878" s="13">
        <f t="shared" si="1269"/>
        <v>2.2799178523190242E-3</v>
      </c>
      <c r="AY878" s="13">
        <f t="shared" si="1270"/>
        <v>2.6877433891641916E-3</v>
      </c>
      <c r="AZ878" s="13">
        <f t="shared" si="1271"/>
        <v>1.5842598273108708E-3</v>
      </c>
      <c r="BA878" s="13">
        <f t="shared" si="1272"/>
        <v>6.2254931294155658E-4</v>
      </c>
      <c r="BB878" s="13">
        <f t="shared" si="1273"/>
        <v>1.8347731241560156E-4</v>
      </c>
      <c r="BC878" s="13">
        <f t="shared" si="1274"/>
        <v>4.325944752834379E-5</v>
      </c>
      <c r="BD878" s="13">
        <f t="shared" si="1275"/>
        <v>1.9382100380502002E-4</v>
      </c>
      <c r="BE878" s="13">
        <f t="shared" si="1276"/>
        <v>3.4457928726726902E-4</v>
      </c>
      <c r="BF878" s="13">
        <f t="shared" si="1277"/>
        <v>3.0630035672775705E-4</v>
      </c>
      <c r="BG878" s="13">
        <f t="shared" si="1278"/>
        <v>1.8151586006151101E-4</v>
      </c>
      <c r="BH878" s="13">
        <f t="shared" si="1279"/>
        <v>8.0675732324941203E-5</v>
      </c>
      <c r="BI878" s="13">
        <f t="shared" si="1280"/>
        <v>2.8685421908410526E-5</v>
      </c>
      <c r="BJ878" s="14">
        <f t="shared" si="1281"/>
        <v>0.51170253841860736</v>
      </c>
      <c r="BK878" s="14">
        <f t="shared" si="1282"/>
        <v>0.2359154757514926</v>
      </c>
      <c r="BL878" s="14">
        <f t="shared" si="1283"/>
        <v>0.23823891367886021</v>
      </c>
      <c r="BM878" s="14">
        <f t="shared" si="1284"/>
        <v>0.56441315737760878</v>
      </c>
      <c r="BN878" s="14">
        <f t="shared" si="1285"/>
        <v>0.43296086285803526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2</v>
      </c>
      <c r="F879" s="10">
        <f>VLOOKUP(B879,home!$B$2:$E$405,3,FALSE)</f>
        <v>0.5</v>
      </c>
      <c r="G879" s="10">
        <f>VLOOKUP(C879,away!$B$2:$E$405,4,FALSE)</f>
        <v>0.5</v>
      </c>
      <c r="H879" s="10">
        <f>VLOOKUP(A879,away!$A$2:$E$405,3,FALSE)</f>
        <v>1.4137999999999999</v>
      </c>
      <c r="I879" s="10">
        <f>VLOOKUP(C879,away!$B$2:$E$405,3,FALSE)</f>
        <v>1.1789000000000001</v>
      </c>
      <c r="J879" s="10">
        <f>VLOOKUP(B879,home!$B$2:$E$405,4,FALSE)</f>
        <v>0.94310000000000005</v>
      </c>
      <c r="K879" s="12">
        <f t="shared" si="1230"/>
        <v>0.5</v>
      </c>
      <c r="L879" s="12">
        <f t="shared" si="1231"/>
        <v>1.5718919501420001</v>
      </c>
      <c r="M879" s="13">
        <f t="shared" si="1232"/>
        <v>0.1259472701945121</v>
      </c>
      <c r="N879" s="13">
        <f t="shared" si="1233"/>
        <v>6.297363509725605E-2</v>
      </c>
      <c r="O879" s="13">
        <f t="shared" si="1234"/>
        <v>0.19797550016111304</v>
      </c>
      <c r="P879" s="13">
        <f t="shared" si="1235"/>
        <v>9.8987750080556519E-2</v>
      </c>
      <c r="Q879" s="13">
        <f t="shared" si="1236"/>
        <v>1.5743408774314013E-2</v>
      </c>
      <c r="R879" s="13">
        <f t="shared" si="1237"/>
        <v>0.15559804751429498</v>
      </c>
      <c r="S879" s="13">
        <f t="shared" si="1238"/>
        <v>1.9449755939286873E-2</v>
      </c>
      <c r="T879" s="13">
        <f t="shared" si="1239"/>
        <v>2.474693752013913E-2</v>
      </c>
      <c r="U879" s="13">
        <f t="shared" si="1240"/>
        <v>7.7799023757147492E-2</v>
      </c>
      <c r="V879" s="13">
        <f t="shared" si="1241"/>
        <v>1.6984952662884218E-3</v>
      </c>
      <c r="W879" s="13">
        <f t="shared" si="1242"/>
        <v>2.6239014623856693E-3</v>
      </c>
      <c r="X879" s="13">
        <f t="shared" si="1243"/>
        <v>4.1244895866898558E-3</v>
      </c>
      <c r="Y879" s="13">
        <f t="shared" si="1244"/>
        <v>3.241625989881146E-3</v>
      </c>
      <c r="Z879" s="13">
        <f t="shared" si="1245"/>
        <v>8.152777278184424E-2</v>
      </c>
      <c r="AA879" s="13">
        <f t="shared" si="1246"/>
        <v>4.076388639092212E-2</v>
      </c>
      <c r="AB879" s="13">
        <f t="shared" si="1247"/>
        <v>1.019097159773053E-2</v>
      </c>
      <c r="AC879" s="13">
        <f t="shared" si="1248"/>
        <v>8.3432844888533224E-5</v>
      </c>
      <c r="AD879" s="13">
        <f t="shared" si="1249"/>
        <v>3.2798768279820856E-4</v>
      </c>
      <c r="AE879" s="13">
        <f t="shared" si="1250"/>
        <v>5.1556119833623187E-4</v>
      </c>
      <c r="AF879" s="13">
        <f t="shared" si="1251"/>
        <v>4.0520324873514314E-4</v>
      </c>
      <c r="AG879" s="13">
        <f t="shared" si="1252"/>
        <v>2.1231190828605267E-4</v>
      </c>
      <c r="AH879" s="13">
        <f t="shared" si="1253"/>
        <v>3.2038212437196761E-2</v>
      </c>
      <c r="AI879" s="13">
        <f t="shared" si="1254"/>
        <v>1.6019106218598381E-2</v>
      </c>
      <c r="AJ879" s="13">
        <f t="shared" si="1255"/>
        <v>4.0047765546495952E-3</v>
      </c>
      <c r="AK879" s="13">
        <f t="shared" si="1256"/>
        <v>6.6746275910826601E-4</v>
      </c>
      <c r="AL879" s="13">
        <f t="shared" si="1257"/>
        <v>2.6229483451546274E-6</v>
      </c>
      <c r="AM879" s="13">
        <f t="shared" si="1258"/>
        <v>3.2798768279820865E-5</v>
      </c>
      <c r="AN879" s="13">
        <f t="shared" si="1259"/>
        <v>5.1556119833623194E-5</v>
      </c>
      <c r="AO879" s="13">
        <f t="shared" si="1260"/>
        <v>4.0520324873514326E-5</v>
      </c>
      <c r="AP879" s="13">
        <f t="shared" si="1261"/>
        <v>2.1231190828605275E-5</v>
      </c>
      <c r="AQ879" s="13">
        <f t="shared" si="1262"/>
        <v>8.3432844888533254E-6</v>
      </c>
      <c r="AR879" s="13">
        <f t="shared" si="1263"/>
        <v>1.0072121645393768E-2</v>
      </c>
      <c r="AS879" s="13">
        <f t="shared" si="1264"/>
        <v>5.0360608226968839E-3</v>
      </c>
      <c r="AT879" s="13">
        <f t="shared" si="1265"/>
        <v>1.259015205674221E-3</v>
      </c>
      <c r="AU879" s="13">
        <f t="shared" si="1266"/>
        <v>2.098358676123702E-4</v>
      </c>
      <c r="AV879" s="13">
        <f t="shared" si="1267"/>
        <v>2.6229483451546268E-5</v>
      </c>
      <c r="AW879" s="13">
        <f t="shared" si="1268"/>
        <v>5.7263769297039451E-8</v>
      </c>
      <c r="AX879" s="13">
        <f t="shared" si="1269"/>
        <v>2.733230689985072E-6</v>
      </c>
      <c r="AY879" s="13">
        <f t="shared" si="1270"/>
        <v>4.2963433194685998E-6</v>
      </c>
      <c r="AZ879" s="13">
        <f t="shared" si="1271"/>
        <v>3.3766937394595269E-6</v>
      </c>
      <c r="BA879" s="13">
        <f t="shared" si="1272"/>
        <v>1.7692659023837725E-6</v>
      </c>
      <c r="BB879" s="13">
        <f t="shared" si="1273"/>
        <v>6.9527370740444368E-7</v>
      </c>
      <c r="BC879" s="13">
        <f t="shared" si="1274"/>
        <v>2.1857902876288561E-7</v>
      </c>
      <c r="BD879" s="13">
        <f t="shared" si="1275"/>
        <v>2.6387144892075776E-3</v>
      </c>
      <c r="BE879" s="13">
        <f t="shared" si="1276"/>
        <v>1.3193572446037888E-3</v>
      </c>
      <c r="BF879" s="13">
        <f t="shared" si="1277"/>
        <v>3.298393111509472E-4</v>
      </c>
      <c r="BG879" s="13">
        <f t="shared" si="1278"/>
        <v>5.4973218525157879E-5</v>
      </c>
      <c r="BH879" s="13">
        <f t="shared" si="1279"/>
        <v>6.8716523156447324E-6</v>
      </c>
      <c r="BI879" s="13">
        <f t="shared" si="1280"/>
        <v>6.8716523156447349E-7</v>
      </c>
      <c r="BJ879" s="14">
        <f t="shared" si="1281"/>
        <v>0.11508260154351338</v>
      </c>
      <c r="BK879" s="14">
        <f t="shared" si="1282"/>
        <v>0.24617362361719711</v>
      </c>
      <c r="BL879" s="14">
        <f t="shared" si="1283"/>
        <v>0.55601069349662458</v>
      </c>
      <c r="BM879" s="14">
        <f t="shared" si="1284"/>
        <v>0.34156484053758229</v>
      </c>
      <c r="BN879" s="14">
        <f t="shared" si="1285"/>
        <v>0.65722561182204664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1.6108</v>
      </c>
      <c r="F880" s="10">
        <f>VLOOKUP(B880,home!$B$2:$E$405,3,FALSE)</f>
        <v>1.2416</v>
      </c>
      <c r="G880" s="10">
        <f>VLOOKUP(C880,away!$B$2:$E$405,4,FALSE)</f>
        <v>0.87949999999999995</v>
      </c>
      <c r="H880" s="10">
        <f>VLOOKUP(A880,away!$A$2:$E$405,3,FALSE)</f>
        <v>1.1347</v>
      </c>
      <c r="I880" s="10">
        <f>VLOOKUP(C880,away!$B$2:$E$405,3,FALSE)</f>
        <v>1.0282</v>
      </c>
      <c r="J880" s="10">
        <f>VLOOKUP(B880,home!$B$2:$E$405,4,FALSE)</f>
        <v>0.94910000000000005</v>
      </c>
      <c r="K880" s="12">
        <f t="shared" si="1230"/>
        <v>1.7589729817600002</v>
      </c>
      <c r="L880" s="12">
        <f t="shared" si="1231"/>
        <v>1.1073135843140001</v>
      </c>
      <c r="M880" s="13">
        <f t="shared" si="1232"/>
        <v>5.6909865709239005E-2</v>
      </c>
      <c r="N880" s="13">
        <f t="shared" si="1233"/>
        <v>0.10010291617814134</v>
      </c>
      <c r="O880" s="13">
        <f t="shared" si="1234"/>
        <v>6.3017067381325842E-2</v>
      </c>
      <c r="P880" s="13">
        <f t="shared" si="1235"/>
        <v>0.11084531891350156</v>
      </c>
      <c r="Q880" s="13">
        <f t="shared" si="1236"/>
        <v>8.8039162476368324E-2</v>
      </c>
      <c r="R880" s="13">
        <f t="shared" si="1237"/>
        <v>3.4889827377486395E-2</v>
      </c>
      <c r="S880" s="13">
        <f t="shared" si="1238"/>
        <v>5.3974317861732353E-2</v>
      </c>
      <c r="T880" s="13">
        <f t="shared" si="1239"/>
        <v>9.7486960561710023E-2</v>
      </c>
      <c r="U880" s="13">
        <f t="shared" si="1240"/>
        <v>6.1370263695268934E-2</v>
      </c>
      <c r="V880" s="13">
        <f t="shared" si="1241"/>
        <v>1.1680850063833003E-2</v>
      </c>
      <c r="W880" s="13">
        <f t="shared" si="1242"/>
        <v>5.1619502710903584E-2</v>
      </c>
      <c r="X880" s="13">
        <f t="shared" si="1243"/>
        <v>5.7158976567316881E-2</v>
      </c>
      <c r="Y880" s="13">
        <f t="shared" si="1244"/>
        <v>3.1646455609237803E-2</v>
      </c>
      <c r="Z880" s="13">
        <f t="shared" si="1245"/>
        <v>1.2877993269820398E-2</v>
      </c>
      <c r="AA880" s="13">
        <f t="shared" si="1246"/>
        <v>2.2652042220901201E-2</v>
      </c>
      <c r="AB880" s="13">
        <f t="shared" si="1247"/>
        <v>1.9922165124126003E-2</v>
      </c>
      <c r="AC880" s="13">
        <f t="shared" si="1248"/>
        <v>1.4219497954905624E-3</v>
      </c>
      <c r="AD880" s="13">
        <f t="shared" si="1249"/>
        <v>2.2699327650091614E-2</v>
      </c>
      <c r="AE880" s="13">
        <f t="shared" si="1250"/>
        <v>2.5135273861740831E-2</v>
      </c>
      <c r="AF880" s="13">
        <f t="shared" si="1251"/>
        <v>1.391631509627912E-2</v>
      </c>
      <c r="AG880" s="13">
        <f t="shared" si="1252"/>
        <v>5.1365749165679549E-3</v>
      </c>
      <c r="AH880" s="13">
        <f t="shared" si="1253"/>
        <v>3.5649942215940996E-3</v>
      </c>
      <c r="AI880" s="13">
        <f t="shared" si="1254"/>
        <v>6.2707285159145452E-3</v>
      </c>
      <c r="AJ880" s="13">
        <f t="shared" si="1255"/>
        <v>5.5150210177228346E-3</v>
      </c>
      <c r="AK880" s="13">
        <f t="shared" si="1256"/>
        <v>3.2335909880043361E-3</v>
      </c>
      <c r="AL880" s="13">
        <f t="shared" si="1257"/>
        <v>1.1078323703339988E-4</v>
      </c>
      <c r="AM880" s="13">
        <f t="shared" si="1258"/>
        <v>7.9855008081257707E-3</v>
      </c>
      <c r="AN880" s="13">
        <f t="shared" si="1259"/>
        <v>8.8424535223880912E-3</v>
      </c>
      <c r="AO880" s="13">
        <f t="shared" si="1260"/>
        <v>4.8956844520027572E-3</v>
      </c>
      <c r="AP880" s="13">
        <f t="shared" si="1261"/>
        <v>1.8070192994058315E-3</v>
      </c>
      <c r="AQ880" s="13">
        <f t="shared" si="1262"/>
        <v>5.0023425433741127E-4</v>
      </c>
      <c r="AR880" s="13">
        <f t="shared" si="1263"/>
        <v>7.8951330591441125E-4</v>
      </c>
      <c r="AS880" s="13">
        <f t="shared" si="1264"/>
        <v>1.3887325738434673E-3</v>
      </c>
      <c r="AT880" s="13">
        <f t="shared" si="1265"/>
        <v>1.2213715381403419E-3</v>
      </c>
      <c r="AU880" s="13">
        <f t="shared" si="1266"/>
        <v>7.1611984542650515E-4</v>
      </c>
      <c r="AV880" s="13">
        <f t="shared" si="1267"/>
        <v>3.1490886495184238E-4</v>
      </c>
      <c r="AW880" s="13">
        <f t="shared" si="1268"/>
        <v>5.9937875671175822E-6</v>
      </c>
      <c r="AX880" s="13">
        <f t="shared" si="1269"/>
        <v>2.3410466945526466E-3</v>
      </c>
      <c r="AY880" s="13">
        <f t="shared" si="1270"/>
        <v>2.592272806391533E-3</v>
      </c>
      <c r="AZ880" s="13">
        <f t="shared" si="1271"/>
        <v>1.4352294463825606E-3</v>
      </c>
      <c r="BA880" s="13">
        <f t="shared" si="1272"/>
        <v>5.2974968752895709E-4</v>
      </c>
      <c r="BB880" s="13">
        <f t="shared" si="1273"/>
        <v>1.4664975632172779E-4</v>
      </c>
      <c r="BC880" s="13">
        <f t="shared" si="1274"/>
        <v>3.2477453462277379E-5</v>
      </c>
      <c r="BD880" s="13">
        <f t="shared" si="1275"/>
        <v>1.4570646810594705E-4</v>
      </c>
      <c r="BE880" s="13">
        <f t="shared" si="1276"/>
        <v>2.5629374066603604E-4</v>
      </c>
      <c r="BF880" s="13">
        <f t="shared" si="1277"/>
        <v>2.2540688261288086E-4</v>
      </c>
      <c r="BG880" s="13">
        <f t="shared" si="1278"/>
        <v>1.3216153880626851E-4</v>
      </c>
      <c r="BH880" s="13">
        <f t="shared" si="1279"/>
        <v>5.8117143997012996E-5</v>
      </c>
      <c r="BI880" s="13">
        <f t="shared" si="1280"/>
        <v>2.0445297213560246E-5</v>
      </c>
      <c r="BJ880" s="14">
        <f t="shared" si="1281"/>
        <v>0.52404978380925693</v>
      </c>
      <c r="BK880" s="14">
        <f t="shared" si="1282"/>
        <v>0.23753535838722145</v>
      </c>
      <c r="BL880" s="14">
        <f t="shared" si="1283"/>
        <v>0.22570447774202243</v>
      </c>
      <c r="BM880" s="14">
        <f t="shared" si="1284"/>
        <v>0.54377717615343446</v>
      </c>
      <c r="BN880" s="14">
        <f t="shared" si="1285"/>
        <v>0.4538041580360625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1.6108</v>
      </c>
      <c r="F881" s="10">
        <f>VLOOKUP(B881,home!$B$2:$E$405,3,FALSE)</f>
        <v>0.79010000000000002</v>
      </c>
      <c r="G881" s="10">
        <f>VLOOKUP(C881,away!$B$2:$E$405,4,FALSE)</f>
        <v>1.2416</v>
      </c>
      <c r="H881" s="10">
        <f>VLOOKUP(A881,away!$A$2:$E$405,3,FALSE)</f>
        <v>1.1347</v>
      </c>
      <c r="I881" s="10">
        <f>VLOOKUP(C881,away!$B$2:$E$405,3,FALSE)</f>
        <v>1.2589999999999999</v>
      </c>
      <c r="J881" s="10">
        <f>VLOOKUP(B881,home!$B$2:$E$405,4,FALSE)</f>
        <v>0.72109999999999996</v>
      </c>
      <c r="K881" s="12">
        <f t="shared" si="1230"/>
        <v>1.580175728128</v>
      </c>
      <c r="L881" s="12">
        <f t="shared" si="1231"/>
        <v>1.0301543020299999</v>
      </c>
      <c r="M881" s="13">
        <f t="shared" si="1232"/>
        <v>7.3510279150207761E-2</v>
      </c>
      <c r="N881" s="13">
        <f t="shared" si="1233"/>
        <v>0.11615915888107207</v>
      </c>
      <c r="O881" s="13">
        <f t="shared" si="1234"/>
        <v>7.5726930310012722E-2</v>
      </c>
      <c r="P881" s="13">
        <f t="shared" si="1235"/>
        <v>0.11966185724152267</v>
      </c>
      <c r="Q881" s="13">
        <f t="shared" si="1236"/>
        <v>9.1775941731817093E-2</v>
      </c>
      <c r="R881" s="13">
        <f t="shared" si="1237"/>
        <v>3.9005211519192798E-2</v>
      </c>
      <c r="S881" s="13">
        <f t="shared" si="1238"/>
        <v>4.8697135434732218E-2</v>
      </c>
      <c r="T881" s="13">
        <f t="shared" si="1239"/>
        <v>9.4543381197885967E-2</v>
      </c>
      <c r="U881" s="13">
        <f t="shared" si="1240"/>
        <v>6.1635088513127136E-2</v>
      </c>
      <c r="V881" s="13">
        <f t="shared" si="1241"/>
        <v>8.807822881409539E-3</v>
      </c>
      <c r="W881" s="13">
        <f t="shared" si="1242"/>
        <v>4.8340705183568977E-2</v>
      </c>
      <c r="X881" s="13">
        <f t="shared" si="1243"/>
        <v>4.9798385408017502E-2</v>
      </c>
      <c r="Y881" s="13">
        <f t="shared" si="1244"/>
        <v>2.5650010481108598E-2</v>
      </c>
      <c r="Z881" s="13">
        <f t="shared" si="1245"/>
        <v>1.3393795482695526E-2</v>
      </c>
      <c r="AA881" s="13">
        <f t="shared" si="1246"/>
        <v>2.116455052926592E-2</v>
      </c>
      <c r="AB881" s="13">
        <f t="shared" si="1247"/>
        <v>1.6721854521542318E-2</v>
      </c>
      <c r="AC881" s="13">
        <f t="shared" si="1248"/>
        <v>8.9609954589669257E-4</v>
      </c>
      <c r="AD881" s="13">
        <f t="shared" si="1249"/>
        <v>1.9096702252916768E-2</v>
      </c>
      <c r="AE881" s="13">
        <f t="shared" si="1250"/>
        <v>1.9672549980428201E-2</v>
      </c>
      <c r="AF881" s="13">
        <f t="shared" si="1251"/>
        <v>1.013288099711915E-2</v>
      </c>
      <c r="AG881" s="13">
        <f t="shared" si="1252"/>
        <v>3.4794769837134432E-3</v>
      </c>
      <c r="AH881" s="13">
        <f t="shared" si="1253"/>
        <v>3.4494190092521928E-3</v>
      </c>
      <c r="AI881" s="13">
        <f t="shared" si="1254"/>
        <v>5.4506881945636477E-3</v>
      </c>
      <c r="AJ881" s="13">
        <f t="shared" si="1255"/>
        <v>4.306522593321655E-3</v>
      </c>
      <c r="AK881" s="13">
        <f t="shared" si="1256"/>
        <v>2.2683541582005757E-3</v>
      </c>
      <c r="AL881" s="13">
        <f t="shared" si="1257"/>
        <v>5.834772343398469E-5</v>
      </c>
      <c r="AM881" s="13">
        <f t="shared" si="1258"/>
        <v>6.0352290774692728E-3</v>
      </c>
      <c r="AN881" s="13">
        <f t="shared" si="1259"/>
        <v>6.2172171978915189E-3</v>
      </c>
      <c r="AO881" s="13">
        <f t="shared" si="1260"/>
        <v>3.2023465215314244E-3</v>
      </c>
      <c r="AP881" s="13">
        <f t="shared" si="1261"/>
        <v>1.0996370152488012E-3</v>
      </c>
      <c r="AQ881" s="13">
        <f t="shared" si="1262"/>
        <v>2.8319895048249519E-4</v>
      </c>
      <c r="AR881" s="13">
        <f t="shared" si="1263"/>
        <v>7.1068676637704156E-4</v>
      </c>
      <c r="AS881" s="13">
        <f t="shared" si="1264"/>
        <v>1.1230099785307756E-3</v>
      </c>
      <c r="AT881" s="13">
        <f t="shared" si="1265"/>
        <v>8.8727655525993926E-4</v>
      </c>
      <c r="AU881" s="13">
        <f t="shared" si="1266"/>
        <v>4.6735095891959261E-4</v>
      </c>
      <c r="AV881" s="13">
        <f t="shared" si="1267"/>
        <v>1.8462416045052151E-4</v>
      </c>
      <c r="AW881" s="13">
        <f t="shared" si="1268"/>
        <v>2.6383297957474197E-6</v>
      </c>
      <c r="AX881" s="13">
        <f t="shared" si="1269"/>
        <v>1.5894537503182151E-3</v>
      </c>
      <c r="AY881" s="13">
        <f t="shared" si="1270"/>
        <v>1.6373826187680266E-3</v>
      </c>
      <c r="AZ881" s="13">
        <f t="shared" si="1271"/>
        <v>8.4337837439651486E-4</v>
      </c>
      <c r="BA881" s="13">
        <f t="shared" si="1272"/>
        <v>2.8960328687454597E-4</v>
      </c>
      <c r="BB881" s="13">
        <f t="shared" si="1273"/>
        <v>7.4584017963960414E-5</v>
      </c>
      <c r="BC881" s="13">
        <f t="shared" si="1274"/>
        <v>1.5366609393651329E-5</v>
      </c>
      <c r="BD881" s="13">
        <f t="shared" si="1275"/>
        <v>1.220195049631831E-4</v>
      </c>
      <c r="BE881" s="13">
        <f t="shared" si="1276"/>
        <v>1.9281226010101597E-4</v>
      </c>
      <c r="BF881" s="13">
        <f t="shared" si="1277"/>
        <v>1.5233862674856417E-4</v>
      </c>
      <c r="BG881" s="13">
        <f t="shared" si="1278"/>
        <v>8.0240600148143981E-5</v>
      </c>
      <c r="BH881" s="13">
        <f t="shared" si="1279"/>
        <v>3.1698562191130272E-5</v>
      </c>
      <c r="BI881" s="13">
        <f t="shared" si="1280"/>
        <v>1.0017859718195991E-5</v>
      </c>
      <c r="BJ881" s="14">
        <f t="shared" si="1281"/>
        <v>0.49993659051798628</v>
      </c>
      <c r="BK881" s="14">
        <f t="shared" si="1282"/>
        <v>0.25326892459597089</v>
      </c>
      <c r="BL881" s="14">
        <f t="shared" si="1283"/>
        <v>0.23369069518188698</v>
      </c>
      <c r="BM881" s="14">
        <f t="shared" si="1284"/>
        <v>0.48281588265574243</v>
      </c>
      <c r="BN881" s="14">
        <f t="shared" si="1285"/>
        <v>0.51583937883382514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1.6108</v>
      </c>
      <c r="F882" s="10">
        <f>VLOOKUP(B882,home!$B$2:$E$405,3,FALSE)</f>
        <v>1.1382000000000001</v>
      </c>
      <c r="G882" s="10">
        <f>VLOOKUP(C882,away!$B$2:$E$405,4,FALSE)</f>
        <v>0.55869999999999997</v>
      </c>
      <c r="H882" s="10">
        <f>VLOOKUP(A882,away!$A$2:$E$405,3,FALSE)</f>
        <v>1.1347</v>
      </c>
      <c r="I882" s="10">
        <f>VLOOKUP(C882,away!$B$2:$E$405,3,FALSE)</f>
        <v>0.70499999999999996</v>
      </c>
      <c r="J882" s="10">
        <f>VLOOKUP(B882,home!$B$2:$E$405,4,FALSE)</f>
        <v>1.0282</v>
      </c>
      <c r="K882" s="12">
        <f t="shared" si="1230"/>
        <v>1.0243275972720001</v>
      </c>
      <c r="L882" s="12">
        <f t="shared" si="1231"/>
        <v>0.82252247069999995</v>
      </c>
      <c r="M882" s="13">
        <f t="shared" si="1232"/>
        <v>0.15773323357870617</v>
      </c>
      <c r="N882" s="13">
        <f t="shared" si="1233"/>
        <v>0.16157050416161925</v>
      </c>
      <c r="O882" s="13">
        <f t="shared" si="1234"/>
        <v>0.12973912899465759</v>
      </c>
      <c r="P882" s="13">
        <f t="shared" si="1235"/>
        <v>0.13289537027525969</v>
      </c>
      <c r="Q882" s="13">
        <f t="shared" si="1236"/>
        <v>8.2750563158948562E-2</v>
      </c>
      <c r="R882" s="13">
        <f t="shared" si="1237"/>
        <v>5.3356674463575886E-2</v>
      </c>
      <c r="S882" s="13">
        <f t="shared" si="1238"/>
        <v>2.7992166013298889E-2</v>
      </c>
      <c r="T882" s="13">
        <f t="shared" si="1239"/>
        <v>6.806419766131476E-2</v>
      </c>
      <c r="U882" s="13">
        <f t="shared" si="1240"/>
        <v>5.4654714151698966E-2</v>
      </c>
      <c r="V882" s="13">
        <f t="shared" si="1241"/>
        <v>2.6204787403408102E-3</v>
      </c>
      <c r="W882" s="13">
        <f t="shared" si="1242"/>
        <v>2.8254561844503558E-2</v>
      </c>
      <c r="X882" s="13">
        <f t="shared" si="1243"/>
        <v>2.3240012016887013E-2</v>
      </c>
      <c r="Y882" s="13">
        <f t="shared" si="1244"/>
        <v>9.5577160516137991E-3</v>
      </c>
      <c r="Z882" s="13">
        <f t="shared" si="1245"/>
        <v>1.4629021236038679E-2</v>
      </c>
      <c r="AA882" s="13">
        <f t="shared" si="1246"/>
        <v>1.4984910173152562E-2</v>
      </c>
      <c r="AB882" s="13">
        <f t="shared" si="1247"/>
        <v>7.6747285165010568E-3</v>
      </c>
      <c r="AC882" s="13">
        <f t="shared" si="1248"/>
        <v>1.379899009687246E-4</v>
      </c>
      <c r="AD882" s="13">
        <f t="shared" si="1249"/>
        <v>7.2354818615383634E-3</v>
      </c>
      <c r="AE882" s="13">
        <f t="shared" si="1250"/>
        <v>5.95134641745757E-3</v>
      </c>
      <c r="AF882" s="13">
        <f t="shared" si="1251"/>
        <v>2.4475580796393969E-3</v>
      </c>
      <c r="AG882" s="13">
        <f t="shared" si="1252"/>
        <v>6.7105717294891471E-4</v>
      </c>
      <c r="AH882" s="13">
        <f t="shared" si="1253"/>
        <v>3.0081746727473246E-3</v>
      </c>
      <c r="AI882" s="13">
        <f t="shared" si="1254"/>
        <v>3.081356334709752E-3</v>
      </c>
      <c r="AJ882" s="13">
        <f t="shared" si="1255"/>
        <v>1.5781591653360484E-3</v>
      </c>
      <c r="AK882" s="13">
        <f t="shared" si="1256"/>
        <v>5.388506619804866E-4</v>
      </c>
      <c r="AL882" s="13">
        <f t="shared" si="1257"/>
        <v>4.6504388624822363E-6</v>
      </c>
      <c r="AM882" s="13">
        <f t="shared" si="1258"/>
        <v>1.4823007500669465E-3</v>
      </c>
      <c r="AN882" s="13">
        <f t="shared" si="1259"/>
        <v>1.219225675265528E-3</v>
      </c>
      <c r="AO882" s="13">
        <f t="shared" si="1260"/>
        <v>5.0142025738013905E-4</v>
      </c>
      <c r="AP882" s="13">
        <f t="shared" si="1261"/>
        <v>1.3747647631978061E-4</v>
      </c>
      <c r="AQ882" s="13">
        <f t="shared" si="1262"/>
        <v>2.8269372741418992E-5</v>
      </c>
      <c r="AR882" s="13">
        <f t="shared" si="1263"/>
        <v>4.9485825282505878E-4</v>
      </c>
      <c r="AS882" s="13">
        <f t="shared" si="1264"/>
        <v>5.0689696510651235E-4</v>
      </c>
      <c r="AT882" s="13">
        <f t="shared" si="1265"/>
        <v>2.5961427516601131E-4</v>
      </c>
      <c r="AU882" s="13">
        <f t="shared" si="1266"/>
        <v>8.8643355566104092E-5</v>
      </c>
      <c r="AV882" s="13">
        <f t="shared" si="1267"/>
        <v>2.2699958855288742E-5</v>
      </c>
      <c r="AW882" s="13">
        <f t="shared" si="1268"/>
        <v>1.0883738120336709E-7</v>
      </c>
      <c r="AX882" s="13">
        <f t="shared" si="1269"/>
        <v>2.5306026095842636E-4</v>
      </c>
      <c r="AY882" s="13">
        <f t="shared" si="1270"/>
        <v>2.081477510795116E-4</v>
      </c>
      <c r="AZ882" s="13">
        <f t="shared" si="1271"/>
        <v>8.5603101244284237E-5</v>
      </c>
      <c r="BA882" s="13">
        <f t="shared" si="1272"/>
        <v>2.347015811167697E-5</v>
      </c>
      <c r="BB882" s="13">
        <f t="shared" si="1273"/>
        <v>4.826183109434046E-6</v>
      </c>
      <c r="BC882" s="13">
        <f t="shared" si="1274"/>
        <v>7.9392881104446017E-7</v>
      </c>
      <c r="BD882" s="13">
        <f t="shared" si="1275"/>
        <v>6.7838672126658742E-5</v>
      </c>
      <c r="BE882" s="13">
        <f t="shared" si="1276"/>
        <v>6.9489024021623352E-5</v>
      </c>
      <c r="BF882" s="13">
        <f t="shared" si="1277"/>
        <v>3.5589762506422865E-5</v>
      </c>
      <c r="BG882" s="13">
        <f t="shared" si="1278"/>
        <v>1.2151858638561752E-5</v>
      </c>
      <c r="BH882" s="13">
        <f t="shared" si="1279"/>
        <v>3.1118710404067386E-6</v>
      </c>
      <c r="BI882" s="13">
        <f t="shared" si="1280"/>
        <v>6.3751507716803089E-7</v>
      </c>
      <c r="BJ882" s="14">
        <f t="shared" si="1281"/>
        <v>0.39368759234155942</v>
      </c>
      <c r="BK882" s="14">
        <f t="shared" si="1282"/>
        <v>0.32159203669851633</v>
      </c>
      <c r="BL882" s="14">
        <f t="shared" si="1283"/>
        <v>0.27017822864528962</v>
      </c>
      <c r="BM882" s="14">
        <f t="shared" si="1284"/>
        <v>0.28183336537493858</v>
      </c>
      <c r="BN882" s="14">
        <f t="shared" si="1285"/>
        <v>0.71804547463276702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1.6108</v>
      </c>
      <c r="F883" s="10">
        <f>VLOOKUP(B883,home!$B$2:$E$405,3,FALSE)</f>
        <v>0.50790000000000002</v>
      </c>
      <c r="G883" s="10">
        <f>VLOOKUP(C883,away!$B$2:$E$405,4,FALSE)</f>
        <v>1.552</v>
      </c>
      <c r="H883" s="10">
        <f>VLOOKUP(A883,away!$A$2:$E$405,3,FALSE)</f>
        <v>1.1347</v>
      </c>
      <c r="I883" s="10">
        <f>VLOOKUP(C883,away!$B$2:$E$405,3,FALSE)</f>
        <v>0.88129999999999997</v>
      </c>
      <c r="J883" s="10">
        <f>VLOOKUP(B883,home!$B$2:$E$405,4,FALSE)</f>
        <v>1.0415000000000001</v>
      </c>
      <c r="K883" s="12">
        <f t="shared" si="1230"/>
        <v>1.26973049664</v>
      </c>
      <c r="L883" s="12">
        <f t="shared" si="1231"/>
        <v>1.041511571065</v>
      </c>
      <c r="M883" s="13">
        <f t="shared" si="1232"/>
        <v>9.9138038899798706E-2</v>
      </c>
      <c r="N883" s="13">
        <f t="shared" si="1233"/>
        <v>0.12587859136815704</v>
      </c>
      <c r="O883" s="13">
        <f t="shared" si="1234"/>
        <v>0.10325341464683242</v>
      </c>
      <c r="P883" s="13">
        <f t="shared" si="1235"/>
        <v>0.13110400945929837</v>
      </c>
      <c r="Q883" s="13">
        <f t="shared" si="1236"/>
        <v>7.9915943167116837E-2</v>
      </c>
      <c r="R883" s="13">
        <f t="shared" si="1237"/>
        <v>5.3769813053324157E-2</v>
      </c>
      <c r="S883" s="13">
        <f t="shared" si="1238"/>
        <v>4.33442639350482E-2</v>
      </c>
      <c r="T883" s="13">
        <f t="shared" si="1239"/>
        <v>8.3233379521125112E-2</v>
      </c>
      <c r="U883" s="13">
        <f t="shared" si="1240"/>
        <v>6.8273171432437232E-2</v>
      </c>
      <c r="V883" s="13">
        <f t="shared" si="1241"/>
        <v>6.3689050271168316E-3</v>
      </c>
      <c r="W883" s="13">
        <f t="shared" si="1242"/>
        <v>3.382390340234577E-2</v>
      </c>
      <c r="X883" s="13">
        <f t="shared" si="1243"/>
        <v>3.5227986772127941E-2</v>
      </c>
      <c r="Y883" s="13">
        <f t="shared" si="1244"/>
        <v>1.8345177924248002E-2</v>
      </c>
      <c r="Z883" s="13">
        <f t="shared" si="1245"/>
        <v>1.8667294156346329E-2</v>
      </c>
      <c r="AA883" s="13">
        <f t="shared" si="1246"/>
        <v>2.3702432680062595E-2</v>
      </c>
      <c r="AB883" s="13">
        <f t="shared" si="1247"/>
        <v>1.5047850809216026E-2</v>
      </c>
      <c r="AC883" s="13">
        <f t="shared" si="1248"/>
        <v>5.2640552644255564E-4</v>
      </c>
      <c r="AD883" s="13">
        <f t="shared" si="1249"/>
        <v>1.0736810416340963E-2</v>
      </c>
      <c r="AE883" s="13">
        <f t="shared" si="1250"/>
        <v>1.1182512284950333E-2</v>
      </c>
      <c r="AF883" s="13">
        <f t="shared" si="1251"/>
        <v>5.8233579691761416E-3</v>
      </c>
      <c r="AG883" s="13">
        <f t="shared" si="1252"/>
        <v>2.0216982357835105E-3</v>
      </c>
      <c r="AH883" s="13">
        <f t="shared" si="1253"/>
        <v>4.8605507160771888E-3</v>
      </c>
      <c r="AI883" s="13">
        <f t="shared" si="1254"/>
        <v>6.1715894746685969E-3</v>
      </c>
      <c r="AJ883" s="13">
        <f t="shared" si="1255"/>
        <v>3.9181276843645776E-3</v>
      </c>
      <c r="AK883" s="13">
        <f t="shared" si="1256"/>
        <v>1.6583220701890567E-3</v>
      </c>
      <c r="AL883" s="13">
        <f t="shared" si="1257"/>
        <v>2.7845568011651279E-5</v>
      </c>
      <c r="AM883" s="13">
        <f t="shared" si="1258"/>
        <v>2.7265711244540297E-3</v>
      </c>
      <c r="AN883" s="13">
        <f t="shared" si="1259"/>
        <v>2.8397553754505801E-3</v>
      </c>
      <c r="AO883" s="13">
        <f t="shared" si="1260"/>
        <v>1.4788190412629062E-3</v>
      </c>
      <c r="AP883" s="13">
        <f t="shared" si="1261"/>
        <v>5.1340238099552217E-4</v>
      </c>
      <c r="AQ883" s="13">
        <f t="shared" si="1262"/>
        <v>1.3367863010478947E-4</v>
      </c>
      <c r="AR883" s="13">
        <f t="shared" si="1263"/>
        <v>1.0124639625085335E-3</v>
      </c>
      <c r="AS883" s="13">
        <f t="shared" si="1264"/>
        <v>1.2855563699460625E-3</v>
      </c>
      <c r="AT883" s="13">
        <f t="shared" si="1265"/>
        <v>8.1615506403516491E-4</v>
      </c>
      <c r="AU883" s="13">
        <f t="shared" si="1266"/>
        <v>3.4543232493087372E-4</v>
      </c>
      <c r="AV883" s="13">
        <f t="shared" si="1267"/>
        <v>1.0965148937249696E-4</v>
      </c>
      <c r="AW883" s="13">
        <f t="shared" si="1268"/>
        <v>1.0228907010514907E-6</v>
      </c>
      <c r="AX883" s="13">
        <f t="shared" si="1269"/>
        <v>5.7700175132954941E-4</v>
      </c>
      <c r="AY883" s="13">
        <f t="shared" si="1270"/>
        <v>6.0095400053449541E-4</v>
      </c>
      <c r="AZ883" s="13">
        <f t="shared" si="1271"/>
        <v>3.1295027261723959E-4</v>
      </c>
      <c r="BA883" s="13">
        <f t="shared" si="1272"/>
        <v>1.0864711003293377E-4</v>
      </c>
      <c r="BB883" s="13">
        <f t="shared" si="1273"/>
        <v>2.8289305565518187E-5</v>
      </c>
      <c r="BC883" s="13">
        <f t="shared" si="1274"/>
        <v>5.8927278167761427E-6</v>
      </c>
      <c r="BD883" s="13">
        <f t="shared" si="1275"/>
        <v>1.7574882203982622E-4</v>
      </c>
      <c r="BE883" s="13">
        <f t="shared" si="1276"/>
        <v>2.2315363909252353E-4</v>
      </c>
      <c r="BF883" s="13">
        <f t="shared" si="1277"/>
        <v>1.4167249049598662E-4</v>
      </c>
      <c r="BG883" s="13">
        <f t="shared" si="1278"/>
        <v>5.9961960572564948E-5</v>
      </c>
      <c r="BH883" s="13">
        <f t="shared" si="1279"/>
        <v>1.9033882494327735E-5</v>
      </c>
      <c r="BI883" s="13">
        <f t="shared" si="1280"/>
        <v>4.8335802145020358E-6</v>
      </c>
      <c r="BJ883" s="14">
        <f t="shared" si="1281"/>
        <v>0.41551532278153597</v>
      </c>
      <c r="BK883" s="14">
        <f t="shared" si="1282"/>
        <v>0.28111042241625084</v>
      </c>
      <c r="BL883" s="14">
        <f t="shared" si="1283"/>
        <v>0.28484893615287471</v>
      </c>
      <c r="BM883" s="14">
        <f t="shared" si="1284"/>
        <v>0.40648223380264681</v>
      </c>
      <c r="BN883" s="14">
        <f t="shared" si="1285"/>
        <v>0.5930598105945275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1.6108</v>
      </c>
      <c r="F884" s="10">
        <f>VLOOKUP(B884,home!$B$2:$E$405,3,FALSE)</f>
        <v>0.7641</v>
      </c>
      <c r="G884" s="10">
        <f>VLOOKUP(C884,away!$B$2:$E$405,4,FALSE)</f>
        <v>0.79820000000000002</v>
      </c>
      <c r="H884" s="10">
        <f>VLOOKUP(A884,away!$A$2:$E$405,3,FALSE)</f>
        <v>1.1347</v>
      </c>
      <c r="I884" s="10">
        <f>VLOOKUP(C884,away!$B$2:$E$405,3,FALSE)</f>
        <v>0.5665</v>
      </c>
      <c r="J884" s="10">
        <f>VLOOKUP(B884,home!$B$2:$E$405,4,FALSE)</f>
        <v>1.7625999999999999</v>
      </c>
      <c r="K884" s="12">
        <f t="shared" si="1230"/>
        <v>0.98243436189600009</v>
      </c>
      <c r="L884" s="12">
        <f t="shared" si="1231"/>
        <v>1.1330125876299999</v>
      </c>
      <c r="M884" s="13">
        <f t="shared" si="1232"/>
        <v>0.12057938460886471</v>
      </c>
      <c r="N884" s="13">
        <f t="shared" si="1233"/>
        <v>0.11846133077602236</v>
      </c>
      <c r="O884" s="13">
        <f t="shared" si="1234"/>
        <v>0.13661796057052275</v>
      </c>
      <c r="P884" s="13">
        <f t="shared" si="1235"/>
        <v>0.13421817891663443</v>
      </c>
      <c r="Q884" s="13">
        <f t="shared" si="1236"/>
        <v>5.8190240955146265E-2</v>
      </c>
      <c r="R884" s="13">
        <f t="shared" si="1237"/>
        <v>7.7394934511370667E-2</v>
      </c>
      <c r="S884" s="13">
        <f t="shared" si="1238"/>
        <v>3.7349916012038825E-2</v>
      </c>
      <c r="T884" s="13">
        <f t="shared" si="1239"/>
        <v>6.5930275479403458E-2</v>
      </c>
      <c r="U884" s="13">
        <f t="shared" si="1240"/>
        <v>7.603544310066114E-2</v>
      </c>
      <c r="V884" s="13">
        <f t="shared" si="1241"/>
        <v>4.6193981814335516E-3</v>
      </c>
      <c r="W884" s="13">
        <f t="shared" si="1242"/>
        <v>1.9056030747114538E-2</v>
      </c>
      <c r="X884" s="13">
        <f t="shared" si="1243"/>
        <v>2.1590722706745079E-2</v>
      </c>
      <c r="Y884" s="13">
        <f t="shared" si="1244"/>
        <v>1.2231280301385521E-2</v>
      </c>
      <c r="Z884" s="13">
        <f t="shared" si="1245"/>
        <v>2.9229811673394151E-2</v>
      </c>
      <c r="AA884" s="13">
        <f t="shared" si="1246"/>
        <v>2.8716371379691234E-2</v>
      </c>
      <c r="AB884" s="13">
        <f t="shared" si="1247"/>
        <v>1.4105974996187759E-2</v>
      </c>
      <c r="AC884" s="13">
        <f t="shared" si="1248"/>
        <v>3.2136878829557133E-4</v>
      </c>
      <c r="AD884" s="13">
        <f t="shared" si="1249"/>
        <v>4.6803248518280062E-3</v>
      </c>
      <c r="AE884" s="13">
        <f t="shared" si="1250"/>
        <v>5.3028669713186443E-3</v>
      </c>
      <c r="AF884" s="13">
        <f t="shared" si="1251"/>
        <v>3.0041075145156994E-3</v>
      </c>
      <c r="AG884" s="13">
        <f t="shared" si="1252"/>
        <v>1.1345638761800533E-3</v>
      </c>
      <c r="AH884" s="13">
        <f t="shared" si="1253"/>
        <v>8.2794361400024725E-3</v>
      </c>
      <c r="AI884" s="13">
        <f t="shared" si="1254"/>
        <v>8.1340025610620106E-3</v>
      </c>
      <c r="AJ884" s="13">
        <f t="shared" si="1255"/>
        <v>3.9955618078686937E-3</v>
      </c>
      <c r="AK884" s="13">
        <f t="shared" si="1256"/>
        <v>1.3084590717098363E-3</v>
      </c>
      <c r="AL884" s="13">
        <f t="shared" si="1257"/>
        <v>1.4308758886303339E-5</v>
      </c>
      <c r="AM884" s="13">
        <f t="shared" si="1258"/>
        <v>9.1962239185432789E-4</v>
      </c>
      <c r="AN884" s="13">
        <f t="shared" si="1259"/>
        <v>1.0419437458373617E-3</v>
      </c>
      <c r="AO884" s="13">
        <f t="shared" si="1260"/>
        <v>5.9026768981804221E-4</v>
      </c>
      <c r="AP884" s="13">
        <f t="shared" si="1261"/>
        <v>2.2292690754504069E-4</v>
      </c>
      <c r="AQ884" s="13">
        <f t="shared" si="1262"/>
        <v>6.3144748092490086E-5</v>
      </c>
      <c r="AR884" s="13">
        <f t="shared" si="1263"/>
        <v>1.8761410730203079E-3</v>
      </c>
      <c r="AS884" s="13">
        <f t="shared" si="1264"/>
        <v>1.8431854578995831E-3</v>
      </c>
      <c r="AT884" s="13">
        <f t="shared" si="1265"/>
        <v>9.0540436459378177E-4</v>
      </c>
      <c r="AU884" s="13">
        <f t="shared" si="1266"/>
        <v>2.9650011972918181E-4</v>
      </c>
      <c r="AV884" s="13">
        <f t="shared" si="1267"/>
        <v>7.2822976482056579E-5</v>
      </c>
      <c r="AW884" s="13">
        <f t="shared" si="1268"/>
        <v>4.4242304826506012E-7</v>
      </c>
      <c r="AX884" s="13">
        <f t="shared" si="1269"/>
        <v>1.5057810628777996E-4</v>
      </c>
      <c r="AY884" s="13">
        <f t="shared" si="1270"/>
        <v>1.706068898455427E-4</v>
      </c>
      <c r="AZ884" s="13">
        <f t="shared" si="1271"/>
        <v>9.6649876865702365E-5</v>
      </c>
      <c r="BA884" s="13">
        <f t="shared" si="1272"/>
        <v>3.6501842360576767E-5</v>
      </c>
      <c r="BB884" s="13">
        <f t="shared" si="1273"/>
        <v>1.0339261716554858E-5</v>
      </c>
      <c r="BC884" s="13">
        <f t="shared" si="1274"/>
        <v>2.3429027343315228E-6</v>
      </c>
      <c r="BD884" s="13">
        <f t="shared" si="1275"/>
        <v>3.5428190865027727E-4</v>
      </c>
      <c r="BE884" s="13">
        <f t="shared" si="1276"/>
        <v>3.480587208561321E-4</v>
      </c>
      <c r="BF884" s="13">
        <f t="shared" si="1277"/>
        <v>1.7097242366331607E-4</v>
      </c>
      <c r="BG884" s="13">
        <f t="shared" si="1278"/>
        <v>5.5989727981160842E-5</v>
      </c>
      <c r="BH884" s="13">
        <f t="shared" si="1279"/>
        <v>1.3751558170475591E-5</v>
      </c>
      <c r="BI884" s="13">
        <f t="shared" si="1280"/>
        <v>2.7020006552573833E-6</v>
      </c>
      <c r="BJ884" s="14">
        <f t="shared" si="1281"/>
        <v>0.31288666854261743</v>
      </c>
      <c r="BK884" s="14">
        <f t="shared" si="1282"/>
        <v>0.29727316215599892</v>
      </c>
      <c r="BL884" s="14">
        <f t="shared" si="1283"/>
        <v>0.36052795447077812</v>
      </c>
      <c r="BM884" s="14">
        <f t="shared" si="1284"/>
        <v>0.3542854020374302</v>
      </c>
      <c r="BN884" s="14">
        <f t="shared" si="1285"/>
        <v>0.6454620303385612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1.6108</v>
      </c>
      <c r="F885" s="10">
        <f>VLOOKUP(B885,home!$B$2:$E$405,3,FALSE)</f>
        <v>0.9829</v>
      </c>
      <c r="G885" s="10">
        <f>VLOOKUP(C885,away!$B$2:$E$405,4,FALSE)</f>
        <v>0.9073</v>
      </c>
      <c r="H885" s="10">
        <f>VLOOKUP(A885,away!$A$2:$E$405,3,FALSE)</f>
        <v>1.1347</v>
      </c>
      <c r="I885" s="10">
        <f>VLOOKUP(C885,away!$B$2:$E$405,3,FALSE)</f>
        <v>1.0847</v>
      </c>
      <c r="J885" s="10">
        <f>VLOOKUP(B885,home!$B$2:$E$405,4,FALSE)</f>
        <v>0.88129999999999997</v>
      </c>
      <c r="K885" s="12">
        <f t="shared" si="1230"/>
        <v>1.4364875518359999</v>
      </c>
      <c r="L885" s="12">
        <f t="shared" si="1231"/>
        <v>1.0847120510169999</v>
      </c>
      <c r="M885" s="13">
        <f t="shared" si="1232"/>
        <v>8.0363145045160095E-2</v>
      </c>
      <c r="N885" s="13">
        <f t="shared" si="1233"/>
        <v>0.11544065748376339</v>
      </c>
      <c r="O885" s="13">
        <f t="shared" si="1234"/>
        <v>8.7170871888112247E-2</v>
      </c>
      <c r="P885" s="13">
        <f t="shared" si="1235"/>
        <v>0.12521987234996396</v>
      </c>
      <c r="Q885" s="13">
        <f t="shared" si="1236"/>
        <v>8.2914533725594736E-2</v>
      </c>
      <c r="R885" s="13">
        <f t="shared" si="1237"/>
        <v>4.7277647617347179E-2</v>
      </c>
      <c r="S885" s="13">
        <f t="shared" si="1238"/>
        <v>4.8778629876076514E-2</v>
      </c>
      <c r="T885" s="13">
        <f t="shared" si="1239"/>
        <v>8.9938393936608074E-2</v>
      </c>
      <c r="U885" s="13">
        <f t="shared" si="1240"/>
        <v>6.7913752282408146E-2</v>
      </c>
      <c r="V885" s="13">
        <f t="shared" si="1241"/>
        <v>8.4450732333086528E-3</v>
      </c>
      <c r="W885" s="13">
        <f t="shared" si="1242"/>
        <v>3.970189852103434E-2</v>
      </c>
      <c r="X885" s="13">
        <f t="shared" si="1243"/>
        <v>4.3065127774019954E-2</v>
      </c>
      <c r="Y885" s="13">
        <f t="shared" si="1244"/>
        <v>2.335663153753317E-2</v>
      </c>
      <c r="Z885" s="13">
        <f t="shared" si="1245"/>
        <v>1.7094211371423883E-2</v>
      </c>
      <c r="AA885" s="13">
        <f t="shared" si="1246"/>
        <v>2.4555621843503805E-2</v>
      </c>
      <c r="AB885" s="13">
        <f t="shared" si="1247"/>
        <v>1.7636922552892693E-2</v>
      </c>
      <c r="AC885" s="13">
        <f t="shared" si="1248"/>
        <v>8.2243156336367655E-4</v>
      </c>
      <c r="AD885" s="13">
        <f t="shared" si="1249"/>
        <v>1.4257820752430482E-2</v>
      </c>
      <c r="AE885" s="13">
        <f t="shared" si="1250"/>
        <v>1.5465629991401612E-2</v>
      </c>
      <c r="AF885" s="13">
        <f t="shared" si="1251"/>
        <v>8.3878776141216339E-3</v>
      </c>
      <c r="AG885" s="13">
        <f t="shared" si="1252"/>
        <v>3.0328106434978196E-3</v>
      </c>
      <c r="AH885" s="13">
        <f t="shared" si="1253"/>
        <v>4.6355742693038292E-3</v>
      </c>
      <c r="AI885" s="13">
        <f t="shared" si="1254"/>
        <v>6.6589447334662122E-3</v>
      </c>
      <c r="AJ885" s="13">
        <f t="shared" si="1255"/>
        <v>4.7827456089940519E-3</v>
      </c>
      <c r="AK885" s="13">
        <f t="shared" si="1256"/>
        <v>2.2901181769727479E-3</v>
      </c>
      <c r="AL885" s="13">
        <f t="shared" si="1257"/>
        <v>5.1259703847134667E-5</v>
      </c>
      <c r="AM885" s="13">
        <f t="shared" si="1258"/>
        <v>4.0962364054350732E-3</v>
      </c>
      <c r="AN885" s="13">
        <f t="shared" si="1259"/>
        <v>4.443236992789981E-3</v>
      </c>
      <c r="AO885" s="13">
        <f t="shared" si="1260"/>
        <v>2.4098163558019131E-3</v>
      </c>
      <c r="AP885" s="13">
        <f t="shared" si="1261"/>
        <v>8.7131894729206884E-4</v>
      </c>
      <c r="AQ885" s="13">
        <f t="shared" si="1262"/>
        <v>2.3628254060178823E-4</v>
      </c>
      <c r="AR885" s="13">
        <f t="shared" si="1263"/>
        <v>1.0056526546596378E-3</v>
      </c>
      <c r="AS885" s="13">
        <f t="shared" si="1264"/>
        <v>1.4446075198893975E-3</v>
      </c>
      <c r="AT885" s="13">
        <f t="shared" si="1265"/>
        <v>1.0375803598048981E-3</v>
      </c>
      <c r="AU885" s="13">
        <f t="shared" si="1266"/>
        <v>4.9682375696308463E-4</v>
      </c>
      <c r="AV885" s="13">
        <f t="shared" si="1267"/>
        <v>1.7842028558346632E-4</v>
      </c>
      <c r="AW885" s="13">
        <f t="shared" si="1268"/>
        <v>2.2186557617882031E-6</v>
      </c>
      <c r="AX885" s="13">
        <f t="shared" si="1269"/>
        <v>9.8069876763082122E-4</v>
      </c>
      <c r="AY885" s="13">
        <f t="shared" si="1270"/>
        <v>1.0637757716666723E-3</v>
      </c>
      <c r="AZ885" s="13">
        <f t="shared" si="1271"/>
        <v>5.7694519955337387E-4</v>
      </c>
      <c r="BA885" s="13">
        <f t="shared" si="1272"/>
        <v>2.086064702439842E-4</v>
      </c>
      <c r="BB885" s="13">
        <f t="shared" si="1273"/>
        <v>5.6569488048442195E-5</v>
      </c>
      <c r="BC885" s="13">
        <f t="shared" si="1274"/>
        <v>1.2272321081201483E-5</v>
      </c>
      <c r="BD885" s="13">
        <f t="shared" si="1275"/>
        <v>1.8180725894109098E-4</v>
      </c>
      <c r="BE885" s="13">
        <f t="shared" si="1276"/>
        <v>2.6116386430230146E-4</v>
      </c>
      <c r="BF885" s="13">
        <f t="shared" si="1277"/>
        <v>1.8757932002982117E-4</v>
      </c>
      <c r="BG885" s="13">
        <f t="shared" si="1278"/>
        <v>8.9818452734899781E-5</v>
      </c>
      <c r="BH885" s="13">
        <f t="shared" si="1279"/>
        <v>3.2255772319713413E-5</v>
      </c>
      <c r="BI885" s="13">
        <f t="shared" si="1280"/>
        <v>9.2670030824249026E-6</v>
      </c>
      <c r="BJ885" s="14">
        <f t="shared" si="1281"/>
        <v>0.45051714124015041</v>
      </c>
      <c r="BK885" s="14">
        <f t="shared" si="1282"/>
        <v>0.26474418754338674</v>
      </c>
      <c r="BL885" s="14">
        <f t="shared" si="1283"/>
        <v>0.26784717522131157</v>
      </c>
      <c r="BM885" s="14">
        <f t="shared" si="1284"/>
        <v>0.46075443015042605</v>
      </c>
      <c r="BN885" s="14">
        <f t="shared" si="1285"/>
        <v>0.53838672810994159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1.6108</v>
      </c>
      <c r="F886" s="10">
        <f>VLOOKUP(B886,home!$B$2:$E$405,3,FALSE)</f>
        <v>0.9073</v>
      </c>
      <c r="G886" s="10">
        <f>VLOOKUP(C886,away!$B$2:$E$405,4,FALSE)</f>
        <v>0.9073</v>
      </c>
      <c r="H886" s="10">
        <f>VLOOKUP(A886,away!$A$2:$E$405,3,FALSE)</f>
        <v>1.1347</v>
      </c>
      <c r="I886" s="10">
        <f>VLOOKUP(C886,away!$B$2:$E$405,3,FALSE)</f>
        <v>0.47449999999999998</v>
      </c>
      <c r="J886" s="10">
        <f>VLOOKUP(B886,home!$B$2:$E$405,4,FALSE)</f>
        <v>1.1525000000000001</v>
      </c>
      <c r="K886" s="12">
        <f t="shared" si="1230"/>
        <v>1.3259997515320001</v>
      </c>
      <c r="L886" s="12">
        <f t="shared" si="1231"/>
        <v>0.62052346037499995</v>
      </c>
      <c r="M886" s="13">
        <f t="shared" si="1232"/>
        <v>0.14276958929042091</v>
      </c>
      <c r="N886" s="13">
        <f t="shared" si="1233"/>
        <v>0.18931243992542382</v>
      </c>
      <c r="O886" s="13">
        <f t="shared" si="1234"/>
        <v>8.8591879582809521E-2</v>
      </c>
      <c r="P886" s="13">
        <f t="shared" si="1235"/>
        <v>0.11747281031455827</v>
      </c>
      <c r="Q886" s="13">
        <f t="shared" si="1236"/>
        <v>0.12551412415151436</v>
      </c>
      <c r="R886" s="13">
        <f t="shared" si="1237"/>
        <v>2.7486669839925131E-2</v>
      </c>
      <c r="S886" s="13">
        <f t="shared" si="1238"/>
        <v>2.4164566893739203E-2</v>
      </c>
      <c r="T886" s="13">
        <f t="shared" si="1239"/>
        <v>7.7884458644435037E-2</v>
      </c>
      <c r="U886" s="13">
        <f t="shared" si="1240"/>
        <v>3.6447317378182839E-2</v>
      </c>
      <c r="V886" s="13">
        <f t="shared" si="1241"/>
        <v>2.2092158710254762E-3</v>
      </c>
      <c r="W886" s="13">
        <f t="shared" si="1242"/>
        <v>5.5477232479554883E-2</v>
      </c>
      <c r="X886" s="13">
        <f t="shared" si="1243"/>
        <v>3.4424924270241734E-2</v>
      </c>
      <c r="Y886" s="13">
        <f t="shared" si="1244"/>
        <v>1.0680736565658858E-2</v>
      </c>
      <c r="Z886" s="13">
        <f t="shared" si="1245"/>
        <v>5.6853744944184966E-3</v>
      </c>
      <c r="AA886" s="13">
        <f t="shared" si="1246"/>
        <v>7.5388051669652957E-3</v>
      </c>
      <c r="AB886" s="13">
        <f t="shared" si="1247"/>
        <v>4.9982268891220717E-3</v>
      </c>
      <c r="AC886" s="13">
        <f t="shared" si="1248"/>
        <v>1.1361085291812735E-4</v>
      </c>
      <c r="AD886" s="13">
        <f t="shared" si="1249"/>
        <v>1.8390699120893191E-2</v>
      </c>
      <c r="AE886" s="13">
        <f t="shared" si="1250"/>
        <v>1.1411860257212112E-2</v>
      </c>
      <c r="AF886" s="13">
        <f t="shared" si="1251"/>
        <v>3.5406635080605978E-3</v>
      </c>
      <c r="AG886" s="13">
        <f t="shared" si="1252"/>
        <v>7.3235492401508293E-4</v>
      </c>
      <c r="AH886" s="13">
        <f t="shared" si="1253"/>
        <v>8.8197706370108275E-4</v>
      </c>
      <c r="AI886" s="13">
        <f t="shared" si="1254"/>
        <v>1.1695013673245587E-3</v>
      </c>
      <c r="AJ886" s="13">
        <f t="shared" si="1255"/>
        <v>7.753792612443497E-4</v>
      </c>
      <c r="AK886" s="13">
        <f t="shared" si="1256"/>
        <v>3.427175692510245E-4</v>
      </c>
      <c r="AL886" s="13">
        <f t="shared" si="1257"/>
        <v>3.7392238055340026E-6</v>
      </c>
      <c r="AM886" s="13">
        <f t="shared" si="1258"/>
        <v>4.8772124929608264E-3</v>
      </c>
      <c r="AN886" s="13">
        <f t="shared" si="1259"/>
        <v>3.0264247731162318E-3</v>
      </c>
      <c r="AO886" s="13">
        <f t="shared" si="1260"/>
        <v>9.3898378638935403E-4</v>
      </c>
      <c r="AP886" s="13">
        <f t="shared" si="1261"/>
        <v>1.9422048945544728E-4</v>
      </c>
      <c r="AQ886" s="13">
        <f t="shared" si="1262"/>
        <v>3.012959254815508E-5</v>
      </c>
      <c r="AR886" s="13">
        <f t="shared" si="1263"/>
        <v>1.0945749190783558E-4</v>
      </c>
      <c r="AS886" s="13">
        <f t="shared" si="1264"/>
        <v>1.4514060707310588E-4</v>
      </c>
      <c r="AT886" s="13">
        <f t="shared" si="1265"/>
        <v>9.6228204458071039E-5</v>
      </c>
      <c r="AU886" s="13">
        <f t="shared" si="1266"/>
        <v>4.2532858400590903E-5</v>
      </c>
      <c r="AV886" s="13">
        <f t="shared" si="1267"/>
        <v>1.4099639917782316E-5</v>
      </c>
      <c r="AW886" s="13">
        <f t="shared" si="1268"/>
        <v>8.5463486815506108E-8</v>
      </c>
      <c r="AX886" s="13">
        <f t="shared" si="1269"/>
        <v>1.0778637589724694E-3</v>
      </c>
      <c r="AY886" s="13">
        <f t="shared" si="1270"/>
        <v>6.6883974953040146E-4</v>
      </c>
      <c r="AZ886" s="13">
        <f t="shared" si="1271"/>
        <v>2.0751537790747647E-4</v>
      </c>
      <c r="BA886" s="13">
        <f t="shared" si="1272"/>
        <v>4.2922720126724372E-5</v>
      </c>
      <c r="BB886" s="13">
        <f t="shared" si="1273"/>
        <v>6.6586387054356665E-6</v>
      </c>
      <c r="BC886" s="13">
        <f t="shared" si="1274"/>
        <v>8.2636830617677033E-7</v>
      </c>
      <c r="BD886" s="13">
        <f t="shared" si="1275"/>
        <v>1.1320156940436441E-5</v>
      </c>
      <c r="BE886" s="13">
        <f t="shared" si="1276"/>
        <v>1.5010525290321965E-5</v>
      </c>
      <c r="BF886" s="13">
        <f t="shared" si="1277"/>
        <v>9.9519764026658665E-6</v>
      </c>
      <c r="BG886" s="13">
        <f t="shared" si="1278"/>
        <v>4.3987727457290894E-6</v>
      </c>
      <c r="BH886" s="13">
        <f t="shared" si="1279"/>
        <v>1.4581928919706261E-6</v>
      </c>
      <c r="BI886" s="13">
        <f t="shared" si="1280"/>
        <v>3.867126824877556E-7</v>
      </c>
      <c r="BJ886" s="14">
        <f t="shared" si="1281"/>
        <v>0.5384410915950284</v>
      </c>
      <c r="BK886" s="14">
        <f t="shared" si="1282"/>
        <v>0.2874023721959979</v>
      </c>
      <c r="BL886" s="14">
        <f t="shared" si="1283"/>
        <v>0.16868245925723682</v>
      </c>
      <c r="BM886" s="14">
        <f t="shared" si="1284"/>
        <v>0.3083950301519861</v>
      </c>
      <c r="BN886" s="14">
        <f t="shared" si="1285"/>
        <v>0.69114751310465194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1.6108</v>
      </c>
      <c r="F887" s="10">
        <f>VLOOKUP(B887,home!$B$2:$E$405,3,FALSE)</f>
        <v>1.1939</v>
      </c>
      <c r="G887" s="10">
        <f>VLOOKUP(C887,away!$B$2:$E$405,4,FALSE)</f>
        <v>1.2934000000000001</v>
      </c>
      <c r="H887" s="10">
        <f>VLOOKUP(A887,away!$A$2:$E$405,3,FALSE)</f>
        <v>1.1347</v>
      </c>
      <c r="I887" s="10">
        <f>VLOOKUP(C887,away!$B$2:$E$405,3,FALSE)</f>
        <v>0.44059999999999999</v>
      </c>
      <c r="J887" s="10">
        <f>VLOOKUP(B887,home!$B$2:$E$405,4,FALSE)</f>
        <v>0.8135</v>
      </c>
      <c r="K887" s="12">
        <f t="shared" si="1230"/>
        <v>2.4873816708080003</v>
      </c>
      <c r="L887" s="12">
        <f t="shared" si="1231"/>
        <v>0.40670836507000002</v>
      </c>
      <c r="M887" s="13">
        <f t="shared" si="1232"/>
        <v>5.5349368125211074E-2</v>
      </c>
      <c r="N887" s="13">
        <f t="shared" si="1233"/>
        <v>0.13767500376545461</v>
      </c>
      <c r="O887" s="13">
        <f t="shared" si="1234"/>
        <v>2.2511051017862171E-2</v>
      </c>
      <c r="P887" s="13">
        <f t="shared" si="1235"/>
        <v>5.5993575692454139E-2</v>
      </c>
      <c r="Q887" s="13">
        <f t="shared" si="1236"/>
        <v>0.17122514044730716</v>
      </c>
      <c r="R887" s="13">
        <f t="shared" si="1237"/>
        <v>4.5777163777410406E-3</v>
      </c>
      <c r="S887" s="13">
        <f t="shared" si="1238"/>
        <v>1.4161320287044537E-2</v>
      </c>
      <c r="T887" s="13">
        <f t="shared" si="1239"/>
        <v>6.963869693020544E-2</v>
      </c>
      <c r="U887" s="13">
        <f t="shared" si="1240"/>
        <v>1.1386527812150656E-2</v>
      </c>
      <c r="V887" s="13">
        <f t="shared" si="1241"/>
        <v>1.5917936599945015E-3</v>
      </c>
      <c r="W887" s="13">
        <f t="shared" si="1242"/>
        <v>0.14196742531005244</v>
      </c>
      <c r="X887" s="13">
        <f t="shared" si="1243"/>
        <v>5.7739339441048775E-2</v>
      </c>
      <c r="Y887" s="13">
        <f t="shared" si="1244"/>
        <v>1.1741536172145354E-2</v>
      </c>
      <c r="Z887" s="13">
        <f t="shared" si="1245"/>
        <v>6.2059851458174048E-4</v>
      </c>
      <c r="AA887" s="13">
        <f t="shared" si="1246"/>
        <v>1.543665370101293E-3</v>
      </c>
      <c r="AB887" s="13">
        <f t="shared" si="1247"/>
        <v>1.9198424737255028E-3</v>
      </c>
      <c r="AC887" s="13">
        <f t="shared" si="1248"/>
        <v>1.0064502744868827E-4</v>
      </c>
      <c r="AD887" s="13">
        <f t="shared" si="1249"/>
        <v>8.8281792892007077E-2</v>
      </c>
      <c r="AE887" s="13">
        <f t="shared" si="1250"/>
        <v>3.5904943652556552E-2</v>
      </c>
      <c r="AF887" s="13">
        <f t="shared" si="1251"/>
        <v>7.301420465430873E-3</v>
      </c>
      <c r="AG887" s="13">
        <f t="shared" si="1252"/>
        <v>9.8984959339467661E-4</v>
      </c>
      <c r="AH887" s="13">
        <f t="shared" si="1253"/>
        <v>6.310065180760255E-5</v>
      </c>
      <c r="AI887" s="13">
        <f t="shared" si="1254"/>
        <v>1.569554047222683E-4</v>
      </c>
      <c r="AJ887" s="13">
        <f t="shared" si="1255"/>
        <v>1.9520399842021087E-4</v>
      </c>
      <c r="AK887" s="13">
        <f t="shared" si="1256"/>
        <v>1.6184894924628875E-4</v>
      </c>
      <c r="AL887" s="13">
        <f t="shared" si="1257"/>
        <v>4.0726571257461922E-6</v>
      </c>
      <c r="AM887" s="13">
        <f t="shared" si="1258"/>
        <v>4.391810270112928E-2</v>
      </c>
      <c r="AN887" s="13">
        <f t="shared" si="1259"/>
        <v>1.786185974655264E-2</v>
      </c>
      <c r="AO887" s="13">
        <f t="shared" si="1260"/>
        <v>3.632283887315034E-3</v>
      </c>
      <c r="AP887" s="13">
        <f t="shared" si="1261"/>
        <v>4.9242674709333394E-4</v>
      </c>
      <c r="AQ887" s="13">
        <f t="shared" si="1262"/>
        <v>5.0068519306767045E-5</v>
      </c>
      <c r="AR887" s="13">
        <f t="shared" si="1263"/>
        <v>5.132712586304276E-6</v>
      </c>
      <c r="AS887" s="13">
        <f t="shared" si="1264"/>
        <v>1.2767015208698784E-5</v>
      </c>
      <c r="AT887" s="13">
        <f t="shared" si="1265"/>
        <v>1.587821981052217E-5</v>
      </c>
      <c r="AU887" s="13">
        <f t="shared" si="1266"/>
        <v>1.3165064307251105E-5</v>
      </c>
      <c r="AV887" s="13">
        <f t="shared" si="1267"/>
        <v>8.1866349132162581E-6</v>
      </c>
      <c r="AW887" s="13">
        <f t="shared" si="1268"/>
        <v>1.1444606965822638E-7</v>
      </c>
      <c r="AX887" s="13">
        <f t="shared" si="1269"/>
        <v>1.8206847279242041E-2</v>
      </c>
      <c r="AY887" s="13">
        <f t="shared" si="1270"/>
        <v>7.4048770900197085E-3</v>
      </c>
      <c r="AZ887" s="13">
        <f t="shared" si="1271"/>
        <v>1.5058127274131072E-3</v>
      </c>
      <c r="BA887" s="13">
        <f t="shared" si="1272"/>
        <v>2.0414221082259418E-4</v>
      </c>
      <c r="BB887" s="13">
        <f t="shared" si="1273"/>
        <v>2.0756586201358128E-5</v>
      </c>
      <c r="BC887" s="13">
        <f t="shared" si="1274"/>
        <v>1.6883754476777777E-6</v>
      </c>
      <c r="BD887" s="13">
        <f t="shared" si="1275"/>
        <v>3.479195240583372E-7</v>
      </c>
      <c r="BE887" s="13">
        <f t="shared" si="1276"/>
        <v>8.6540864705895109E-7</v>
      </c>
      <c r="BF887" s="13">
        <f t="shared" si="1277"/>
        <v>1.0763008032265928E-6</v>
      </c>
      <c r="BG887" s="13">
        <f t="shared" si="1278"/>
        <v>8.9239029674058481E-7</v>
      </c>
      <c r="BH887" s="13">
        <f t="shared" si="1279"/>
        <v>5.5492881682986094E-7</v>
      </c>
      <c r="BI887" s="13">
        <f t="shared" si="1280"/>
        <v>2.760639535171532E-7</v>
      </c>
      <c r="BJ887" s="14">
        <f t="shared" si="1281"/>
        <v>0.81576401454014669</v>
      </c>
      <c r="BK887" s="14">
        <f t="shared" si="1282"/>
        <v>0.1346056525392984</v>
      </c>
      <c r="BL887" s="14">
        <f t="shared" si="1283"/>
        <v>4.2575054714644463E-2</v>
      </c>
      <c r="BM887" s="14">
        <f t="shared" si="1284"/>
        <v>0.53882870223869084</v>
      </c>
      <c r="BN887" s="14">
        <f t="shared" si="1285"/>
        <v>0.44733185542603021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1.2436</v>
      </c>
      <c r="F888" s="10">
        <f>VLOOKUP(B888,home!$B$2:$E$405,3,FALSE)</f>
        <v>0.93810000000000004</v>
      </c>
      <c r="G888" s="10">
        <f>VLOOKUP(C888,away!$B$2:$E$405,4,FALSE)</f>
        <v>1.4474</v>
      </c>
      <c r="H888" s="10">
        <f>VLOOKUP(A888,away!$A$2:$E$405,3,FALSE)</f>
        <v>0.89739999999999998</v>
      </c>
      <c r="I888" s="10">
        <f>VLOOKUP(C888,away!$B$2:$E$405,3,FALSE)</f>
        <v>1.5601</v>
      </c>
      <c r="J888" s="10">
        <f>VLOOKUP(B888,home!$B$2:$E$405,4,FALSE)</f>
        <v>2.0428999999999999</v>
      </c>
      <c r="K888" s="12">
        <f t="shared" si="1230"/>
        <v>1.6885674669840001</v>
      </c>
      <c r="L888" s="12">
        <f t="shared" si="1231"/>
        <v>2.860128927446</v>
      </c>
      <c r="M888" s="13">
        <f t="shared" si="1232"/>
        <v>1.0580988833137111E-2</v>
      </c>
      <c r="N888" s="13">
        <f t="shared" si="1233"/>
        <v>1.786671351215632E-2</v>
      </c>
      <c r="O888" s="13">
        <f t="shared" si="1234"/>
        <v>3.0262992242638547E-2</v>
      </c>
      <c r="P888" s="13">
        <f t="shared" si="1235"/>
        <v>5.1101104154508609E-2</v>
      </c>
      <c r="Q888" s="13">
        <f t="shared" si="1236"/>
        <v>1.5084575589275307E-2</v>
      </c>
      <c r="R888" s="13">
        <f t="shared" si="1237"/>
        <v>4.3278029772122216E-2</v>
      </c>
      <c r="S888" s="13">
        <f t="shared" si="1238"/>
        <v>6.1698459543589733E-2</v>
      </c>
      <c r="T888" s="13">
        <f t="shared" si="1239"/>
        <v>4.3143831001132095E-2</v>
      </c>
      <c r="U888" s="13">
        <f t="shared" si="1240"/>
        <v>7.307787310837055E-2</v>
      </c>
      <c r="V888" s="13">
        <f t="shared" si="1241"/>
        <v>3.3108220549878185E-2</v>
      </c>
      <c r="W888" s="13">
        <f t="shared" si="1242"/>
        <v>8.4904411977704299E-3</v>
      </c>
      <c r="X888" s="13">
        <f t="shared" si="1243"/>
        <v>2.4283756476522471E-2</v>
      </c>
      <c r="Y888" s="13">
        <f t="shared" si="1244"/>
        <v>3.4727337182778047E-2</v>
      </c>
      <c r="Z888" s="13">
        <f t="shared" si="1245"/>
        <v>4.1260248291371988E-2</v>
      </c>
      <c r="AA888" s="13">
        <f t="shared" si="1246"/>
        <v>6.967071294449291E-2</v>
      </c>
      <c r="AB888" s="13">
        <f t="shared" si="1247"/>
        <v>5.8821849639825903E-2</v>
      </c>
      <c r="AC888" s="13">
        <f t="shared" si="1248"/>
        <v>9.9935521940022354E-3</v>
      </c>
      <c r="AD888" s="13">
        <f t="shared" si="1249"/>
        <v>3.5841706967239544E-3</v>
      </c>
      <c r="AE888" s="13">
        <f t="shared" si="1250"/>
        <v>1.0251190290604466E-2</v>
      </c>
      <c r="AF888" s="13">
        <f t="shared" si="1251"/>
        <v>1.4659862945455706E-2</v>
      </c>
      <c r="AG888" s="13">
        <f t="shared" si="1252"/>
        <v>1.3976366027563861E-2</v>
      </c>
      <c r="AH888" s="13">
        <f t="shared" si="1253"/>
        <v>2.9502407422939355E-2</v>
      </c>
      <c r="AI888" s="13">
        <f t="shared" si="1254"/>
        <v>4.9816805372082662E-2</v>
      </c>
      <c r="AJ888" s="13">
        <f t="shared" si="1255"/>
        <v>4.2059518430186286E-2</v>
      </c>
      <c r="AK888" s="13">
        <f t="shared" si="1256"/>
        <v>2.3673444832742179E-2</v>
      </c>
      <c r="AL888" s="13">
        <f t="shared" si="1257"/>
        <v>1.9305626708153937E-3</v>
      </c>
      <c r="AM888" s="13">
        <f t="shared" si="1258"/>
        <v>1.2104228069210884E-3</v>
      </c>
      <c r="AN888" s="13">
        <f t="shared" si="1259"/>
        <v>3.4619652845153896E-3</v>
      </c>
      <c r="AO888" s="13">
        <f t="shared" si="1260"/>
        <v>4.9508335280281455E-3</v>
      </c>
      <c r="AP888" s="13">
        <f t="shared" si="1261"/>
        <v>4.7200073961609443E-3</v>
      </c>
      <c r="AQ888" s="13">
        <f t="shared" si="1262"/>
        <v>3.3749574228797478E-3</v>
      </c>
      <c r="AR888" s="13">
        <f t="shared" si="1263"/>
        <v>1.6876137779929291E-2</v>
      </c>
      <c r="AS888" s="13">
        <f t="shared" si="1264"/>
        <v>2.8496497223528181E-2</v>
      </c>
      <c r="AT888" s="13">
        <f t="shared" si="1265"/>
        <v>2.4059129067324794E-2</v>
      </c>
      <c r="AU888" s="13">
        <f t="shared" si="1266"/>
        <v>1.3541820875684587E-2</v>
      </c>
      <c r="AV888" s="13">
        <f t="shared" si="1267"/>
        <v>5.7165695436014463E-3</v>
      </c>
      <c r="AW888" s="13">
        <f t="shared" si="1268"/>
        <v>2.5899145279940287E-4</v>
      </c>
      <c r="AX888" s="13">
        <f t="shared" si="1269"/>
        <v>3.4064676217706772E-4</v>
      </c>
      <c r="AY888" s="13">
        <f t="shared" si="1270"/>
        <v>9.7429365854344936E-4</v>
      </c>
      <c r="AZ888" s="13">
        <f t="shared" si="1271"/>
        <v>1.3933027383136582E-3</v>
      </c>
      <c r="BA888" s="13">
        <f t="shared" si="1272"/>
        <v>1.3283418221802059E-3</v>
      </c>
      <c r="BB888" s="13">
        <f t="shared" si="1273"/>
        <v>9.498072177884844E-4</v>
      </c>
      <c r="BC888" s="13">
        <f t="shared" si="1274"/>
        <v>5.4331421981876945E-4</v>
      </c>
      <c r="BD888" s="13">
        <f t="shared" si="1275"/>
        <v>8.0446549746566801E-3</v>
      </c>
      <c r="BE888" s="13">
        <f t="shared" si="1276"/>
        <v>1.3583942673316262E-2</v>
      </c>
      <c r="BF888" s="13">
        <f t="shared" si="1277"/>
        <v>1.1468701835768758E-2</v>
      </c>
      <c r="BG888" s="13">
        <f t="shared" si="1278"/>
        <v>6.4552256028062686E-3</v>
      </c>
      <c r="BH888" s="13">
        <f t="shared" si="1279"/>
        <v>2.7250209862352123E-3</v>
      </c>
      <c r="BI888" s="13">
        <f t="shared" si="1280"/>
        <v>9.2027635684108612E-4</v>
      </c>
      <c r="BJ888" s="14">
        <f t="shared" si="1281"/>
        <v>0.20931613777730959</v>
      </c>
      <c r="BK888" s="14">
        <f t="shared" si="1282"/>
        <v>0.16938718160447475</v>
      </c>
      <c r="BL888" s="14">
        <f t="shared" si="1283"/>
        <v>0.55205161068509323</v>
      </c>
      <c r="BM888" s="14">
        <f t="shared" si="1284"/>
        <v>0.80312547204866713</v>
      </c>
      <c r="BN888" s="14">
        <f t="shared" si="1285"/>
        <v>0.1681744041038381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1.2436</v>
      </c>
      <c r="F889" s="10">
        <f>VLOOKUP(B889,home!$B$2:$E$405,3,FALSE)</f>
        <v>0.80410000000000004</v>
      </c>
      <c r="G889" s="10">
        <f>VLOOKUP(C889,away!$B$2:$E$405,4,FALSE)</f>
        <v>0.48249999999999998</v>
      </c>
      <c r="H889" s="10">
        <f>VLOOKUP(A889,away!$A$2:$E$405,3,FALSE)</f>
        <v>0.89739999999999998</v>
      </c>
      <c r="I889" s="10">
        <f>VLOOKUP(C889,away!$B$2:$E$405,3,FALSE)</f>
        <v>0.44569999999999999</v>
      </c>
      <c r="J889" s="10">
        <f>VLOOKUP(B889,home!$B$2:$E$405,4,FALSE)</f>
        <v>0.92859999999999998</v>
      </c>
      <c r="K889" s="12">
        <f t="shared" si="1230"/>
        <v>0.48248975170000002</v>
      </c>
      <c r="L889" s="12">
        <f t="shared" si="1231"/>
        <v>0.371413237748</v>
      </c>
      <c r="M889" s="13">
        <f t="shared" si="1232"/>
        <v>0.42574998722381291</v>
      </c>
      <c r="N889" s="13">
        <f t="shared" si="1233"/>
        <v>0.20542000562189566</v>
      </c>
      <c r="O889" s="13">
        <f t="shared" si="1234"/>
        <v>0.15812918122596603</v>
      </c>
      <c r="P889" s="13">
        <f t="shared" si="1235"/>
        <v>7.629570938624064E-2</v>
      </c>
      <c r="Q889" s="13">
        <f t="shared" si="1236"/>
        <v>4.9556523753360532E-2</v>
      </c>
      <c r="R889" s="13">
        <f t="shared" si="1237"/>
        <v>2.9365635590788145E-2</v>
      </c>
      <c r="S889" s="13">
        <f t="shared" si="1238"/>
        <v>3.4181065445867075E-3</v>
      </c>
      <c r="T889" s="13">
        <f t="shared" si="1239"/>
        <v>1.8405948938771309E-2</v>
      </c>
      <c r="U889" s="13">
        <f t="shared" si="1240"/>
        <v>1.4168618224712054E-2</v>
      </c>
      <c r="V889" s="13">
        <f t="shared" si="1241"/>
        <v>6.8059469277186466E-5</v>
      </c>
      <c r="W889" s="13">
        <f t="shared" si="1242"/>
        <v>7.9701716136246908E-3</v>
      </c>
      <c r="X889" s="13">
        <f t="shared" si="1243"/>
        <v>2.9602272444235488E-3</v>
      </c>
      <c r="Y889" s="13">
        <f t="shared" si="1244"/>
        <v>5.497337926605951E-4</v>
      </c>
      <c r="Z889" s="13">
        <f t="shared" si="1245"/>
        <v>3.6355952644341765E-3</v>
      </c>
      <c r="AA889" s="13">
        <f t="shared" si="1246"/>
        <v>1.7541374564185414E-3</v>
      </c>
      <c r="AB889" s="13">
        <f t="shared" si="1247"/>
        <v>4.2317667289752594E-4</v>
      </c>
      <c r="AC889" s="13">
        <f t="shared" si="1248"/>
        <v>7.6227916100680103E-7</v>
      </c>
      <c r="AD889" s="13">
        <f t="shared" si="1249"/>
        <v>9.6138153071604129E-4</v>
      </c>
      <c r="AE889" s="13">
        <f t="shared" si="1250"/>
        <v>3.5706982703437328E-4</v>
      </c>
      <c r="AF889" s="13">
        <f t="shared" si="1251"/>
        <v>6.631023028047746E-5</v>
      </c>
      <c r="AG889" s="13">
        <f t="shared" si="1252"/>
        <v>8.2094991080958685E-6</v>
      </c>
      <c r="AH889" s="13">
        <f t="shared" si="1253"/>
        <v>3.3757705207619837E-4</v>
      </c>
      <c r="AI889" s="13">
        <f t="shared" si="1254"/>
        <v>1.6287746803586291E-4</v>
      </c>
      <c r="AJ889" s="13">
        <f t="shared" si="1255"/>
        <v>3.92933545550741E-5</v>
      </c>
      <c r="AK889" s="13">
        <f t="shared" si="1256"/>
        <v>6.3195469609125877E-6</v>
      </c>
      <c r="AL889" s="13">
        <f t="shared" si="1257"/>
        <v>5.4641109650851348E-9</v>
      </c>
      <c r="AM889" s="13">
        <f t="shared" si="1258"/>
        <v>9.2771347208829799E-5</v>
      </c>
      <c r="AN889" s="13">
        <f t="shared" si="1259"/>
        <v>3.4456506437075365E-5</v>
      </c>
      <c r="AO889" s="13">
        <f t="shared" si="1260"/>
        <v>6.3988013086394816E-6</v>
      </c>
      <c r="AP889" s="13">
        <f t="shared" si="1261"/>
        <v>7.9219983724930991E-7</v>
      </c>
      <c r="AQ889" s="13">
        <f t="shared" si="1262"/>
        <v>7.3558376624051196E-8</v>
      </c>
      <c r="AR889" s="13">
        <f t="shared" si="1263"/>
        <v>2.5076117180209229E-5</v>
      </c>
      <c r="AS889" s="13">
        <f t="shared" si="1264"/>
        <v>1.2098969551879254E-5</v>
      </c>
      <c r="AT889" s="13">
        <f t="shared" si="1265"/>
        <v>2.9188144074560414E-6</v>
      </c>
      <c r="AU889" s="13">
        <f t="shared" si="1266"/>
        <v>4.6943267957061599E-7</v>
      </c>
      <c r="AV889" s="13">
        <f t="shared" si="1267"/>
        <v>5.6624114251473039E-8</v>
      </c>
      <c r="AW889" s="13">
        <f t="shared" si="1268"/>
        <v>2.7199597752760689E-11</v>
      </c>
      <c r="AX889" s="13">
        <f t="shared" si="1269"/>
        <v>7.4602040466104573E-6</v>
      </c>
      <c r="AY889" s="13">
        <f t="shared" si="1270"/>
        <v>2.7708185392123222E-6</v>
      </c>
      <c r="AZ889" s="13">
        <f t="shared" si="1271"/>
        <v>5.1455934243051605E-7</v>
      </c>
      <c r="BA889" s="13">
        <f t="shared" si="1272"/>
        <v>6.3704717128533272E-8</v>
      </c>
      <c r="BB889" s="13">
        <f t="shared" si="1273"/>
        <v>5.9151938121322532E-9</v>
      </c>
      <c r="BC889" s="13">
        <f t="shared" si="1274"/>
        <v>4.3939625713419533E-10</v>
      </c>
      <c r="BD889" s="13">
        <f t="shared" si="1275"/>
        <v>1.5522669786749584E-6</v>
      </c>
      <c r="BE889" s="13">
        <f t="shared" si="1276"/>
        <v>7.4895290911298986E-7</v>
      </c>
      <c r="BF889" s="13">
        <f t="shared" si="1277"/>
        <v>1.806810515764596E-7</v>
      </c>
      <c r="BG889" s="13">
        <f t="shared" si="1278"/>
        <v>2.9058918570673628E-8</v>
      </c>
      <c r="BH889" s="13">
        <f t="shared" si="1279"/>
        <v>3.5051576014587094E-9</v>
      </c>
      <c r="BI889" s="13">
        <f t="shared" si="1280"/>
        <v>3.3824052415943625E-10</v>
      </c>
      <c r="BJ889" s="14">
        <f t="shared" si="1281"/>
        <v>0.28640089010627912</v>
      </c>
      <c r="BK889" s="14">
        <f t="shared" si="1282"/>
        <v>0.50553540118572859</v>
      </c>
      <c r="BL889" s="14">
        <f t="shared" si="1283"/>
        <v>0.20442995135359976</v>
      </c>
      <c r="BM889" s="14">
        <f t="shared" si="1284"/>
        <v>5.5482024316638248E-2</v>
      </c>
      <c r="BN889" s="14">
        <f t="shared" si="1285"/>
        <v>0.94451704280206394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1.2436</v>
      </c>
      <c r="F890" s="10">
        <f>VLOOKUP(B890,home!$B$2:$E$405,3,FALSE)</f>
        <v>0.80410000000000004</v>
      </c>
      <c r="G890" s="10">
        <f>VLOOKUP(C890,away!$B$2:$E$405,4,FALSE)</f>
        <v>1.2866</v>
      </c>
      <c r="H890" s="10">
        <f>VLOOKUP(A890,away!$A$2:$E$405,3,FALSE)</f>
        <v>0.89739999999999998</v>
      </c>
      <c r="I890" s="10">
        <f>VLOOKUP(C890,away!$B$2:$E$405,3,FALSE)</f>
        <v>2.2286999999999999</v>
      </c>
      <c r="J890" s="10">
        <f>VLOOKUP(B890,home!$B$2:$E$405,4,FALSE)</f>
        <v>0.1857</v>
      </c>
      <c r="K890" s="12">
        <f t="shared" si="1230"/>
        <v>1.2865726726160001</v>
      </c>
      <c r="L890" s="12">
        <f t="shared" si="1231"/>
        <v>0.37140657006599997</v>
      </c>
      <c r="M890" s="13">
        <f t="shared" si="1232"/>
        <v>0.19052359331109728</v>
      </c>
      <c r="N890" s="13">
        <f t="shared" si="1233"/>
        <v>0.24512244864266231</v>
      </c>
      <c r="O890" s="13">
        <f t="shared" si="1234"/>
        <v>7.0761714308324133E-2</v>
      </c>
      <c r="P890" s="13">
        <f t="shared" si="1235"/>
        <v>9.1040087896550437E-2</v>
      </c>
      <c r="Q890" s="13">
        <f t="shared" si="1236"/>
        <v>0.15768392193418415</v>
      </c>
      <c r="R890" s="13">
        <f t="shared" si="1237"/>
        <v>1.3140682801622427E-2</v>
      </c>
      <c r="S890" s="13">
        <f t="shared" si="1238"/>
        <v>1.0875684029691335E-2</v>
      </c>
      <c r="T890" s="13">
        <f t="shared" si="1239"/>
        <v>5.8564844600130242E-2</v>
      </c>
      <c r="U890" s="13">
        <f t="shared" si="1240"/>
        <v>1.6906443392082474E-2</v>
      </c>
      <c r="V890" s="13">
        <f t="shared" si="1241"/>
        <v>5.7742818256837562E-4</v>
      </c>
      <c r="W890" s="13">
        <f t="shared" si="1242"/>
        <v>6.7623941623812009E-2</v>
      </c>
      <c r="X890" s="13">
        <f t="shared" si="1243"/>
        <v>2.5115976212843425E-2</v>
      </c>
      <c r="Y890" s="13">
        <f t="shared" si="1244"/>
        <v>4.6641192895357092E-3</v>
      </c>
      <c r="Z890" s="13">
        <f t="shared" si="1245"/>
        <v>1.6268453092252873E-3</v>
      </c>
      <c r="AA890" s="13">
        <f t="shared" si="1246"/>
        <v>2.0930547174227809E-3</v>
      </c>
      <c r="AB890" s="13">
        <f t="shared" si="1247"/>
        <v>1.3464335008630773E-3</v>
      </c>
      <c r="AC890" s="13">
        <f t="shared" si="1248"/>
        <v>1.7244948375347851E-5</v>
      </c>
      <c r="AD890" s="13">
        <f t="shared" si="1249"/>
        <v>2.1750778826944046E-2</v>
      </c>
      <c r="AE890" s="13">
        <f t="shared" si="1250"/>
        <v>8.0783821603794617E-3</v>
      </c>
      <c r="AF890" s="13">
        <f t="shared" si="1251"/>
        <v>1.5001821049344492E-3</v>
      </c>
      <c r="AG890" s="13">
        <f t="shared" si="1252"/>
        <v>1.8572583002269863E-4</v>
      </c>
      <c r="AH890" s="13">
        <f t="shared" si="1253"/>
        <v>1.5105525908183122E-4</v>
      </c>
      <c r="AI890" s="13">
        <f t="shared" si="1254"/>
        <v>1.9434356838961392E-4</v>
      </c>
      <c r="AJ890" s="13">
        <f t="shared" si="1255"/>
        <v>1.25018562094378E-4</v>
      </c>
      <c r="AK890" s="13">
        <f t="shared" si="1256"/>
        <v>5.3615155186791092E-5</v>
      </c>
      <c r="AL890" s="13">
        <f t="shared" si="1257"/>
        <v>3.2961410995426528E-7</v>
      </c>
      <c r="AM890" s="13">
        <f t="shared" si="1258"/>
        <v>5.5967915293721783E-3</v>
      </c>
      <c r="AN890" s="13">
        <f t="shared" si="1259"/>
        <v>2.0786851452985634E-3</v>
      </c>
      <c r="AO890" s="13">
        <f t="shared" si="1260"/>
        <v>3.8601866003124197E-4</v>
      </c>
      <c r="AP890" s="13">
        <f t="shared" si="1261"/>
        <v>4.7789955501225646E-5</v>
      </c>
      <c r="AQ890" s="13">
        <f t="shared" si="1262"/>
        <v>4.4373758640792448E-6</v>
      </c>
      <c r="AR890" s="13">
        <f t="shared" si="1263"/>
        <v>1.1220583133202793E-5</v>
      </c>
      <c r="AS890" s="13">
        <f t="shared" si="1264"/>
        <v>1.4436095629994731E-5</v>
      </c>
      <c r="AT890" s="13">
        <f t="shared" si="1265"/>
        <v>9.286543068411242E-6</v>
      </c>
      <c r="AU890" s="13">
        <f t="shared" si="1266"/>
        <v>3.9826041782964805E-6</v>
      </c>
      <c r="AV890" s="13">
        <f t="shared" si="1267"/>
        <v>1.2809774254106378E-6</v>
      </c>
      <c r="AW890" s="13">
        <f t="shared" si="1268"/>
        <v>4.3750920847869159E-9</v>
      </c>
      <c r="AX890" s="13">
        <f t="shared" si="1269"/>
        <v>1.2001131726698266E-3</v>
      </c>
      <c r="AY890" s="13">
        <f t="shared" si="1270"/>
        <v>4.4572991715232545E-4</v>
      </c>
      <c r="AZ890" s="13">
        <f t="shared" si="1271"/>
        <v>8.2773509852673754E-5</v>
      </c>
      <c r="BA890" s="13">
        <f t="shared" si="1272"/>
        <v>1.0247541795568606E-5</v>
      </c>
      <c r="BB890" s="13">
        <f t="shared" si="1273"/>
        <v>9.515010874750284E-7</v>
      </c>
      <c r="BC890" s="13">
        <f t="shared" si="1274"/>
        <v>7.0678751062633908E-8</v>
      </c>
      <c r="BD890" s="13">
        <f t="shared" si="1275"/>
        <v>6.9456638260720966E-7</v>
      </c>
      <c r="BE890" s="13">
        <f t="shared" si="1276"/>
        <v>8.9361012718018509E-7</v>
      </c>
      <c r="BF890" s="13">
        <f t="shared" si="1277"/>
        <v>5.7484718480146738E-7</v>
      </c>
      <c r="BG890" s="13">
        <f t="shared" si="1278"/>
        <v>2.4652755963193582E-7</v>
      </c>
      <c r="BH890" s="13">
        <f t="shared" si="1279"/>
        <v>7.929390531729E-8</v>
      </c>
      <c r="BI890" s="13">
        <f t="shared" si="1280"/>
        <v>2.0403474337245162E-8</v>
      </c>
      <c r="BJ890" s="14">
        <f t="shared" si="1281"/>
        <v>0.60014393021282486</v>
      </c>
      <c r="BK890" s="14">
        <f t="shared" si="1282"/>
        <v>0.2934800978995451</v>
      </c>
      <c r="BL890" s="14">
        <f t="shared" si="1283"/>
        <v>0.10481507731713668</v>
      </c>
      <c r="BM890" s="14">
        <f t="shared" si="1284"/>
        <v>0.2313477763022308</v>
      </c>
      <c r="BN890" s="14">
        <f t="shared" si="1285"/>
        <v>0.76827244889444068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1.2436</v>
      </c>
      <c r="F891" s="10">
        <f>VLOOKUP(B891,home!$B$2:$E$405,3,FALSE)</f>
        <v>0.96489999999999998</v>
      </c>
      <c r="G891" s="10">
        <f>VLOOKUP(C891,away!$B$2:$E$405,4,FALSE)</f>
        <v>0.26800000000000002</v>
      </c>
      <c r="H891" s="10">
        <f>VLOOKUP(A891,away!$A$2:$E$405,3,FALSE)</f>
        <v>0.89739999999999998</v>
      </c>
      <c r="I891" s="10">
        <f>VLOOKUP(C891,away!$B$2:$E$405,3,FALSE)</f>
        <v>1.1143000000000001</v>
      </c>
      <c r="J891" s="10">
        <f>VLOOKUP(B891,home!$B$2:$E$405,4,FALSE)</f>
        <v>0.66859999999999997</v>
      </c>
      <c r="K891" s="12">
        <f t="shared" si="1230"/>
        <v>0.32158650352000001</v>
      </c>
      <c r="L891" s="12">
        <f t="shared" si="1231"/>
        <v>0.66858182745200001</v>
      </c>
      <c r="M891" s="13">
        <f t="shared" si="1232"/>
        <v>0.37151414842054958</v>
      </c>
      <c r="N891" s="13">
        <f t="shared" si="1233"/>
        <v>0.11947393599877486</v>
      </c>
      <c r="O891" s="13">
        <f t="shared" si="1234"/>
        <v>0.24838760827528458</v>
      </c>
      <c r="P891" s="13">
        <f t="shared" si="1235"/>
        <v>7.9878102462944175E-2</v>
      </c>
      <c r="Q891" s="13">
        <f t="shared" si="1236"/>
        <v>1.9210602669809129E-2</v>
      </c>
      <c r="R891" s="13">
        <f t="shared" si="1237"/>
        <v>8.3033720528560631E-2</v>
      </c>
      <c r="S891" s="13">
        <f t="shared" si="1238"/>
        <v>4.2935856414934876E-3</v>
      </c>
      <c r="T891" s="13">
        <f t="shared" si="1239"/>
        <v>1.2843859839435257E-2</v>
      </c>
      <c r="U891" s="13">
        <f t="shared" si="1240"/>
        <v>2.670252385903666E-2</v>
      </c>
      <c r="V891" s="13">
        <f t="shared" si="1241"/>
        <v>1.0257227835593385E-4</v>
      </c>
      <c r="W891" s="13">
        <f t="shared" si="1242"/>
        <v>2.059290181031966E-3</v>
      </c>
      <c r="X891" s="13">
        <f t="shared" si="1243"/>
        <v>1.3768039924883116E-3</v>
      </c>
      <c r="Y891" s="13">
        <f t="shared" si="1244"/>
        <v>4.602530646705225E-4</v>
      </c>
      <c r="Z891" s="13">
        <f t="shared" si="1245"/>
        <v>1.8504945537041243E-2</v>
      </c>
      <c r="AA891" s="13">
        <f t="shared" si="1246"/>
        <v>5.9509407330851213E-3</v>
      </c>
      <c r="AB891" s="13">
        <f t="shared" si="1247"/>
        <v>9.5687111150379478E-4</v>
      </c>
      <c r="AC891" s="13">
        <f t="shared" si="1248"/>
        <v>1.3783591747457178E-6</v>
      </c>
      <c r="AD891" s="13">
        <f t="shared" si="1249"/>
        <v>1.6555998226278434E-4</v>
      </c>
      <c r="AE891" s="13">
        <f t="shared" si="1250"/>
        <v>1.1069039549417305E-4</v>
      </c>
      <c r="AF891" s="13">
        <f t="shared" si="1251"/>
        <v>3.7002793450439421E-5</v>
      </c>
      <c r="AG891" s="13">
        <f t="shared" si="1252"/>
        <v>8.2464650886412312E-6</v>
      </c>
      <c r="AH891" s="13">
        <f t="shared" si="1253"/>
        <v>3.0930175760136903E-3</v>
      </c>
      <c r="AI891" s="13">
        <f t="shared" si="1254"/>
        <v>9.9467270759614839E-4</v>
      </c>
      <c r="AJ891" s="13">
        <f t="shared" si="1255"/>
        <v>1.5993665909130831E-4</v>
      </c>
      <c r="AK891" s="13">
        <f t="shared" si="1256"/>
        <v>1.7144490327281362E-5</v>
      </c>
      <c r="AL891" s="13">
        <f t="shared" si="1257"/>
        <v>1.1854268900299862E-8</v>
      </c>
      <c r="AM891" s="13">
        <f t="shared" si="1258"/>
        <v>1.0648371163744408E-5</v>
      </c>
      <c r="AN891" s="13">
        <f t="shared" si="1259"/>
        <v>7.1193074520434156E-6</v>
      </c>
      <c r="AO891" s="13">
        <f t="shared" si="1260"/>
        <v>2.3799197932399144E-6</v>
      </c>
      <c r="AP891" s="13">
        <f t="shared" si="1261"/>
        <v>5.3039037485117606E-7</v>
      </c>
      <c r="AQ891" s="13">
        <f t="shared" si="1262"/>
        <v>8.8652341520237616E-8</v>
      </c>
      <c r="AR891" s="13">
        <f t="shared" si="1263"/>
        <v>4.1358706866247787E-4</v>
      </c>
      <c r="AS891" s="13">
        <f t="shared" si="1264"/>
        <v>1.3300401931225242E-4</v>
      </c>
      <c r="AT891" s="13">
        <f t="shared" si="1265"/>
        <v>2.1386148762366901E-5</v>
      </c>
      <c r="AU891" s="13">
        <f t="shared" si="1266"/>
        <v>2.2924989347493834E-6</v>
      </c>
      <c r="AV891" s="13">
        <f t="shared" si="1267"/>
        <v>1.843091791873446E-7</v>
      </c>
      <c r="AW891" s="13">
        <f t="shared" si="1268"/>
        <v>7.0798597656753568E-11</v>
      </c>
      <c r="AX891" s="13">
        <f t="shared" si="1269"/>
        <v>5.7072874178862639E-7</v>
      </c>
      <c r="AY891" s="13">
        <f t="shared" si="1270"/>
        <v>3.8157886516442044E-7</v>
      </c>
      <c r="AZ891" s="13">
        <f t="shared" si="1271"/>
        <v>1.2755834749434425E-7</v>
      </c>
      <c r="BA891" s="13">
        <f t="shared" si="1272"/>
        <v>2.8427731024841983E-8</v>
      </c>
      <c r="BB891" s="13">
        <f t="shared" si="1273"/>
        <v>4.7515660897256905E-9</v>
      </c>
      <c r="BC891" s="13">
        <f t="shared" si="1274"/>
        <v>6.3536214790555153E-10</v>
      </c>
      <c r="BD891" s="13">
        <f t="shared" si="1275"/>
        <v>4.6086133029479196E-5</v>
      </c>
      <c r="BE891" s="13">
        <f t="shared" si="1276"/>
        <v>1.4820678381707798E-5</v>
      </c>
      <c r="BF891" s="13">
        <f t="shared" si="1277"/>
        <v>2.3830650702839308E-6</v>
      </c>
      <c r="BG891" s="13">
        <f t="shared" si="1278"/>
        <v>2.5545385453775092E-7</v>
      </c>
      <c r="BH891" s="13">
        <f t="shared" si="1279"/>
        <v>2.0537627972875489E-8</v>
      </c>
      <c r="BI891" s="13">
        <f t="shared" si="1280"/>
        <v>1.3209247940783148E-9</v>
      </c>
      <c r="BJ891" s="14">
        <f t="shared" si="1281"/>
        <v>0.1557681257042452</v>
      </c>
      <c r="BK891" s="14">
        <f t="shared" si="1282"/>
        <v>0.45579018059565202</v>
      </c>
      <c r="BL891" s="14">
        <f t="shared" si="1283"/>
        <v>0.369930457174239</v>
      </c>
      <c r="BM891" s="14">
        <f t="shared" si="1284"/>
        <v>7.8495209147187911E-2</v>
      </c>
      <c r="BN891" s="14">
        <f t="shared" si="1285"/>
        <v>0.92149811835592288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1.1635</v>
      </c>
      <c r="F892" s="10">
        <f>VLOOKUP(B892,home!$B$2:$E$405,3,FALSE)</f>
        <v>0.85950000000000004</v>
      </c>
      <c r="G892" s="10">
        <f>VLOOKUP(C892,away!$B$2:$E$405,4,FALSE)</f>
        <v>1.2176</v>
      </c>
      <c r="H892" s="10">
        <f>VLOOKUP(A892,away!$A$2:$E$405,3,FALSE)</f>
        <v>1.0528999999999999</v>
      </c>
      <c r="I892" s="10">
        <f>VLOOKUP(C892,away!$B$2:$E$405,3,FALSE)</f>
        <v>0.79149999999999998</v>
      </c>
      <c r="J892" s="10">
        <f>VLOOKUP(B892,home!$B$2:$E$405,4,FALSE)</f>
        <v>0.8548</v>
      </c>
      <c r="K892" s="12">
        <f t="shared" si="1230"/>
        <v>1.2176343971999999</v>
      </c>
      <c r="L892" s="12">
        <f t="shared" si="1231"/>
        <v>0.71236497517999997</v>
      </c>
      <c r="M892" s="13">
        <f t="shared" si="1232"/>
        <v>0.14514828958156467</v>
      </c>
      <c r="N892" s="13">
        <f t="shared" si="1233"/>
        <v>0.17673755008925951</v>
      </c>
      <c r="O892" s="13">
        <f t="shared" si="1234"/>
        <v>0.10339855770519076</v>
      </c>
      <c r="P892" s="13">
        <f t="shared" si="1235"/>
        <v>0.12590164048270935</v>
      </c>
      <c r="Q892" s="13">
        <f t="shared" si="1236"/>
        <v>0.10760086013277019</v>
      </c>
      <c r="R892" s="13">
        <f t="shared" si="1237"/>
        <v>3.6828755496653001E-2</v>
      </c>
      <c r="S892" s="13">
        <f t="shared" si="1238"/>
        <v>2.730177379618718E-2</v>
      </c>
      <c r="T892" s="13">
        <f t="shared" si="1239"/>
        <v>7.6651084057827473E-2</v>
      </c>
      <c r="U892" s="13">
        <f t="shared" si="1240"/>
        <v>4.4843959498793259E-2</v>
      </c>
      <c r="V892" s="13">
        <f t="shared" si="1241"/>
        <v>2.6312845825442947E-3</v>
      </c>
      <c r="W892" s="13">
        <f t="shared" si="1242"/>
        <v>4.3672836155322359E-2</v>
      </c>
      <c r="X892" s="13">
        <f t="shared" si="1243"/>
        <v>3.1110998843826412E-2</v>
      </c>
      <c r="Y892" s="13">
        <f t="shared" si="1244"/>
        <v>1.1081192959603704E-2</v>
      </c>
      <c r="Z892" s="13">
        <f t="shared" si="1245"/>
        <v>8.7451718317611681E-3</v>
      </c>
      <c r="AA892" s="13">
        <f t="shared" si="1246"/>
        <v>1.0648422031776929E-2</v>
      </c>
      <c r="AB892" s="13">
        <f t="shared" si="1247"/>
        <v>6.4829424708969519E-3</v>
      </c>
      <c r="AC892" s="13">
        <f t="shared" si="1248"/>
        <v>1.4264853140631852E-4</v>
      </c>
      <c r="AD892" s="13">
        <f t="shared" si="1249"/>
        <v>1.3294386881500081E-2</v>
      </c>
      <c r="AE892" s="13">
        <f t="shared" si="1250"/>
        <v>9.4704555808731213E-3</v>
      </c>
      <c r="AF892" s="13">
        <f t="shared" si="1251"/>
        <v>3.3732104274059867E-3</v>
      </c>
      <c r="AG892" s="13">
        <f t="shared" si="1252"/>
        <v>8.0098565413199427E-4</v>
      </c>
      <c r="AH892" s="13">
        <f t="shared" si="1253"/>
        <v>1.5574385287193445E-3</v>
      </c>
      <c r="AI892" s="13">
        <f t="shared" si="1254"/>
        <v>1.8963907240932339E-3</v>
      </c>
      <c r="AJ892" s="13">
        <f t="shared" si="1255"/>
        <v>1.1545552880934684E-3</v>
      </c>
      <c r="AK892" s="13">
        <f t="shared" si="1256"/>
        <v>4.686087440839207E-4</v>
      </c>
      <c r="AL892" s="13">
        <f t="shared" si="1257"/>
        <v>4.9493339999470019E-6</v>
      </c>
      <c r="AM892" s="13">
        <f t="shared" si="1258"/>
        <v>3.2375405513197851E-3</v>
      </c>
      <c r="AN892" s="13">
        <f t="shared" si="1259"/>
        <v>2.3063104944851618E-3</v>
      </c>
      <c r="AO892" s="13">
        <f t="shared" si="1260"/>
        <v>8.2146740908064782E-4</v>
      </c>
      <c r="AP892" s="13">
        <f t="shared" si="1261"/>
        <v>1.9506153682697156E-4</v>
      </c>
      <c r="AQ892" s="13">
        <f t="shared" si="1262"/>
        <v>3.4738751710079551E-5</v>
      </c>
      <c r="AR892" s="13">
        <f t="shared" si="1263"/>
        <v>2.2189293177110638E-4</v>
      </c>
      <c r="AS892" s="13">
        <f t="shared" si="1264"/>
        <v>2.7018446622005185E-4</v>
      </c>
      <c r="AT892" s="13">
        <f t="shared" si="1265"/>
        <v>1.6449294982932833E-4</v>
      </c>
      <c r="AU892" s="13">
        <f t="shared" si="1266"/>
        <v>6.6764091269694642E-5</v>
      </c>
      <c r="AV892" s="13">
        <f t="shared" si="1267"/>
        <v>2.0323563506945114E-5</v>
      </c>
      <c r="AW892" s="13">
        <f t="shared" si="1268"/>
        <v>1.1925146645363348E-7</v>
      </c>
      <c r="AX892" s="13">
        <f t="shared" si="1269"/>
        <v>6.5702345626946987E-4</v>
      </c>
      <c r="AY892" s="13">
        <f t="shared" si="1270"/>
        <v>4.6804049811807871E-4</v>
      </c>
      <c r="AZ892" s="13">
        <f t="shared" si="1271"/>
        <v>1.6670782891255997E-4</v>
      </c>
      <c r="BA892" s="13">
        <f t="shared" si="1272"/>
        <v>3.958560613520249E-5</v>
      </c>
      <c r="BB892" s="13">
        <f t="shared" si="1273"/>
        <v>7.0498498329971926E-6</v>
      </c>
      <c r="BC892" s="13">
        <f t="shared" si="1274"/>
        <v>1.0044132202611548E-6</v>
      </c>
      <c r="BD892" s="13">
        <f t="shared" si="1275"/>
        <v>2.6344792138956924E-5</v>
      </c>
      <c r="BE892" s="13">
        <f t="shared" si="1276"/>
        <v>3.2078325095478112E-5</v>
      </c>
      <c r="BF892" s="13">
        <f t="shared" si="1277"/>
        <v>1.9529836020409065E-5</v>
      </c>
      <c r="BG892" s="13">
        <f t="shared" si="1278"/>
        <v>7.926733370041876E-6</v>
      </c>
      <c r="BH892" s="13">
        <f t="shared" si="1279"/>
        <v>2.412965802199017E-6</v>
      </c>
      <c r="BI892" s="13">
        <f t="shared" si="1280"/>
        <v>5.8762203200496232E-7</v>
      </c>
      <c r="BJ892" s="14">
        <f t="shared" si="1281"/>
        <v>0.48172809117843196</v>
      </c>
      <c r="BK892" s="14">
        <f t="shared" si="1282"/>
        <v>0.30159862680652993</v>
      </c>
      <c r="BL892" s="14">
        <f t="shared" si="1283"/>
        <v>0.20811216876535701</v>
      </c>
      <c r="BM892" s="14">
        <f t="shared" si="1284"/>
        <v>0.30410048384728111</v>
      </c>
      <c r="BN892" s="14">
        <f t="shared" si="1285"/>
        <v>0.69561565348814747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1.2963</v>
      </c>
      <c r="F893" s="10">
        <f>VLOOKUP(B893,home!$B$2:$E$405,3,FALSE)</f>
        <v>0.96430000000000005</v>
      </c>
      <c r="G893" s="10">
        <f>VLOOKUP(C893,away!$B$2:$E$405,4,FALSE)</f>
        <v>0.96430000000000005</v>
      </c>
      <c r="H893" s="10">
        <f>VLOOKUP(A893,away!$A$2:$E$405,3,FALSE)</f>
        <v>1.1852</v>
      </c>
      <c r="I893" s="10">
        <f>VLOOKUP(C893,away!$B$2:$E$405,3,FALSE)</f>
        <v>0.2109</v>
      </c>
      <c r="J893" s="10">
        <f>VLOOKUP(B893,home!$B$2:$E$405,4,FALSE)</f>
        <v>1.2656000000000001</v>
      </c>
      <c r="K893" s="12">
        <f t="shared" si="1230"/>
        <v>1.2053963013870002</v>
      </c>
      <c r="L893" s="12">
        <f t="shared" si="1231"/>
        <v>0.31634770540800006</v>
      </c>
      <c r="M893" s="13">
        <f t="shared" si="1232"/>
        <v>0.21833078435457823</v>
      </c>
      <c r="N893" s="13">
        <f t="shared" si="1233"/>
        <v>0.26317511993993131</v>
      </c>
      <c r="O893" s="13">
        <f t="shared" si="1234"/>
        <v>6.906844265049969E-2</v>
      </c>
      <c r="P893" s="13">
        <f t="shared" si="1235"/>
        <v>8.3254845313472464E-2</v>
      </c>
      <c r="Q893" s="13">
        <f t="shared" si="1236"/>
        <v>0.15861515809633672</v>
      </c>
      <c r="R893" s="13">
        <f t="shared" si="1237"/>
        <v>1.0924821674294812E-2</v>
      </c>
      <c r="S893" s="13">
        <f t="shared" si="1238"/>
        <v>7.9367750276953617E-3</v>
      </c>
      <c r="T893" s="13">
        <f t="shared" si="1239"/>
        <v>5.0177541306703273E-2</v>
      </c>
      <c r="U893" s="13">
        <f t="shared" si="1240"/>
        <v>1.3168739639507501E-2</v>
      </c>
      <c r="V893" s="13">
        <f t="shared" si="1241"/>
        <v>3.3627617896495304E-4</v>
      </c>
      <c r="W893" s="13">
        <f t="shared" si="1242"/>
        <v>6.3731374971079516E-2</v>
      </c>
      <c r="X893" s="13">
        <f t="shared" si="1243"/>
        <v>2.0161274234597851E-2</v>
      </c>
      <c r="Y893" s="13">
        <f t="shared" si="1244"/>
        <v>3.1889864211082316E-3</v>
      </c>
      <c r="Z893" s="13">
        <f t="shared" si="1245"/>
        <v>1.152014089551583E-3</v>
      </c>
      <c r="AA893" s="13">
        <f t="shared" si="1246"/>
        <v>1.3886335226911907E-3</v>
      </c>
      <c r="AB893" s="13">
        <f t="shared" si="1247"/>
        <v>8.3692685611698122E-4</v>
      </c>
      <c r="AC893" s="13">
        <f t="shared" si="1248"/>
        <v>8.0143935454107454E-6</v>
      </c>
      <c r="AD893" s="13">
        <f t="shared" si="1249"/>
        <v>1.9205390918111822E-2</v>
      </c>
      <c r="AE893" s="13">
        <f t="shared" si="1250"/>
        <v>6.0755813484083179E-3</v>
      </c>
      <c r="AF893" s="13">
        <f t="shared" si="1251"/>
        <v>9.6099810929430713E-4</v>
      </c>
      <c r="AG893" s="13">
        <f t="shared" si="1252"/>
        <v>1.0133651559222684E-4</v>
      </c>
      <c r="AH893" s="13">
        <f t="shared" si="1253"/>
        <v>9.1109253456832397E-5</v>
      </c>
      <c r="AI893" s="13">
        <f t="shared" si="1254"/>
        <v>1.0982275713899654E-4</v>
      </c>
      <c r="AJ893" s="13">
        <f t="shared" si="1255"/>
        <v>6.6189972631734606E-5</v>
      </c>
      <c r="AK893" s="13">
        <f t="shared" si="1256"/>
        <v>2.6595049399733221E-5</v>
      </c>
      <c r="AL893" s="13">
        <f t="shared" si="1257"/>
        <v>1.2224333767259196E-7</v>
      </c>
      <c r="AM893" s="13">
        <f t="shared" si="1258"/>
        <v>4.6300214358766939E-3</v>
      </c>
      <c r="AN893" s="13">
        <f t="shared" si="1259"/>
        <v>1.4646966572294455E-3</v>
      </c>
      <c r="AO893" s="13">
        <f t="shared" si="1260"/>
        <v>2.3167671331665154E-4</v>
      </c>
      <c r="AP893" s="13">
        <f t="shared" si="1261"/>
        <v>2.4430132218063255E-5</v>
      </c>
      <c r="AQ893" s="13">
        <f t="shared" si="1262"/>
        <v>1.9321040674995916E-6</v>
      </c>
      <c r="AR893" s="13">
        <f t="shared" si="1263"/>
        <v>5.7644406545009689E-6</v>
      </c>
      <c r="AS893" s="13">
        <f t="shared" si="1264"/>
        <v>6.9484354445003268E-6</v>
      </c>
      <c r="AT893" s="13">
        <f t="shared" si="1265"/>
        <v>4.1878091926135155E-6</v>
      </c>
      <c r="AU893" s="13">
        <f t="shared" si="1266"/>
        <v>1.6826565705636039E-6</v>
      </c>
      <c r="AV893" s="13">
        <f t="shared" si="1267"/>
        <v>5.0706700166547549E-7</v>
      </c>
      <c r="AW893" s="13">
        <f t="shared" si="1268"/>
        <v>1.2948433826402116E-9</v>
      </c>
      <c r="AX893" s="13">
        <f t="shared" si="1269"/>
        <v>9.3016845235804901E-4</v>
      </c>
      <c r="AY893" s="13">
        <f t="shared" si="1270"/>
        <v>2.942566555463794E-4</v>
      </c>
      <c r="AZ893" s="13">
        <f t="shared" si="1271"/>
        <v>4.654370889156469E-5</v>
      </c>
      <c r="BA893" s="13">
        <f t="shared" si="1272"/>
        <v>4.9079985030081396E-6</v>
      </c>
      <c r="BB893" s="13">
        <f t="shared" si="1273"/>
        <v>3.8815851614313106E-7</v>
      </c>
      <c r="BC893" s="13">
        <f t="shared" si="1274"/>
        <v>2.455861118329075E-8</v>
      </c>
      <c r="BD893" s="13">
        <f t="shared" si="1275"/>
        <v>3.0392792900199498E-7</v>
      </c>
      <c r="BE893" s="13">
        <f t="shared" si="1276"/>
        <v>3.6635360150721554E-7</v>
      </c>
      <c r="BF893" s="13">
        <f t="shared" si="1277"/>
        <v>2.2080063812830231E-7</v>
      </c>
      <c r="BG893" s="13">
        <f t="shared" si="1278"/>
        <v>8.8717424181248351E-8</v>
      </c>
      <c r="BH893" s="13">
        <f t="shared" si="1279"/>
        <v>2.673491374416459E-8</v>
      </c>
      <c r="BI893" s="13">
        <f t="shared" si="1280"/>
        <v>6.4452332290232935E-9</v>
      </c>
      <c r="BJ893" s="14">
        <f t="shared" si="1281"/>
        <v>0.59302180843629826</v>
      </c>
      <c r="BK893" s="14">
        <f t="shared" si="1282"/>
        <v>0.3101610741671405</v>
      </c>
      <c r="BL893" s="14">
        <f t="shared" si="1283"/>
        <v>9.5701384764341146E-2</v>
      </c>
      <c r="BM893" s="14">
        <f t="shared" si="1284"/>
        <v>0.1963728540675152</v>
      </c>
      <c r="BN893" s="14">
        <f t="shared" si="1285"/>
        <v>0.80336917202911329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1.5146999999999999</v>
      </c>
      <c r="F895" s="10">
        <f>VLOOKUP(B895,home!$B$2:$E$405,3,FALSE)</f>
        <v>0.82520000000000004</v>
      </c>
      <c r="G895" s="10">
        <f>VLOOKUP(C895,away!$B$2:$E$405,4,FALSE)</f>
        <v>1.4854000000000001</v>
      </c>
      <c r="H895" s="10">
        <f>VLOOKUP(A895,away!$A$2:$E$405,3,FALSE)</f>
        <v>1.0882000000000001</v>
      </c>
      <c r="I895" s="10">
        <f>VLOOKUP(C895,away!$B$2:$E$405,3,FALSE)</f>
        <v>1.1487000000000001</v>
      </c>
      <c r="J895" s="10">
        <f>VLOOKUP(B895,home!$B$2:$E$405,4,FALSE)</f>
        <v>2.2974000000000001</v>
      </c>
      <c r="K895" s="12">
        <f t="shared" si="1230"/>
        <v>1.856646675576</v>
      </c>
      <c r="L895" s="12">
        <f t="shared" si="1231"/>
        <v>2.8717852421160002</v>
      </c>
      <c r="M895" s="13">
        <f t="shared" si="1232"/>
        <v>8.8403225301064304E-3</v>
      </c>
      <c r="N895" s="13">
        <f t="shared" si="1233"/>
        <v>1.6413355436541717E-2</v>
      </c>
      <c r="O895" s="13">
        <f t="shared" si="1234"/>
        <v>2.5387507777505227E-2</v>
      </c>
      <c r="P895" s="13">
        <f t="shared" si="1235"/>
        <v>4.7135631916264929E-2</v>
      </c>
      <c r="Q895" s="13">
        <f t="shared" si="1236"/>
        <v>1.5236900903151229E-2</v>
      </c>
      <c r="R895" s="13">
        <f t="shared" si="1237"/>
        <v>3.6453735084772343E-2</v>
      </c>
      <c r="S895" s="13">
        <f t="shared" si="1238"/>
        <v>6.2830507274457589E-2</v>
      </c>
      <c r="T895" s="13">
        <f t="shared" si="1239"/>
        <v>4.3757107149253655E-2</v>
      </c>
      <c r="U895" s="13">
        <f t="shared" si="1240"/>
        <v>6.7681706057470772E-2</v>
      </c>
      <c r="V895" s="13">
        <f t="shared" si="1241"/>
        <v>3.7222820697312059E-2</v>
      </c>
      <c r="W895" s="13">
        <f t="shared" si="1242"/>
        <v>9.4298471359722247E-3</v>
      </c>
      <c r="X895" s="13">
        <f t="shared" si="1243"/>
        <v>2.7080495840494868E-2</v>
      </c>
      <c r="Y895" s="13">
        <f t="shared" si="1244"/>
        <v>3.8884684151958449E-2</v>
      </c>
      <c r="Z895" s="13">
        <f t="shared" si="1245"/>
        <v>3.489576614548516E-2</v>
      </c>
      <c r="AA895" s="13">
        <f t="shared" si="1246"/>
        <v>6.4789108205692558E-2</v>
      </c>
      <c r="AB895" s="13">
        <f t="shared" si="1247"/>
        <v>6.0145241181816432E-2</v>
      </c>
      <c r="AC895" s="13">
        <f t="shared" si="1248"/>
        <v>1.2404250306609759E-2</v>
      </c>
      <c r="AD895" s="13">
        <f t="shared" si="1249"/>
        <v>4.3769735840481763E-3</v>
      </c>
      <c r="AE895" s="13">
        <f t="shared" si="1250"/>
        <v>1.2569728143801128E-2</v>
      </c>
      <c r="AF895" s="13">
        <f t="shared" si="1251"/>
        <v>1.8048779890389114E-2</v>
      </c>
      <c r="AG895" s="13">
        <f t="shared" si="1252"/>
        <v>1.7277406575806498E-2</v>
      </c>
      <c r="AH895" s="13">
        <f t="shared" si="1253"/>
        <v>2.5053286557233857E-2</v>
      </c>
      <c r="AI895" s="13">
        <f t="shared" si="1254"/>
        <v>4.6515101198741131E-2</v>
      </c>
      <c r="AJ895" s="13">
        <f t="shared" si="1255"/>
        <v>4.3181054002361982E-2</v>
      </c>
      <c r="AK895" s="13">
        <f t="shared" si="1256"/>
        <v>2.6723986787117696E-2</v>
      </c>
      <c r="AL895" s="13">
        <f t="shared" si="1257"/>
        <v>2.6455241860617274E-3</v>
      </c>
      <c r="AM895" s="13">
        <f t="shared" si="1258"/>
        <v>1.6252986907814033E-3</v>
      </c>
      <c r="AN895" s="13">
        <f t="shared" si="1259"/>
        <v>4.6675087942164902E-3</v>
      </c>
      <c r="AO895" s="13">
        <f t="shared" si="1260"/>
        <v>6.7020414363387825E-3</v>
      </c>
      <c r="AP895" s="13">
        <f t="shared" si="1261"/>
        <v>6.415607896309212E-3</v>
      </c>
      <c r="AQ895" s="13">
        <f t="shared" si="1262"/>
        <v>4.6060620189559186E-3</v>
      </c>
      <c r="AR895" s="13">
        <f t="shared" si="1263"/>
        <v>1.4389531720313476E-2</v>
      </c>
      <c r="AS895" s="13">
        <f t="shared" si="1264"/>
        <v>2.6716276231615415E-2</v>
      </c>
      <c r="AT895" s="13">
        <f t="shared" si="1265"/>
        <v>2.480134272459944E-2</v>
      </c>
      <c r="AU895" s="13">
        <f t="shared" si="1266"/>
        <v>1.534911017314952E-2</v>
      </c>
      <c r="AV895" s="13">
        <f t="shared" si="1267"/>
        <v>7.1244685940069566E-3</v>
      </c>
      <c r="AW895" s="13">
        <f t="shared" si="1268"/>
        <v>3.918234815374891E-4</v>
      </c>
      <c r="AX895" s="13">
        <f t="shared" si="1269"/>
        <v>5.0293423517621901E-4</v>
      </c>
      <c r="AY895" s="13">
        <f t="shared" si="1270"/>
        <v>1.4443191143339634E-3</v>
      </c>
      <c r="AZ895" s="13">
        <f t="shared" si="1271"/>
        <v>2.073887158725164E-3</v>
      </c>
      <c r="BA895" s="13">
        <f t="shared" si="1272"/>
        <v>1.9852528454136031E-3</v>
      </c>
      <c r="BB895" s="13">
        <f t="shared" si="1273"/>
        <v>1.4253049558318957E-3</v>
      </c>
      <c r="BC895" s="13">
        <f t="shared" si="1274"/>
        <v>8.1863394753456723E-4</v>
      </c>
      <c r="BD895" s="13">
        <f t="shared" si="1275"/>
        <v>6.8872741392260513E-3</v>
      </c>
      <c r="BE895" s="13">
        <f t="shared" si="1276"/>
        <v>1.2787234634374605E-2</v>
      </c>
      <c r="BF895" s="13">
        <f t="shared" si="1277"/>
        <v>1.1870688336860953E-2</v>
      </c>
      <c r="BG895" s="13">
        <f t="shared" si="1278"/>
        <v>7.3465580124772271E-3</v>
      </c>
      <c r="BH895" s="13">
        <f t="shared" si="1279"/>
        <v>3.4099906276980189E-3</v>
      </c>
      <c r="BI895" s="13">
        <f t="shared" si="1280"/>
        <v>1.2662295525321689E-3</v>
      </c>
      <c r="BJ895" s="14">
        <f t="shared" si="1281"/>
        <v>0.23534212990503428</v>
      </c>
      <c r="BK895" s="14">
        <f t="shared" si="1282"/>
        <v>0.17252337602514647</v>
      </c>
      <c r="BL895" s="14">
        <f t="shared" si="1283"/>
        <v>0.52787943159956585</v>
      </c>
      <c r="BM895" s="14">
        <f t="shared" si="1284"/>
        <v>0.82012075439409338</v>
      </c>
      <c r="BN895" s="14">
        <f t="shared" si="1285"/>
        <v>0.14946745364834185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1.5146999999999999</v>
      </c>
      <c r="F896" s="10">
        <f>VLOOKUP(B896,home!$B$2:$E$405,3,FALSE)</f>
        <v>0.99029999999999996</v>
      </c>
      <c r="G896" s="10">
        <f>VLOOKUP(C896,away!$B$2:$E$405,4,FALSE)</f>
        <v>0.82520000000000004</v>
      </c>
      <c r="H896" s="10">
        <f>VLOOKUP(A896,away!$A$2:$E$405,3,FALSE)</f>
        <v>1.0882000000000001</v>
      </c>
      <c r="I896" s="10">
        <f>VLOOKUP(C896,away!$B$2:$E$405,3,FALSE)</f>
        <v>0.68920000000000003</v>
      </c>
      <c r="J896" s="10">
        <f>VLOOKUP(B896,home!$B$2:$E$405,4,FALSE)</f>
        <v>0.68920000000000003</v>
      </c>
      <c r="K896" s="12">
        <f t="shared" si="1230"/>
        <v>1.2378061147319999</v>
      </c>
      <c r="L896" s="12">
        <f t="shared" si="1231"/>
        <v>0.51689134364800005</v>
      </c>
      <c r="M896" s="13">
        <f t="shared" si="1232"/>
        <v>0.17295956184293085</v>
      </c>
      <c r="N896" s="13">
        <f t="shared" si="1233"/>
        <v>0.21409040325054732</v>
      </c>
      <c r="O896" s="13">
        <f t="shared" si="1234"/>
        <v>8.9401300317761889E-2</v>
      </c>
      <c r="P896" s="13">
        <f t="shared" si="1235"/>
        <v>0.11066147619831757</v>
      </c>
      <c r="Q896" s="13">
        <f t="shared" si="1236"/>
        <v>0.13250120512448357</v>
      </c>
      <c r="R896" s="13">
        <f t="shared" si="1237"/>
        <v>2.3105379122563156E-2</v>
      </c>
      <c r="S896" s="13">
        <f t="shared" si="1238"/>
        <v>1.7700614790975948E-2</v>
      </c>
      <c r="T896" s="13">
        <f t="shared" si="1239"/>
        <v>6.8488725951773591E-2</v>
      </c>
      <c r="U896" s="13">
        <f t="shared" si="1240"/>
        <v>2.8599979561109767E-2</v>
      </c>
      <c r="V896" s="13">
        <f t="shared" si="1241"/>
        <v>1.2583391950220313E-3</v>
      </c>
      <c r="W896" s="13">
        <f t="shared" si="1242"/>
        <v>5.4670267304148229E-2</v>
      </c>
      <c r="X896" s="13">
        <f t="shared" si="1243"/>
        <v>2.8258587924436505E-2</v>
      </c>
      <c r="Y896" s="13">
        <f t="shared" si="1244"/>
        <v>7.3033097409285659E-3</v>
      </c>
      <c r="Z896" s="13">
        <f t="shared" si="1245"/>
        <v>3.9809901533860402E-3</v>
      </c>
      <c r="AA896" s="13">
        <f t="shared" si="1246"/>
        <v>4.9276939545491233E-3</v>
      </c>
      <c r="AB896" s="13">
        <f t="shared" si="1247"/>
        <v>3.049764854234408E-3</v>
      </c>
      <c r="AC896" s="13">
        <f t="shared" si="1248"/>
        <v>5.0318724574836242E-5</v>
      </c>
      <c r="AD896" s="13">
        <f t="shared" si="1249"/>
        <v>1.6917797790776914E-2</v>
      </c>
      <c r="AE896" s="13">
        <f t="shared" si="1250"/>
        <v>8.7446632316398459E-3</v>
      </c>
      <c r="AF896" s="13">
        <f t="shared" si="1251"/>
        <v>2.2600203637757909E-3</v>
      </c>
      <c r="AG896" s="13">
        <f t="shared" si="1252"/>
        <v>3.8939498750130354E-4</v>
      </c>
      <c r="AH896" s="13">
        <f t="shared" si="1253"/>
        <v>5.14434837358292E-4</v>
      </c>
      <c r="AI896" s="13">
        <f t="shared" si="1254"/>
        <v>6.3677058731325569E-4</v>
      </c>
      <c r="AJ896" s="13">
        <f t="shared" si="1255"/>
        <v>3.940992633289175E-4</v>
      </c>
      <c r="AK896" s="13">
        <f t="shared" si="1256"/>
        <v>1.6260615931997012E-4</v>
      </c>
      <c r="AL896" s="13">
        <f t="shared" si="1257"/>
        <v>1.2877794745860166E-6</v>
      </c>
      <c r="AM896" s="13">
        <f t="shared" si="1258"/>
        <v>4.1881907106446296E-3</v>
      </c>
      <c r="AN896" s="13">
        <f t="shared" si="1259"/>
        <v>2.1648395238791748E-3</v>
      </c>
      <c r="AO896" s="13">
        <f t="shared" si="1260"/>
        <v>5.5949340514010169E-4</v>
      </c>
      <c r="AP896" s="13">
        <f t="shared" si="1261"/>
        <v>9.6399099315020695E-5</v>
      </c>
      <c r="AQ896" s="13">
        <f t="shared" si="1262"/>
        <v>1.2456964992849509E-5</v>
      </c>
      <c r="AR896" s="13">
        <f t="shared" si="1263"/>
        <v>5.318138286029359E-5</v>
      </c>
      <c r="AS896" s="13">
        <f t="shared" si="1264"/>
        <v>6.5828240894374985E-5</v>
      </c>
      <c r="AT896" s="13">
        <f t="shared" si="1265"/>
        <v>4.0741299550554231E-5</v>
      </c>
      <c r="AU896" s="13">
        <f t="shared" si="1266"/>
        <v>1.6809943235268027E-5</v>
      </c>
      <c r="AV896" s="13">
        <f t="shared" si="1267"/>
        <v>5.2018626312281489E-6</v>
      </c>
      <c r="AW896" s="13">
        <f t="shared" si="1268"/>
        <v>2.2887105992535918E-8</v>
      </c>
      <c r="AX896" s="13">
        <f t="shared" si="1269"/>
        <v>8.6402801188328003E-4</v>
      </c>
      <c r="AY896" s="13">
        <f t="shared" si="1270"/>
        <v>4.4660860001185875E-4</v>
      </c>
      <c r="AZ896" s="13">
        <f t="shared" si="1271"/>
        <v>1.1542405967244094E-4</v>
      </c>
      <c r="BA896" s="13">
        <f t="shared" si="1272"/>
        <v>1.9887232431131648E-5</v>
      </c>
      <c r="BB896" s="13">
        <f t="shared" si="1273"/>
        <v>2.5698845731919296E-6</v>
      </c>
      <c r="BC896" s="13">
        <f t="shared" si="1274"/>
        <v>2.6567021801148875E-7</v>
      </c>
      <c r="BD896" s="13">
        <f t="shared" si="1275"/>
        <v>4.581499407285978E-6</v>
      </c>
      <c r="BE896" s="13">
        <f t="shared" si="1276"/>
        <v>5.6710079809796175E-6</v>
      </c>
      <c r="BF896" s="13">
        <f t="shared" si="1277"/>
        <v>3.5098041777752724E-6</v>
      </c>
      <c r="BG896" s="13">
        <f t="shared" si="1278"/>
        <v>1.4481523575873831E-6</v>
      </c>
      <c r="BH896" s="13">
        <f t="shared" si="1279"/>
        <v>4.4813296082130646E-7</v>
      </c>
      <c r="BI896" s="13">
        <f t="shared" si="1280"/>
        <v>1.1094034382351359E-7</v>
      </c>
      <c r="BJ896" s="14">
        <f t="shared" si="1281"/>
        <v>0.54209453883277336</v>
      </c>
      <c r="BK896" s="14">
        <f t="shared" si="1282"/>
        <v>0.30307820713130768</v>
      </c>
      <c r="BL896" s="14">
        <f t="shared" si="1283"/>
        <v>0.15098956092393884</v>
      </c>
      <c r="BM896" s="14">
        <f t="shared" si="1284"/>
        <v>0.25697738547189569</v>
      </c>
      <c r="BN896" s="14">
        <f t="shared" si="1285"/>
        <v>0.74271932585660438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1.2639</v>
      </c>
      <c r="F897" s="10">
        <f>VLOOKUP(B897,home!$B$2:$E$405,3,FALSE)</f>
        <v>2.1758000000000002</v>
      </c>
      <c r="G897" s="10">
        <f>VLOOKUP(C897,away!$B$2:$E$405,4,FALSE)</f>
        <v>2.0571000000000002</v>
      </c>
      <c r="H897" s="10">
        <f>VLOOKUP(A897,away!$A$2:$E$405,3,FALSE)</f>
        <v>0.81940000000000002</v>
      </c>
      <c r="I897" s="10">
        <f>VLOOKUP(C897,away!$B$2:$E$405,3,FALSE)</f>
        <v>0.73219999999999996</v>
      </c>
      <c r="J897" s="10">
        <f>VLOOKUP(B897,home!$B$2:$E$405,4,FALSE)</f>
        <v>0</v>
      </c>
      <c r="K897" s="12">
        <f t="shared" si="1230"/>
        <v>5.6570118757020005</v>
      </c>
      <c r="L897" s="12">
        <f t="shared" si="1231"/>
        <v>0</v>
      </c>
      <c r="M897" s="13">
        <f t="shared" si="1232"/>
        <v>3.4929386545705502E-3</v>
      </c>
      <c r="N897" s="13">
        <f t="shared" si="1233"/>
        <v>1.9759595450004171E-2</v>
      </c>
      <c r="O897" s="13">
        <f t="shared" si="1234"/>
        <v>0</v>
      </c>
      <c r="P897" s="13">
        <f t="shared" si="1235"/>
        <v>0</v>
      </c>
      <c r="Q897" s="13">
        <f t="shared" si="1236"/>
        <v>5.5890133059870423E-2</v>
      </c>
      <c r="R897" s="13">
        <f t="shared" si="1237"/>
        <v>0</v>
      </c>
      <c r="S897" s="13">
        <f t="shared" si="1238"/>
        <v>0</v>
      </c>
      <c r="T897" s="13">
        <f t="shared" si="1239"/>
        <v>0</v>
      </c>
      <c r="U897" s="13">
        <f t="shared" si="1240"/>
        <v>0</v>
      </c>
      <c r="V897" s="13">
        <f t="shared" si="1241"/>
        <v>0</v>
      </c>
      <c r="W897" s="13">
        <f t="shared" si="1242"/>
        <v>0.10539038215141727</v>
      </c>
      <c r="X897" s="13">
        <f t="shared" si="1243"/>
        <v>0</v>
      </c>
      <c r="Y897" s="13">
        <f t="shared" si="1244"/>
        <v>0</v>
      </c>
      <c r="Z897" s="13">
        <f t="shared" si="1245"/>
        <v>0</v>
      </c>
      <c r="AA897" s="13">
        <f t="shared" si="1246"/>
        <v>0</v>
      </c>
      <c r="AB897" s="13">
        <f t="shared" si="1247"/>
        <v>0</v>
      </c>
      <c r="AC897" s="13">
        <f t="shared" si="1248"/>
        <v>0</v>
      </c>
      <c r="AD897" s="13">
        <f t="shared" si="1249"/>
        <v>0.14904866085383497</v>
      </c>
      <c r="AE897" s="13">
        <f t="shared" si="1250"/>
        <v>0</v>
      </c>
      <c r="AF897" s="13">
        <f t="shared" si="1251"/>
        <v>0</v>
      </c>
      <c r="AG897" s="13">
        <f t="shared" si="1252"/>
        <v>0</v>
      </c>
      <c r="AH897" s="13">
        <f t="shared" si="1253"/>
        <v>0</v>
      </c>
      <c r="AI897" s="13">
        <f t="shared" si="1254"/>
        <v>0</v>
      </c>
      <c r="AJ897" s="13">
        <f t="shared" si="1255"/>
        <v>0</v>
      </c>
      <c r="AK897" s="13">
        <f t="shared" si="1256"/>
        <v>0</v>
      </c>
      <c r="AL897" s="13">
        <f t="shared" si="1257"/>
        <v>0</v>
      </c>
      <c r="AM897" s="13">
        <f t="shared" si="1258"/>
        <v>0.16863400890152483</v>
      </c>
      <c r="AN897" s="13">
        <f t="shared" si="1259"/>
        <v>0</v>
      </c>
      <c r="AO897" s="13">
        <f t="shared" si="1260"/>
        <v>0</v>
      </c>
      <c r="AP897" s="13">
        <f t="shared" si="1261"/>
        <v>0</v>
      </c>
      <c r="AQ897" s="13">
        <f t="shared" si="1262"/>
        <v>0</v>
      </c>
      <c r="AR897" s="13">
        <f t="shared" si="1263"/>
        <v>0</v>
      </c>
      <c r="AS897" s="13">
        <f t="shared" si="1264"/>
        <v>0</v>
      </c>
      <c r="AT897" s="13">
        <f t="shared" si="1265"/>
        <v>0</v>
      </c>
      <c r="AU897" s="13">
        <f t="shared" si="1266"/>
        <v>0</v>
      </c>
      <c r="AV897" s="13">
        <f t="shared" si="1267"/>
        <v>0</v>
      </c>
      <c r="AW897" s="13">
        <f t="shared" si="1268"/>
        <v>0</v>
      </c>
      <c r="AX897" s="13">
        <f t="shared" si="1269"/>
        <v>0.15899409850052712</v>
      </c>
      <c r="AY897" s="13">
        <f t="shared" si="1270"/>
        <v>0</v>
      </c>
      <c r="AZ897" s="13">
        <f t="shared" si="1271"/>
        <v>0</v>
      </c>
      <c r="BA897" s="13">
        <f t="shared" si="1272"/>
        <v>0</v>
      </c>
      <c r="BB897" s="13">
        <f t="shared" si="1273"/>
        <v>0</v>
      </c>
      <c r="BC897" s="13">
        <f t="shared" si="1274"/>
        <v>0</v>
      </c>
      <c r="BD897" s="13">
        <f t="shared" si="1275"/>
        <v>0</v>
      </c>
      <c r="BE897" s="13">
        <f t="shared" si="1276"/>
        <v>0</v>
      </c>
      <c r="BF897" s="13">
        <f t="shared" si="1277"/>
        <v>0</v>
      </c>
      <c r="BG897" s="13">
        <f t="shared" si="1278"/>
        <v>0</v>
      </c>
      <c r="BH897" s="13">
        <f t="shared" si="1279"/>
        <v>0</v>
      </c>
      <c r="BI897" s="13">
        <f t="shared" si="1280"/>
        <v>0</v>
      </c>
      <c r="BJ897" s="14">
        <f t="shared" si="1281"/>
        <v>0.65771687891717878</v>
      </c>
      <c r="BK897" s="14">
        <f t="shared" si="1282"/>
        <v>3.4929386545705502E-3</v>
      </c>
      <c r="BL897" s="14">
        <f t="shared" si="1283"/>
        <v>0</v>
      </c>
      <c r="BM897" s="14">
        <f t="shared" si="1284"/>
        <v>0.58206715040730417</v>
      </c>
      <c r="BN897" s="14">
        <f t="shared" si="1285"/>
        <v>7.9142667164445152E-2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1.2639</v>
      </c>
      <c r="F898" s="10">
        <f>VLOOKUP(B898,home!$B$2:$E$405,3,FALSE)</f>
        <v>1.1076999999999999</v>
      </c>
      <c r="G898" s="10">
        <f>VLOOKUP(C898,away!$B$2:$E$405,4,FALSE)</f>
        <v>0.79120000000000001</v>
      </c>
      <c r="H898" s="10">
        <f>VLOOKUP(A898,away!$A$2:$E$405,3,FALSE)</f>
        <v>0.81940000000000002</v>
      </c>
      <c r="I898" s="10">
        <f>VLOOKUP(C898,away!$B$2:$E$405,3,FALSE)</f>
        <v>0.9153</v>
      </c>
      <c r="J898" s="10">
        <f>VLOOKUP(B898,home!$B$2:$E$405,4,FALSE)</f>
        <v>0.73219999999999996</v>
      </c>
      <c r="K898" s="12">
        <f t="shared" si="1230"/>
        <v>1.1076974301359999</v>
      </c>
      <c r="L898" s="12">
        <f t="shared" si="1231"/>
        <v>0.54914767160400002</v>
      </c>
      <c r="M898" s="13">
        <f t="shared" si="1232"/>
        <v>0.19073979649795664</v>
      </c>
      <c r="N898" s="13">
        <f t="shared" si="1233"/>
        <v>0.21128198240545012</v>
      </c>
      <c r="O898" s="13">
        <f t="shared" si="1234"/>
        <v>0.1047443151290737</v>
      </c>
      <c r="P898" s="13">
        <f t="shared" si="1235"/>
        <v>0.11602500868983025</v>
      </c>
      <c r="Q898" s="13">
        <f t="shared" si="1236"/>
        <v>0.11701825447227836</v>
      </c>
      <c r="R898" s="13">
        <f t="shared" si="1237"/>
        <v>2.8760048383443225E-2</v>
      </c>
      <c r="S898" s="13">
        <f t="shared" si="1238"/>
        <v>1.7644197604063452E-2</v>
      </c>
      <c r="T898" s="13">
        <f t="shared" si="1239"/>
        <v>6.4260301978616027E-2</v>
      </c>
      <c r="U898" s="13">
        <f t="shared" si="1240"/>
        <v>3.1857431684927072E-2</v>
      </c>
      <c r="V898" s="13">
        <f t="shared" si="1241"/>
        <v>1.19253105709873E-3</v>
      </c>
      <c r="W898" s="13">
        <f t="shared" si="1242"/>
        <v>4.3206939919314388E-2</v>
      </c>
      <c r="X898" s="13">
        <f t="shared" si="1243"/>
        <v>2.3726990453825422E-2</v>
      </c>
      <c r="Y898" s="13">
        <f t="shared" si="1244"/>
        <v>6.5148107809442826E-3</v>
      </c>
      <c r="Z898" s="13">
        <f t="shared" si="1245"/>
        <v>5.2645045349954114E-3</v>
      </c>
      <c r="AA898" s="13">
        <f t="shared" si="1246"/>
        <v>5.8314781443537331E-3</v>
      </c>
      <c r="AB898" s="13">
        <f t="shared" si="1247"/>
        <v>3.2297566771974408E-3</v>
      </c>
      <c r="AC898" s="13">
        <f t="shared" si="1248"/>
        <v>4.5337754890159642E-5</v>
      </c>
      <c r="AD898" s="13">
        <f t="shared" si="1249"/>
        <v>1.1965054078166277E-2</v>
      </c>
      <c r="AE898" s="13">
        <f t="shared" si="1250"/>
        <v>6.5705815876409565E-3</v>
      </c>
      <c r="AF898" s="13">
        <f t="shared" si="1251"/>
        <v>1.8041097899685725E-3</v>
      </c>
      <c r="AG898" s="13">
        <f t="shared" si="1252"/>
        <v>3.3024089682640772E-4</v>
      </c>
      <c r="AH898" s="13">
        <f t="shared" si="1253"/>
        <v>7.2274760188535713E-4</v>
      </c>
      <c r="AI898" s="13">
        <f t="shared" si="1254"/>
        <v>8.0058566124536666E-4</v>
      </c>
      <c r="AJ898" s="13">
        <f t="shared" si="1255"/>
        <v>4.4340333978261154E-4</v>
      </c>
      <c r="AK898" s="13">
        <f t="shared" si="1256"/>
        <v>1.6371891333030606E-4</v>
      </c>
      <c r="AL898" s="13">
        <f t="shared" si="1257"/>
        <v>1.1031391459337167E-6</v>
      </c>
      <c r="AM898" s="13">
        <f t="shared" si="1258"/>
        <v>2.6507319307646107E-3</v>
      </c>
      <c r="AN898" s="13">
        <f t="shared" si="1259"/>
        <v>1.4556432678257615E-3</v>
      </c>
      <c r="AO898" s="13">
        <f t="shared" si="1260"/>
        <v>3.9968155560627733E-4</v>
      </c>
      <c r="AP898" s="13">
        <f t="shared" si="1261"/>
        <v>7.3161398548083953E-5</v>
      </c>
      <c r="AQ898" s="13">
        <f t="shared" si="1262"/>
        <v>1.0044102915993142E-5</v>
      </c>
      <c r="AR898" s="13">
        <f t="shared" si="1263"/>
        <v>7.9379032546543775E-5</v>
      </c>
      <c r="AS898" s="13">
        <f t="shared" si="1264"/>
        <v>8.7927950358488412E-5</v>
      </c>
      <c r="AT898" s="13">
        <f t="shared" si="1265"/>
        <v>4.8698782324611709E-5</v>
      </c>
      <c r="AU898" s="13">
        <f t="shared" si="1266"/>
        <v>1.7981172010574942E-5</v>
      </c>
      <c r="AV898" s="13">
        <f t="shared" si="1267"/>
        <v>4.9794245067368093E-6</v>
      </c>
      <c r="AW898" s="13">
        <f t="shared" si="1268"/>
        <v>1.8639664457231504E-8</v>
      </c>
      <c r="AX898" s="13">
        <f t="shared" si="1269"/>
        <v>4.8936815794789869E-4</v>
      </c>
      <c r="AY898" s="13">
        <f t="shared" si="1270"/>
        <v>2.6873538449422713E-4</v>
      </c>
      <c r="AZ898" s="13">
        <f t="shared" si="1271"/>
        <v>7.3787705336305248E-5</v>
      </c>
      <c r="BA898" s="13">
        <f t="shared" si="1272"/>
        <v>1.350678219281136E-5</v>
      </c>
      <c r="BB898" s="13">
        <f t="shared" si="1273"/>
        <v>1.8543044980111817E-6</v>
      </c>
      <c r="BC898" s="13">
        <f t="shared" si="1274"/>
        <v>2.0365739950553301E-7</v>
      </c>
      <c r="BD898" s="13">
        <f t="shared" si="1275"/>
        <v>7.2651351495187709E-6</v>
      </c>
      <c r="BE898" s="13">
        <f t="shared" si="1276"/>
        <v>8.0475715347126648E-6</v>
      </c>
      <c r="BF898" s="13">
        <f t="shared" si="1277"/>
        <v>4.4571371539184231E-6</v>
      </c>
      <c r="BG898" s="13">
        <f t="shared" si="1278"/>
        <v>1.6457197903863732E-6</v>
      </c>
      <c r="BH898" s="13">
        <f t="shared" si="1279"/>
        <v>4.5573989563373562E-7</v>
      </c>
      <c r="BI898" s="13">
        <f t="shared" si="1280"/>
        <v>1.0096438224078758E-7</v>
      </c>
      <c r="BJ898" s="14">
        <f t="shared" si="1281"/>
        <v>0.49211598461056033</v>
      </c>
      <c r="BK898" s="14">
        <f t="shared" si="1282"/>
        <v>0.32591671012747936</v>
      </c>
      <c r="BL898" s="14">
        <f t="shared" si="1283"/>
        <v>0.17681442416489215</v>
      </c>
      <c r="BM898" s="14">
        <f t="shared" si="1284"/>
        <v>0.23127350111506517</v>
      </c>
      <c r="BN898" s="14">
        <f t="shared" si="1285"/>
        <v>0.76856940557803222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1.4218999999999999</v>
      </c>
      <c r="F899" s="10">
        <f>VLOOKUP(B899,home!$B$2:$E$405,3,FALSE)</f>
        <v>1.2659</v>
      </c>
      <c r="G899" s="10">
        <f>VLOOKUP(C899,away!$B$2:$E$405,4,FALSE)</f>
        <v>1.641</v>
      </c>
      <c r="H899" s="10">
        <f>VLOOKUP(A899,away!$A$2:$E$405,3,FALSE)</f>
        <v>1.2968999999999999</v>
      </c>
      <c r="I899" s="10">
        <f>VLOOKUP(C899,away!$B$2:$E$405,3,FALSE)</f>
        <v>0</v>
      </c>
      <c r="J899" s="10">
        <f>VLOOKUP(B899,home!$B$2:$E$405,4,FALSE)</f>
        <v>0.77110000000000001</v>
      </c>
      <c r="K899" s="12">
        <f t="shared" si="1230"/>
        <v>2.95377244761</v>
      </c>
      <c r="L899" s="12">
        <f t="shared" si="1231"/>
        <v>0</v>
      </c>
      <c r="M899" s="13">
        <f t="shared" si="1232"/>
        <v>5.2142629114557172E-2</v>
      </c>
      <c r="N899" s="13">
        <f t="shared" si="1233"/>
        <v>0.15401746122452598</v>
      </c>
      <c r="O899" s="13">
        <f t="shared" si="1234"/>
        <v>0</v>
      </c>
      <c r="P899" s="13">
        <f t="shared" si="1235"/>
        <v>0</v>
      </c>
      <c r="Q899" s="13">
        <f t="shared" si="1236"/>
        <v>0.22746626670792325</v>
      </c>
      <c r="R899" s="13">
        <f t="shared" si="1237"/>
        <v>0</v>
      </c>
      <c r="S899" s="13">
        <f t="shared" si="1238"/>
        <v>0</v>
      </c>
      <c r="T899" s="13">
        <f t="shared" si="1239"/>
        <v>0</v>
      </c>
      <c r="U899" s="13">
        <f t="shared" si="1240"/>
        <v>0</v>
      </c>
      <c r="V899" s="13">
        <f t="shared" si="1241"/>
        <v>0</v>
      </c>
      <c r="W899" s="13">
        <f t="shared" si="1242"/>
        <v>0.22396119712085713</v>
      </c>
      <c r="X899" s="13">
        <f t="shared" si="1243"/>
        <v>0</v>
      </c>
      <c r="Y899" s="13">
        <f t="shared" si="1244"/>
        <v>0</v>
      </c>
      <c r="Z899" s="13">
        <f t="shared" si="1245"/>
        <v>0</v>
      </c>
      <c r="AA899" s="13">
        <f t="shared" si="1246"/>
        <v>0</v>
      </c>
      <c r="AB899" s="13">
        <f t="shared" si="1247"/>
        <v>0</v>
      </c>
      <c r="AC899" s="13">
        <f t="shared" si="1248"/>
        <v>0</v>
      </c>
      <c r="AD899" s="13">
        <f t="shared" si="1249"/>
        <v>0.16538260334733498</v>
      </c>
      <c r="AE899" s="13">
        <f t="shared" si="1250"/>
        <v>0</v>
      </c>
      <c r="AF899" s="13">
        <f t="shared" si="1251"/>
        <v>0</v>
      </c>
      <c r="AG899" s="13">
        <f t="shared" si="1252"/>
        <v>0</v>
      </c>
      <c r="AH899" s="13">
        <f t="shared" si="1253"/>
        <v>0</v>
      </c>
      <c r="AI899" s="13">
        <f t="shared" si="1254"/>
        <v>0</v>
      </c>
      <c r="AJ899" s="13">
        <f t="shared" si="1255"/>
        <v>0</v>
      </c>
      <c r="AK899" s="13">
        <f t="shared" si="1256"/>
        <v>0</v>
      </c>
      <c r="AL899" s="13">
        <f t="shared" si="1257"/>
        <v>0</v>
      </c>
      <c r="AM899" s="13">
        <f t="shared" si="1258"/>
        <v>9.7700515416274281E-2</v>
      </c>
      <c r="AN899" s="13">
        <f t="shared" si="1259"/>
        <v>0</v>
      </c>
      <c r="AO899" s="13">
        <f t="shared" si="1260"/>
        <v>0</v>
      </c>
      <c r="AP899" s="13">
        <f t="shared" si="1261"/>
        <v>0</v>
      </c>
      <c r="AQ899" s="13">
        <f t="shared" si="1262"/>
        <v>0</v>
      </c>
      <c r="AR899" s="13">
        <f t="shared" si="1263"/>
        <v>0</v>
      </c>
      <c r="AS899" s="13">
        <f t="shared" si="1264"/>
        <v>0</v>
      </c>
      <c r="AT899" s="13">
        <f t="shared" si="1265"/>
        <v>0</v>
      </c>
      <c r="AU899" s="13">
        <f t="shared" si="1266"/>
        <v>0</v>
      </c>
      <c r="AV899" s="13">
        <f t="shared" si="1267"/>
        <v>0</v>
      </c>
      <c r="AW899" s="13">
        <f t="shared" si="1268"/>
        <v>0</v>
      </c>
      <c r="AX899" s="13">
        <f t="shared" si="1269"/>
        <v>4.8097515092314538E-2</v>
      </c>
      <c r="AY899" s="13">
        <f t="shared" si="1270"/>
        <v>0</v>
      </c>
      <c r="AZ899" s="13">
        <f t="shared" si="1271"/>
        <v>0</v>
      </c>
      <c r="BA899" s="13">
        <f t="shared" si="1272"/>
        <v>0</v>
      </c>
      <c r="BB899" s="13">
        <f t="shared" si="1273"/>
        <v>0</v>
      </c>
      <c r="BC899" s="13">
        <f t="shared" si="1274"/>
        <v>0</v>
      </c>
      <c r="BD899" s="13">
        <f t="shared" si="1275"/>
        <v>0</v>
      </c>
      <c r="BE899" s="13">
        <f t="shared" si="1276"/>
        <v>0</v>
      </c>
      <c r="BF899" s="13">
        <f t="shared" si="1277"/>
        <v>0</v>
      </c>
      <c r="BG899" s="13">
        <f t="shared" si="1278"/>
        <v>0</v>
      </c>
      <c r="BH899" s="13">
        <f t="shared" si="1279"/>
        <v>0</v>
      </c>
      <c r="BI899" s="13">
        <f t="shared" si="1280"/>
        <v>0</v>
      </c>
      <c r="BJ899" s="14">
        <f t="shared" si="1281"/>
        <v>0.91662555890923014</v>
      </c>
      <c r="BK899" s="14">
        <f t="shared" si="1282"/>
        <v>5.2142629114557172E-2</v>
      </c>
      <c r="BL899" s="14">
        <f t="shared" si="1283"/>
        <v>0</v>
      </c>
      <c r="BM899" s="14">
        <f t="shared" si="1284"/>
        <v>0.53514183097678092</v>
      </c>
      <c r="BN899" s="14">
        <f t="shared" si="1285"/>
        <v>0.43362635704700636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1.4218999999999999</v>
      </c>
      <c r="F900" s="10">
        <f>VLOOKUP(B900,home!$B$2:$E$405,3,FALSE)</f>
        <v>0.70330000000000004</v>
      </c>
      <c r="G900" s="10">
        <f>VLOOKUP(C900,away!$B$2:$E$405,4,FALSE)</f>
        <v>0.84389999999999998</v>
      </c>
      <c r="H900" s="10">
        <f>VLOOKUP(A900,away!$A$2:$E$405,3,FALSE)</f>
        <v>1.2968999999999999</v>
      </c>
      <c r="I900" s="10">
        <f>VLOOKUP(C900,away!$B$2:$E$405,3,FALSE)</f>
        <v>1.3878999999999999</v>
      </c>
      <c r="J900" s="10">
        <f>VLOOKUP(B900,home!$B$2:$E$405,4,FALSE)</f>
        <v>1.9277</v>
      </c>
      <c r="K900" s="12">
        <f t="shared" si="1230"/>
        <v>0.84391879365300004</v>
      </c>
      <c r="L900" s="12">
        <f t="shared" si="1231"/>
        <v>3.4697973690269999</v>
      </c>
      <c r="M900" s="13">
        <f t="shared" si="1232"/>
        <v>1.3383720981542562E-2</v>
      </c>
      <c r="N900" s="13">
        <f t="shared" si="1233"/>
        <v>1.1294773665331744E-2</v>
      </c>
      <c r="O900" s="13">
        <f t="shared" si="1234"/>
        <v>4.6438799849547838E-2</v>
      </c>
      <c r="P900" s="13">
        <f t="shared" si="1235"/>
        <v>3.919057594772353E-2</v>
      </c>
      <c r="Q900" s="13">
        <f t="shared" si="1236"/>
        <v>4.7659358831152188E-3</v>
      </c>
      <c r="R900" s="13">
        <f t="shared" si="1237"/>
        <v>8.0566612769366275E-2</v>
      </c>
      <c r="S900" s="13">
        <f t="shared" si="1238"/>
        <v>2.8689727715342422E-2</v>
      </c>
      <c r="T900" s="13">
        <f t="shared" si="1239"/>
        <v>1.6536831788184558E-2</v>
      </c>
      <c r="U900" s="13">
        <f t="shared" si="1240"/>
        <v>6.799167865703197E-2</v>
      </c>
      <c r="V900" s="13">
        <f t="shared" si="1241"/>
        <v>9.3344490378211142E-3</v>
      </c>
      <c r="W900" s="13">
        <f t="shared" si="1242"/>
        <v>1.3406876203687138E-3</v>
      </c>
      <c r="X900" s="13">
        <f t="shared" si="1243"/>
        <v>4.6519143778424327E-3</v>
      </c>
      <c r="Y900" s="13">
        <f t="shared" si="1244"/>
        <v>8.0706001345882735E-3</v>
      </c>
      <c r="Z900" s="13">
        <f t="shared" si="1245"/>
        <v>9.3183273672854727E-2</v>
      </c>
      <c r="AA900" s="13">
        <f t="shared" si="1246"/>
        <v>7.8639115906632917E-2</v>
      </c>
      <c r="AB900" s="13">
        <f t="shared" si="1247"/>
        <v>3.3182513914932044E-2</v>
      </c>
      <c r="AC900" s="13">
        <f t="shared" si="1248"/>
        <v>1.7083367288672352E-3</v>
      </c>
      <c r="AD900" s="13">
        <f t="shared" si="1249"/>
        <v>2.8285786981176902E-4</v>
      </c>
      <c r="AE900" s="13">
        <f t="shared" si="1250"/>
        <v>9.8145949248145781E-4</v>
      </c>
      <c r="AF900" s="13">
        <f t="shared" si="1251"/>
        <v>1.7027327824093688E-3</v>
      </c>
      <c r="AG900" s="13">
        <f t="shared" si="1252"/>
        <v>1.9693792428533501E-3</v>
      </c>
      <c r="AH900" s="13">
        <f t="shared" si="1253"/>
        <v>8.0831769456848571E-2</v>
      </c>
      <c r="AI900" s="13">
        <f t="shared" si="1254"/>
        <v>6.8215449368861064E-2</v>
      </c>
      <c r="AJ900" s="13">
        <f t="shared" si="1255"/>
        <v>2.8784149869933259E-2</v>
      </c>
      <c r="AK900" s="13">
        <f t="shared" si="1256"/>
        <v>8.0971616781870797E-3</v>
      </c>
      <c r="AL900" s="13">
        <f t="shared" si="1257"/>
        <v>2.0009592372491453E-4</v>
      </c>
      <c r="AM900" s="13">
        <f t="shared" si="1258"/>
        <v>4.7741814453361113E-5</v>
      </c>
      <c r="AN900" s="13">
        <f t="shared" si="1259"/>
        <v>1.6565442218284757E-4</v>
      </c>
      <c r="AO900" s="13">
        <f t="shared" si="1260"/>
        <v>2.8739363912886625E-4</v>
      </c>
      <c r="AP900" s="13">
        <f t="shared" si="1261"/>
        <v>3.3239923097481169E-4</v>
      </c>
      <c r="AQ900" s="13">
        <f t="shared" si="1262"/>
        <v>2.8833949427574997E-4</v>
      </c>
      <c r="AR900" s="13">
        <f t="shared" si="1263"/>
        <v>5.6093972199034017E-2</v>
      </c>
      <c r="AS900" s="13">
        <f t="shared" si="1264"/>
        <v>4.7338757349413708E-2</v>
      </c>
      <c r="AT900" s="13">
        <f t="shared" si="1265"/>
        <v>1.9975033497674651E-2</v>
      </c>
      <c r="AU900" s="13">
        <f t="shared" si="1266"/>
        <v>5.6191020575119535E-3</v>
      </c>
      <c r="AV900" s="13">
        <f t="shared" si="1267"/>
        <v>1.1855164574471444E-3</v>
      </c>
      <c r="AW900" s="13">
        <f t="shared" si="1268"/>
        <v>1.6275731345535899E-5</v>
      </c>
      <c r="AX900" s="13">
        <f t="shared" si="1269"/>
        <v>6.7150357433809741E-6</v>
      </c>
      <c r="AY900" s="13">
        <f t="shared" si="1270"/>
        <v>2.3299813355305567E-5</v>
      </c>
      <c r="AZ900" s="13">
        <f t="shared" si="1271"/>
        <v>4.0422815539529714E-5</v>
      </c>
      <c r="BA900" s="13">
        <f t="shared" si="1272"/>
        <v>4.6752993002574647E-5</v>
      </c>
      <c r="BB900" s="13">
        <f t="shared" si="1273"/>
        <v>4.0555853028617815E-5</v>
      </c>
      <c r="BC900" s="13">
        <f t="shared" si="1274"/>
        <v>2.8144118427468746E-5</v>
      </c>
      <c r="BD900" s="13">
        <f t="shared" si="1275"/>
        <v>3.243911952574699E-2</v>
      </c>
      <c r="BE900" s="13">
        <f t="shared" si="1276"/>
        <v>2.7375982617333882E-2</v>
      </c>
      <c r="BF900" s="13">
        <f t="shared" si="1277"/>
        <v>1.1551553112742953E-2</v>
      </c>
      <c r="BG900" s="13">
        <f t="shared" si="1278"/>
        <v>3.2495242559081971E-3</v>
      </c>
      <c r="BH900" s="13">
        <f t="shared" si="1279"/>
        <v>6.8558364749805195E-4</v>
      </c>
      <c r="BI900" s="13">
        <f t="shared" si="1280"/>
        <v>1.1571538494895597E-4</v>
      </c>
      <c r="BJ900" s="14">
        <f t="shared" si="1281"/>
        <v>5.2904592087099397E-2</v>
      </c>
      <c r="BK900" s="14">
        <f t="shared" si="1282"/>
        <v>9.2530206148377092E-2</v>
      </c>
      <c r="BL900" s="14">
        <f t="shared" si="1283"/>
        <v>0.69837711157660132</v>
      </c>
      <c r="BM900" s="14">
        <f t="shared" si="1284"/>
        <v>0.74134774030629558</v>
      </c>
      <c r="BN900" s="14">
        <f t="shared" si="1285"/>
        <v>0.19564041909662716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1.4218999999999999</v>
      </c>
      <c r="F901" s="10">
        <f>VLOOKUP(B901,home!$B$2:$E$405,3,FALSE)</f>
        <v>0.70330000000000004</v>
      </c>
      <c r="G901" s="10">
        <f>VLOOKUP(C901,away!$B$2:$E$405,4,FALSE)</f>
        <v>0.84389999999999998</v>
      </c>
      <c r="H901" s="10">
        <f>VLOOKUP(A901,away!$A$2:$E$405,3,FALSE)</f>
        <v>1.2968999999999999</v>
      </c>
      <c r="I901" s="10">
        <f>VLOOKUP(C901,away!$B$2:$E$405,3,FALSE)</f>
        <v>1.3878999999999999</v>
      </c>
      <c r="J901" s="10">
        <f>VLOOKUP(B901,home!$B$2:$E$405,4,FALSE)</f>
        <v>1.9277</v>
      </c>
      <c r="K901" s="12">
        <f t="shared" si="1230"/>
        <v>0.84391879365300004</v>
      </c>
      <c r="L901" s="12">
        <f t="shared" si="1231"/>
        <v>3.4697973690269999</v>
      </c>
      <c r="M901" s="13">
        <f t="shared" si="1232"/>
        <v>1.3383720981542562E-2</v>
      </c>
      <c r="N901" s="13">
        <f t="shared" si="1233"/>
        <v>1.1294773665331744E-2</v>
      </c>
      <c r="O901" s="13">
        <f t="shared" si="1234"/>
        <v>4.6438799849547838E-2</v>
      </c>
      <c r="P901" s="13">
        <f t="shared" si="1235"/>
        <v>3.919057594772353E-2</v>
      </c>
      <c r="Q901" s="13">
        <f t="shared" si="1236"/>
        <v>4.7659358831152188E-3</v>
      </c>
      <c r="R901" s="13">
        <f t="shared" si="1237"/>
        <v>8.0566612769366275E-2</v>
      </c>
      <c r="S901" s="13">
        <f t="shared" si="1238"/>
        <v>2.8689727715342422E-2</v>
      </c>
      <c r="T901" s="13">
        <f t="shared" si="1239"/>
        <v>1.6536831788184558E-2</v>
      </c>
      <c r="U901" s="13">
        <f t="shared" si="1240"/>
        <v>6.799167865703197E-2</v>
      </c>
      <c r="V901" s="13">
        <f t="shared" si="1241"/>
        <v>9.3344490378211142E-3</v>
      </c>
      <c r="W901" s="13">
        <f t="shared" si="1242"/>
        <v>1.3406876203687138E-3</v>
      </c>
      <c r="X901" s="13">
        <f t="shared" si="1243"/>
        <v>4.6519143778424327E-3</v>
      </c>
      <c r="Y901" s="13">
        <f t="shared" si="1244"/>
        <v>8.0706001345882735E-3</v>
      </c>
      <c r="Z901" s="13">
        <f t="shared" si="1245"/>
        <v>9.3183273672854727E-2</v>
      </c>
      <c r="AA901" s="13">
        <f t="shared" si="1246"/>
        <v>7.8639115906632917E-2</v>
      </c>
      <c r="AB901" s="13">
        <f t="shared" si="1247"/>
        <v>3.3182513914932044E-2</v>
      </c>
      <c r="AC901" s="13">
        <f t="shared" si="1248"/>
        <v>1.7083367288672352E-3</v>
      </c>
      <c r="AD901" s="13">
        <f t="shared" si="1249"/>
        <v>2.8285786981176902E-4</v>
      </c>
      <c r="AE901" s="13">
        <f t="shared" si="1250"/>
        <v>9.8145949248145781E-4</v>
      </c>
      <c r="AF901" s="13">
        <f t="shared" si="1251"/>
        <v>1.7027327824093688E-3</v>
      </c>
      <c r="AG901" s="13">
        <f t="shared" si="1252"/>
        <v>1.9693792428533501E-3</v>
      </c>
      <c r="AH901" s="13">
        <f t="shared" si="1253"/>
        <v>8.0831769456848571E-2</v>
      </c>
      <c r="AI901" s="13">
        <f t="shared" si="1254"/>
        <v>6.8215449368861064E-2</v>
      </c>
      <c r="AJ901" s="13">
        <f t="shared" si="1255"/>
        <v>2.8784149869933259E-2</v>
      </c>
      <c r="AK901" s="13">
        <f t="shared" si="1256"/>
        <v>8.0971616781870797E-3</v>
      </c>
      <c r="AL901" s="13">
        <f t="shared" si="1257"/>
        <v>2.0009592372491453E-4</v>
      </c>
      <c r="AM901" s="13">
        <f t="shared" si="1258"/>
        <v>4.7741814453361113E-5</v>
      </c>
      <c r="AN901" s="13">
        <f t="shared" si="1259"/>
        <v>1.6565442218284757E-4</v>
      </c>
      <c r="AO901" s="13">
        <f t="shared" si="1260"/>
        <v>2.8739363912886625E-4</v>
      </c>
      <c r="AP901" s="13">
        <f t="shared" si="1261"/>
        <v>3.3239923097481169E-4</v>
      </c>
      <c r="AQ901" s="13">
        <f t="shared" si="1262"/>
        <v>2.8833949427574997E-4</v>
      </c>
      <c r="AR901" s="13">
        <f t="shared" si="1263"/>
        <v>5.6093972199034017E-2</v>
      </c>
      <c r="AS901" s="13">
        <f t="shared" si="1264"/>
        <v>4.7338757349413708E-2</v>
      </c>
      <c r="AT901" s="13">
        <f t="shared" si="1265"/>
        <v>1.9975033497674651E-2</v>
      </c>
      <c r="AU901" s="13">
        <f t="shared" si="1266"/>
        <v>5.6191020575119535E-3</v>
      </c>
      <c r="AV901" s="13">
        <f t="shared" si="1267"/>
        <v>1.1855164574471444E-3</v>
      </c>
      <c r="AW901" s="13">
        <f t="shared" si="1268"/>
        <v>1.6275731345535899E-5</v>
      </c>
      <c r="AX901" s="13">
        <f t="shared" si="1269"/>
        <v>6.7150357433809741E-6</v>
      </c>
      <c r="AY901" s="13">
        <f t="shared" si="1270"/>
        <v>2.3299813355305567E-5</v>
      </c>
      <c r="AZ901" s="13">
        <f t="shared" si="1271"/>
        <v>4.0422815539529714E-5</v>
      </c>
      <c r="BA901" s="13">
        <f t="shared" si="1272"/>
        <v>4.6752993002574647E-5</v>
      </c>
      <c r="BB901" s="13">
        <f t="shared" si="1273"/>
        <v>4.0555853028617815E-5</v>
      </c>
      <c r="BC901" s="13">
        <f t="shared" si="1274"/>
        <v>2.8144118427468746E-5</v>
      </c>
      <c r="BD901" s="13">
        <f t="shared" si="1275"/>
        <v>3.243911952574699E-2</v>
      </c>
      <c r="BE901" s="13">
        <f t="shared" si="1276"/>
        <v>2.7375982617333882E-2</v>
      </c>
      <c r="BF901" s="13">
        <f t="shared" si="1277"/>
        <v>1.1551553112742953E-2</v>
      </c>
      <c r="BG901" s="13">
        <f t="shared" si="1278"/>
        <v>3.2495242559081971E-3</v>
      </c>
      <c r="BH901" s="13">
        <f t="shared" si="1279"/>
        <v>6.8558364749805195E-4</v>
      </c>
      <c r="BI901" s="13">
        <f t="shared" si="1280"/>
        <v>1.1571538494895597E-4</v>
      </c>
      <c r="BJ901" s="14">
        <f t="shared" si="1281"/>
        <v>5.2904592087099397E-2</v>
      </c>
      <c r="BK901" s="14">
        <f t="shared" si="1282"/>
        <v>9.2530206148377092E-2</v>
      </c>
      <c r="BL901" s="14">
        <f t="shared" si="1283"/>
        <v>0.69837711157660132</v>
      </c>
      <c r="BM901" s="14">
        <f t="shared" si="1284"/>
        <v>0.74134774030629558</v>
      </c>
      <c r="BN901" s="14">
        <f t="shared" si="1285"/>
        <v>0.19564041909662716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1.4867999999999999</v>
      </c>
      <c r="F902" s="10">
        <f>VLOOKUP(B902,home!$B$2:$E$405,3,FALSE)</f>
        <v>1.3452</v>
      </c>
      <c r="G902" s="10">
        <f>VLOOKUP(C902,away!$B$2:$E$405,4,FALSE)</f>
        <v>1.1434</v>
      </c>
      <c r="H902" s="10">
        <f>VLOOKUP(A902,away!$A$2:$E$405,3,FALSE)</f>
        <v>1.0461</v>
      </c>
      <c r="I902" s="10">
        <f>VLOOKUP(C902,away!$B$2:$E$405,3,FALSE)</f>
        <v>1.0515000000000001</v>
      </c>
      <c r="J902" s="10">
        <f>VLOOKUP(B902,home!$B$2:$E$405,4,FALSE)</f>
        <v>1.1471</v>
      </c>
      <c r="K902" s="12">
        <f t="shared" si="1230"/>
        <v>2.2868495778239999</v>
      </c>
      <c r="L902" s="12">
        <f t="shared" si="1231"/>
        <v>1.2617803474650002</v>
      </c>
      <c r="M902" s="13">
        <f t="shared" si="1232"/>
        <v>2.8764021528506965E-2</v>
      </c>
      <c r="N902" s="13">
        <f t="shared" si="1233"/>
        <v>6.5778990488986597E-2</v>
      </c>
      <c r="O902" s="13">
        <f t="shared" si="1234"/>
        <v>3.6293877078730261E-2</v>
      </c>
      <c r="P902" s="13">
        <f t="shared" si="1235"/>
        <v>8.2998637475090439E-2</v>
      </c>
      <c r="Q902" s="13">
        <f t="shared" si="1236"/>
        <v>7.5213328314713959E-2</v>
      </c>
      <c r="R902" s="13">
        <f t="shared" si="1237"/>
        <v>2.2897450415626141E-2</v>
      </c>
      <c r="S902" s="13">
        <f t="shared" si="1238"/>
        <v>5.9873180597280876E-2</v>
      </c>
      <c r="T902" s="13">
        <f t="shared" si="1239"/>
        <v>9.490269953493892E-2</v>
      </c>
      <c r="U902" s="13">
        <f t="shared" si="1240"/>
        <v>5.2363024816220606E-2</v>
      </c>
      <c r="V902" s="13">
        <f t="shared" si="1241"/>
        <v>1.919601929695923E-2</v>
      </c>
      <c r="W902" s="13">
        <f t="shared" si="1242"/>
        <v>5.7333856034413842E-2</v>
      </c>
      <c r="X902" s="13">
        <f t="shared" si="1243"/>
        <v>7.2342732788610989E-2</v>
      </c>
      <c r="Y902" s="13">
        <f t="shared" si="1244"/>
        <v>4.5640319257290625E-2</v>
      </c>
      <c r="Z902" s="13">
        <f t="shared" si="1245"/>
        <v>9.630517647163786E-3</v>
      </c>
      <c r="AA902" s="13">
        <f t="shared" si="1246"/>
        <v>2.2023545215643082E-2</v>
      </c>
      <c r="AB902" s="13">
        <f t="shared" si="1247"/>
        <v>2.5182267539290582E-2</v>
      </c>
      <c r="AC902" s="13">
        <f t="shared" si="1248"/>
        <v>3.4618843305128503E-3</v>
      </c>
      <c r="AD902" s="13">
        <f t="shared" si="1249"/>
        <v>3.2778476116830338E-2</v>
      </c>
      <c r="AE902" s="13">
        <f t="shared" si="1250"/>
        <v>4.1359236984067391E-2</v>
      </c>
      <c r="AF902" s="13">
        <f t="shared" si="1251"/>
        <v>2.6093136206321921E-2</v>
      </c>
      <c r="AG902" s="13">
        <f t="shared" si="1252"/>
        <v>1.0974602156288147E-2</v>
      </c>
      <c r="AH902" s="13">
        <f t="shared" si="1253"/>
        <v>3.0378994757765346E-3</v>
      </c>
      <c r="AI902" s="13">
        <f t="shared" si="1254"/>
        <v>6.9472191336513184E-3</v>
      </c>
      <c r="AJ902" s="13">
        <f t="shared" si="1255"/>
        <v>7.9436225714206686E-3</v>
      </c>
      <c r="AK902" s="13">
        <f t="shared" si="1256"/>
        <v>6.0552899746155169E-3</v>
      </c>
      <c r="AL902" s="13">
        <f t="shared" si="1257"/>
        <v>3.9957094628672549E-4</v>
      </c>
      <c r="AM902" s="13">
        <f t="shared" si="1258"/>
        <v>1.4991888853897486E-2</v>
      </c>
      <c r="AN902" s="13">
        <f t="shared" si="1259"/>
        <v>1.8916470727227432E-2</v>
      </c>
      <c r="AO902" s="13">
        <f t="shared" si="1260"/>
        <v>1.1934215503506268E-2</v>
      </c>
      <c r="AP902" s="13">
        <f t="shared" si="1261"/>
        <v>5.019452861578776E-3</v>
      </c>
      <c r="AQ902" s="13">
        <f t="shared" si="1262"/>
        <v>1.5833617439417647E-3</v>
      </c>
      <c r="AR902" s="13">
        <f t="shared" si="1263"/>
        <v>7.6663237122181127E-4</v>
      </c>
      <c r="AS902" s="13">
        <f t="shared" si="1264"/>
        <v>1.7531729144748111E-3</v>
      </c>
      <c r="AT902" s="13">
        <f t="shared" si="1265"/>
        <v>2.004621369659597E-3</v>
      </c>
      <c r="AU902" s="13">
        <f t="shared" si="1266"/>
        <v>1.5280891776343394E-3</v>
      </c>
      <c r="AV902" s="13">
        <f t="shared" si="1267"/>
        <v>8.736275226876284E-4</v>
      </c>
      <c r="AW902" s="13">
        <f t="shared" si="1268"/>
        <v>3.2026741852146521E-5</v>
      </c>
      <c r="AX902" s="13">
        <f t="shared" si="1269"/>
        <v>5.7140324493866355E-3</v>
      </c>
      <c r="AY902" s="13">
        <f t="shared" si="1270"/>
        <v>7.2098538494133543E-3</v>
      </c>
      <c r="AZ902" s="13">
        <f t="shared" si="1271"/>
        <v>4.5486259476423263E-3</v>
      </c>
      <c r="BA902" s="13">
        <f t="shared" si="1272"/>
        <v>1.9131222762348162E-3</v>
      </c>
      <c r="BB902" s="13">
        <f t="shared" si="1273"/>
        <v>6.0348502261264978E-4</v>
      </c>
      <c r="BC902" s="13">
        <f t="shared" si="1274"/>
        <v>1.5229310830442246E-4</v>
      </c>
      <c r="BD902" s="13">
        <f t="shared" si="1275"/>
        <v>1.6122027662302904E-4</v>
      </c>
      <c r="BE902" s="13">
        <f t="shared" si="1276"/>
        <v>3.6868652153204239E-4</v>
      </c>
      <c r="BF902" s="13">
        <f t="shared" si="1277"/>
        <v>4.2156530805747519E-4</v>
      </c>
      <c r="BG902" s="13">
        <f t="shared" si="1278"/>
        <v>3.213521489188272E-4</v>
      </c>
      <c r="BH902" s="13">
        <f t="shared" si="1279"/>
        <v>1.8372100652196388E-4</v>
      </c>
      <c r="BI902" s="13">
        <f t="shared" si="1280"/>
        <v>8.402846124043059E-5</v>
      </c>
      <c r="BJ902" s="14">
        <f t="shared" si="1281"/>
        <v>0.5950041802262086</v>
      </c>
      <c r="BK902" s="14">
        <f t="shared" si="1282"/>
        <v>0.20190316802405042</v>
      </c>
      <c r="BL902" s="14">
        <f t="shared" si="1283"/>
        <v>0.19121091329954668</v>
      </c>
      <c r="BM902" s="14">
        <f t="shared" si="1284"/>
        <v>0.6786246467877538</v>
      </c>
      <c r="BN902" s="14">
        <f t="shared" si="1285"/>
        <v>0.31194630530165435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1.4867999999999999</v>
      </c>
      <c r="F903" s="10">
        <f>VLOOKUP(B903,home!$B$2:$E$405,3,FALSE)</f>
        <v>0.25219999999999998</v>
      </c>
      <c r="G903" s="10">
        <f>VLOOKUP(C903,away!$B$2:$E$405,4,FALSE)</f>
        <v>0.75670000000000004</v>
      </c>
      <c r="H903" s="10">
        <f>VLOOKUP(A903,away!$A$2:$E$405,3,FALSE)</f>
        <v>1.0461</v>
      </c>
      <c r="I903" s="10">
        <f>VLOOKUP(C903,away!$B$2:$E$405,3,FALSE)</f>
        <v>1.0753999999999999</v>
      </c>
      <c r="J903" s="10">
        <f>VLOOKUP(B903,home!$B$2:$E$405,4,FALSE)</f>
        <v>0.59750000000000003</v>
      </c>
      <c r="K903" s="12">
        <f t="shared" si="1230"/>
        <v>0.28374052543200001</v>
      </c>
      <c r="L903" s="12">
        <f t="shared" si="1231"/>
        <v>0.67217312414999997</v>
      </c>
      <c r="M903" s="13">
        <f t="shared" si="1232"/>
        <v>0.38446072166109435</v>
      </c>
      <c r="N903" s="13">
        <f t="shared" si="1233"/>
        <v>0.1090870871720848</v>
      </c>
      <c r="O903" s="13">
        <f t="shared" si="1234"/>
        <v>0.25842416439190136</v>
      </c>
      <c r="P903" s="13">
        <f t="shared" si="1235"/>
        <v>7.3325408188883626E-2</v>
      </c>
      <c r="Q903" s="13">
        <f t="shared" si="1236"/>
        <v>1.5476213716026864E-2</v>
      </c>
      <c r="R903" s="13">
        <f t="shared" si="1237"/>
        <v>8.6852888967578729E-2</v>
      </c>
      <c r="S903" s="13">
        <f t="shared" si="1238"/>
        <v>3.4962059731591623E-3</v>
      </c>
      <c r="T903" s="13">
        <f t="shared" si="1239"/>
        <v>1.0402694923514857E-2</v>
      </c>
      <c r="U903" s="13">
        <f t="shared" si="1240"/>
        <v>2.4643684350947943E-2</v>
      </c>
      <c r="V903" s="13">
        <f t="shared" si="1241"/>
        <v>7.4089559638146048E-5</v>
      </c>
      <c r="W903" s="13">
        <f t="shared" si="1242"/>
        <v>1.4637430038277959E-3</v>
      </c>
      <c r="X903" s="13">
        <f t="shared" si="1243"/>
        <v>9.8388870783563498E-4</v>
      </c>
      <c r="Y903" s="13">
        <f t="shared" si="1244"/>
        <v>3.306717732808926E-4</v>
      </c>
      <c r="Z903" s="13">
        <f t="shared" si="1245"/>
        <v>1.9460059239596827E-2</v>
      </c>
      <c r="AA903" s="13">
        <f t="shared" si="1246"/>
        <v>5.52160743358105E-3</v>
      </c>
      <c r="AB903" s="13">
        <f t="shared" si="1247"/>
        <v>7.8335189721676199E-4</v>
      </c>
      <c r="AC903" s="13">
        <f t="shared" si="1248"/>
        <v>8.8316031016274795E-7</v>
      </c>
      <c r="AD903" s="13">
        <f t="shared" si="1249"/>
        <v>1.0383080225087821E-4</v>
      </c>
      <c r="AE903" s="13">
        <f t="shared" si="1250"/>
        <v>6.9792274731973647E-5</v>
      </c>
      <c r="AF903" s="13">
        <f t="shared" si="1251"/>
        <v>2.3456245674062911E-5</v>
      </c>
      <c r="AG903" s="13">
        <f t="shared" si="1252"/>
        <v>5.2555526451882643E-6</v>
      </c>
      <c r="AH903" s="13">
        <f t="shared" si="1253"/>
        <v>3.2701322038059676E-3</v>
      </c>
      <c r="AI903" s="13">
        <f t="shared" si="1254"/>
        <v>9.2786902974000929E-4</v>
      </c>
      <c r="AJ903" s="13">
        <f t="shared" si="1255"/>
        <v>1.3163702301525513E-4</v>
      </c>
      <c r="AK903" s="13">
        <f t="shared" si="1256"/>
        <v>1.245025269221759E-5</v>
      </c>
      <c r="AL903" s="13">
        <f t="shared" si="1257"/>
        <v>6.7375507135409727E-9</v>
      </c>
      <c r="AM903" s="13">
        <f t="shared" si="1258"/>
        <v>5.8922012773380555E-6</v>
      </c>
      <c r="AN903" s="13">
        <f t="shared" si="1259"/>
        <v>3.960579340708941E-6</v>
      </c>
      <c r="AO903" s="13">
        <f t="shared" si="1260"/>
        <v>1.3310974944441376E-6</v>
      </c>
      <c r="AP903" s="13">
        <f t="shared" si="1261"/>
        <v>2.982426537962512E-7</v>
      </c>
      <c r="AQ903" s="13">
        <f t="shared" si="1262"/>
        <v>5.0117674089253246E-8</v>
      </c>
      <c r="AR903" s="13">
        <f t="shared" si="1263"/>
        <v>4.3961899596315637E-4</v>
      </c>
      <c r="AS903" s="13">
        <f t="shared" si="1264"/>
        <v>1.2473772490447429E-4</v>
      </c>
      <c r="AT903" s="13">
        <f t="shared" si="1265"/>
        <v>1.7696573802793899E-5</v>
      </c>
      <c r="AU903" s="13">
        <f t="shared" si="1266"/>
        <v>1.6737450497169693E-6</v>
      </c>
      <c r="AV903" s="13">
        <f t="shared" si="1267"/>
        <v>1.1872732496147546E-7</v>
      </c>
      <c r="AW903" s="13">
        <f t="shared" si="1268"/>
        <v>3.569456213665717E-11</v>
      </c>
      <c r="AX903" s="13">
        <f t="shared" si="1269"/>
        <v>2.7864271439716677E-7</v>
      </c>
      <c r="AY903" s="13">
        <f t="shared" si="1270"/>
        <v>1.8729614385797976E-7</v>
      </c>
      <c r="AZ903" s="13">
        <f t="shared" si="1271"/>
        <v>6.2947717079133029E-8</v>
      </c>
      <c r="BA903" s="13">
        <f t="shared" si="1272"/>
        <v>1.4103921215730391E-8</v>
      </c>
      <c r="BB903" s="13">
        <f t="shared" si="1273"/>
        <v>2.3700691965857401E-9</v>
      </c>
      <c r="BC903" s="13">
        <f t="shared" si="1274"/>
        <v>3.1861936326414354E-10</v>
      </c>
      <c r="BD903" s="13">
        <f t="shared" si="1275"/>
        <v>4.9250012325373487E-5</v>
      </c>
      <c r="BE903" s="13">
        <f t="shared" si="1276"/>
        <v>1.397422437473395E-5</v>
      </c>
      <c r="BF903" s="13">
        <f t="shared" si="1277"/>
        <v>1.9825268832958363E-6</v>
      </c>
      <c r="BG903" s="13">
        <f t="shared" si="1278"/>
        <v>1.8750773984980864E-7</v>
      </c>
      <c r="BH903" s="13">
        <f t="shared" si="1279"/>
        <v>1.3300886156887867E-8</v>
      </c>
      <c r="BI903" s="13">
        <f t="shared" si="1280"/>
        <v>7.548000853733159E-10</v>
      </c>
      <c r="BJ903" s="14">
        <f t="shared" si="1281"/>
        <v>0.13795871208949842</v>
      </c>
      <c r="BK903" s="14">
        <f t="shared" si="1282"/>
        <v>0.46135750257678004</v>
      </c>
      <c r="BL903" s="14">
        <f t="shared" si="1283"/>
        <v>0.38121703964453391</v>
      </c>
      <c r="BM903" s="14">
        <f t="shared" si="1284"/>
        <v>7.236664219239014E-2</v>
      </c>
      <c r="BN903" s="14">
        <f t="shared" si="1285"/>
        <v>0.92762648409756965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1.4867999999999999</v>
      </c>
      <c r="F904" s="10">
        <f>VLOOKUP(B904,home!$B$2:$E$405,3,FALSE)</f>
        <v>0.44840000000000002</v>
      </c>
      <c r="G904" s="10">
        <f>VLOOKUP(C904,away!$B$2:$E$405,4,FALSE)</f>
        <v>0.87439999999999996</v>
      </c>
      <c r="H904" s="10">
        <f>VLOOKUP(A904,away!$A$2:$E$405,3,FALSE)</f>
        <v>1.0461</v>
      </c>
      <c r="I904" s="10">
        <f>VLOOKUP(C904,away!$B$2:$E$405,3,FALSE)</f>
        <v>1.2426999999999999</v>
      </c>
      <c r="J904" s="10">
        <f>VLOOKUP(B904,home!$B$2:$E$405,4,FALSE)</f>
        <v>1.4870000000000001</v>
      </c>
      <c r="K904" s="12">
        <f t="shared" si="1230"/>
        <v>0.58294597132799997</v>
      </c>
      <c r="L904" s="12">
        <f t="shared" si="1231"/>
        <v>1.9330828548900001</v>
      </c>
      <c r="M904" s="13">
        <f t="shared" si="1232"/>
        <v>8.077976110391337E-2</v>
      </c>
      <c r="N904" s="13">
        <f t="shared" si="1233"/>
        <v>4.7090236300364574E-2</v>
      </c>
      <c r="O904" s="13">
        <f t="shared" si="1234"/>
        <v>0.15615397121208507</v>
      </c>
      <c r="P904" s="13">
        <f t="shared" si="1235"/>
        <v>9.1029328424953468E-2</v>
      </c>
      <c r="Q904" s="13">
        <f t="shared" si="1236"/>
        <v>1.3725531770090534E-2</v>
      </c>
      <c r="R904" s="13">
        <f t="shared" si="1237"/>
        <v>0.15092928223653415</v>
      </c>
      <c r="S904" s="13">
        <f t="shared" si="1238"/>
        <v>2.5644847546771869E-2</v>
      </c>
      <c r="T904" s="13">
        <f t="shared" si="1239"/>
        <v>2.653259013901001E-2</v>
      </c>
      <c r="U904" s="13">
        <f t="shared" si="1240"/>
        <v>8.7983617035214262E-2</v>
      </c>
      <c r="V904" s="13">
        <f t="shared" si="1241"/>
        <v>3.2109710235463467E-3</v>
      </c>
      <c r="W904" s="13">
        <f t="shared" si="1242"/>
        <v>2.6670811499029173E-3</v>
      </c>
      <c r="X904" s="13">
        <f t="shared" si="1243"/>
        <v>5.1556888434776352E-3</v>
      </c>
      <c r="Y904" s="13">
        <f t="shared" si="1244"/>
        <v>4.9831868542371356E-3</v>
      </c>
      <c r="Z904" s="13">
        <f t="shared" si="1245"/>
        <v>9.7252935930765991E-2</v>
      </c>
      <c r="AA904" s="13">
        <f t="shared" si="1246"/>
        <v>5.669320720066013E-2</v>
      </c>
      <c r="AB904" s="13">
        <f t="shared" si="1247"/>
        <v>1.6524538369644192E-2</v>
      </c>
      <c r="AC904" s="13">
        <f t="shared" si="1248"/>
        <v>2.2614926365142565E-4</v>
      </c>
      <c r="AD904" s="13">
        <f t="shared" si="1249"/>
        <v>3.8869105288518867E-4</v>
      </c>
      <c r="AE904" s="13">
        <f t="shared" si="1250"/>
        <v>7.5137201018150065E-4</v>
      </c>
      <c r="AF904" s="13">
        <f t="shared" si="1251"/>
        <v>7.2623217526304675E-4</v>
      </c>
      <c r="AG904" s="13">
        <f t="shared" si="1252"/>
        <v>4.6795565555682171E-4</v>
      </c>
      <c r="AH904" s="13">
        <f t="shared" si="1253"/>
        <v>4.6999495758869858E-2</v>
      </c>
      <c r="AI904" s="13">
        <f t="shared" si="1254"/>
        <v>2.7398166707080604E-2</v>
      </c>
      <c r="AJ904" s="13">
        <f t="shared" si="1255"/>
        <v>7.9858254518327867E-3</v>
      </c>
      <c r="AK904" s="13">
        <f t="shared" si="1256"/>
        <v>1.5517682582915097E-3</v>
      </c>
      <c r="AL904" s="13">
        <f t="shared" si="1257"/>
        <v>1.0193749183043684E-5</v>
      </c>
      <c r="AM904" s="13">
        <f t="shared" si="1258"/>
        <v>4.5317176674131881E-5</v>
      </c>
      <c r="AN904" s="13">
        <f t="shared" si="1259"/>
        <v>8.7601857260785379E-5</v>
      </c>
      <c r="AO904" s="13">
        <f t="shared" si="1260"/>
        <v>8.4670824163672652E-5</v>
      </c>
      <c r="AP904" s="13">
        <f t="shared" si="1261"/>
        <v>5.4558572833400507E-5</v>
      </c>
      <c r="AQ904" s="13">
        <f t="shared" si="1262"/>
        <v>2.6366560432878468E-5</v>
      </c>
      <c r="AR904" s="13">
        <f t="shared" si="1263"/>
        <v>1.8170783887989317E-2</v>
      </c>
      <c r="AS904" s="13">
        <f t="shared" si="1264"/>
        <v>1.0592585263375105E-2</v>
      </c>
      <c r="AT904" s="13">
        <f t="shared" si="1265"/>
        <v>3.0874524526164292E-3</v>
      </c>
      <c r="AU904" s="13">
        <f t="shared" si="1266"/>
        <v>5.9993932297316684E-4</v>
      </c>
      <c r="AV904" s="13">
        <f t="shared" si="1267"/>
        <v>8.7433052842113837E-5</v>
      </c>
      <c r="AW904" s="13">
        <f t="shared" si="1268"/>
        <v>3.1908781275025301E-7</v>
      </c>
      <c r="AX904" s="13">
        <f t="shared" si="1269"/>
        <v>4.402910929024065E-6</v>
      </c>
      <c r="AY904" s="13">
        <f t="shared" si="1270"/>
        <v>8.5111916285042231E-6</v>
      </c>
      <c r="AZ904" s="13">
        <f t="shared" si="1271"/>
        <v>8.2264193058724081E-6</v>
      </c>
      <c r="BA904" s="13">
        <f t="shared" si="1272"/>
        <v>5.3007833724393479E-6</v>
      </c>
      <c r="BB904" s="13">
        <f t="shared" si="1273"/>
        <v>2.5617133636871248E-6</v>
      </c>
      <c r="BC904" s="13">
        <f t="shared" si="1274"/>
        <v>9.9040083649723432E-7</v>
      </c>
      <c r="BD904" s="13">
        <f t="shared" si="1275"/>
        <v>5.8542717989639352E-3</v>
      </c>
      <c r="BE904" s="13">
        <f t="shared" si="1276"/>
        <v>3.412724160265149E-3</v>
      </c>
      <c r="BF904" s="13">
        <f t="shared" si="1277"/>
        <v>9.9471690024015009E-4</v>
      </c>
      <c r="BG904" s="13">
        <f t="shared" si="1278"/>
        <v>1.932887365356239E-4</v>
      </c>
      <c r="BH904" s="13">
        <f t="shared" si="1279"/>
        <v>2.8169222566630278E-5</v>
      </c>
      <c r="BI904" s="13">
        <f t="shared" si="1280"/>
        <v>3.2842269621317822E-6</v>
      </c>
      <c r="BJ904" s="14">
        <f t="shared" si="1281"/>
        <v>0.10281707436177026</v>
      </c>
      <c r="BK904" s="14">
        <f t="shared" si="1282"/>
        <v>0.20090976230364802</v>
      </c>
      <c r="BL904" s="14">
        <f t="shared" si="1283"/>
        <v>0.59524452125554228</v>
      </c>
      <c r="BM904" s="14">
        <f t="shared" si="1284"/>
        <v>0.45650799069996956</v>
      </c>
      <c r="BN904" s="14">
        <f t="shared" si="1285"/>
        <v>0.53970811104794125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1.6108</v>
      </c>
      <c r="F905" s="10">
        <f>VLOOKUP(B905,home!$B$2:$E$405,3,FALSE)</f>
        <v>1.2416</v>
      </c>
      <c r="G905" s="10">
        <f>VLOOKUP(C905,away!$B$2:$E$405,4,FALSE)</f>
        <v>1.1899</v>
      </c>
      <c r="H905" s="10">
        <f>VLOOKUP(A905,away!$A$2:$E$405,3,FALSE)</f>
        <v>1.1347</v>
      </c>
      <c r="I905" s="10">
        <f>VLOOKUP(C905,away!$B$2:$E$405,3,FALSE)</f>
        <v>1.4688000000000001</v>
      </c>
      <c r="J905" s="10">
        <f>VLOOKUP(B905,home!$B$2:$E$405,4,FALSE)</f>
        <v>1.288</v>
      </c>
      <c r="K905" s="12">
        <f t="shared" si="1230"/>
        <v>2.3797634462720003</v>
      </c>
      <c r="L905" s="12">
        <f t="shared" si="1231"/>
        <v>2.1466417996800002</v>
      </c>
      <c r="M905" s="13">
        <f t="shared" si="1232"/>
        <v>1.0819499690567027E-2</v>
      </c>
      <c r="N905" s="13">
        <f t="shared" si="1233"/>
        <v>2.5747849870562632E-2</v>
      </c>
      <c r="O905" s="13">
        <f t="shared" si="1234"/>
        <v>2.3225590287396011E-2</v>
      </c>
      <c r="P905" s="13">
        <f t="shared" si="1235"/>
        <v>5.5271410784035031E-2</v>
      </c>
      <c r="Q905" s="13">
        <f t="shared" si="1236"/>
        <v>3.063689597103211E-2</v>
      </c>
      <c r="R905" s="13">
        <f t="shared" si="1237"/>
        <v>2.4928511466583057E-2</v>
      </c>
      <c r="S905" s="13">
        <f t="shared" si="1238"/>
        <v>7.0588496174203458E-2</v>
      </c>
      <c r="T905" s="13">
        <f t="shared" si="1239"/>
        <v>6.5766441503865319E-2</v>
      </c>
      <c r="U905" s="13">
        <f t="shared" si="1240"/>
        <v>5.9323960358146771E-2</v>
      </c>
      <c r="V905" s="13">
        <f t="shared" si="1241"/>
        <v>4.0066812291116555E-2</v>
      </c>
      <c r="W905" s="13">
        <f t="shared" si="1242"/>
        <v>2.4302855046366711E-2</v>
      </c>
      <c r="X905" s="13">
        <f t="shared" si="1243"/>
        <v>5.2169524494094816E-2</v>
      </c>
      <c r="Y905" s="13">
        <f t="shared" si="1244"/>
        <v>5.5994640974226781E-2</v>
      </c>
      <c r="Z905" s="13">
        <f t="shared" si="1245"/>
        <v>1.7837528239323126E-2</v>
      </c>
      <c r="AA905" s="13">
        <f t="shared" si="1246"/>
        <v>4.2449097675785724E-2</v>
      </c>
      <c r="AB905" s="13">
        <f t="shared" si="1247"/>
        <v>5.0509405488032309E-2</v>
      </c>
      <c r="AC905" s="13">
        <f t="shared" si="1248"/>
        <v>1.2792581128311555E-2</v>
      </c>
      <c r="AD905" s="13">
        <f t="shared" si="1249"/>
        <v>1.4458761519847634E-2</v>
      </c>
      <c r="AE905" s="13">
        <f t="shared" si="1250"/>
        <v>3.1037781850109664E-2</v>
      </c>
      <c r="AF905" s="13">
        <f t="shared" si="1251"/>
        <v>3.3313499944397328E-2</v>
      </c>
      <c r="AG905" s="13">
        <f t="shared" si="1252"/>
        <v>2.3837383824760226E-2</v>
      </c>
      <c r="AH905" s="13">
        <f t="shared" si="1253"/>
        <v>9.5726959303758553E-3</v>
      </c>
      <c r="AI905" s="13">
        <f t="shared" si="1254"/>
        <v>2.2780751857385196E-2</v>
      </c>
      <c r="AJ905" s="13">
        <f t="shared" si="1255"/>
        <v>2.7106400274399142E-2</v>
      </c>
      <c r="AK905" s="13">
        <f t="shared" si="1256"/>
        <v>2.1502273511010798E-2</v>
      </c>
      <c r="AL905" s="13">
        <f t="shared" si="1257"/>
        <v>2.6140358676564482E-3</v>
      </c>
      <c r="AM905" s="13">
        <f t="shared" si="1258"/>
        <v>6.8816864286595104E-3</v>
      </c>
      <c r="AN905" s="13">
        <f t="shared" si="1259"/>
        <v>1.4772515740051085E-2</v>
      </c>
      <c r="AO905" s="13">
        <f t="shared" si="1260"/>
        <v>1.5855649887012196E-2</v>
      </c>
      <c r="AP905" s="13">
        <f t="shared" si="1261"/>
        <v>1.1345466936183952E-2</v>
      </c>
      <c r="AQ905" s="13">
        <f t="shared" si="1262"/>
        <v>6.0886633905249642E-3</v>
      </c>
      <c r="AR905" s="13">
        <f t="shared" si="1263"/>
        <v>4.1098298439542873E-3</v>
      </c>
      <c r="AS905" s="13">
        <f t="shared" si="1264"/>
        <v>9.780422833040172E-3</v>
      </c>
      <c r="AT905" s="13">
        <f t="shared" si="1265"/>
        <v>1.1637546373576522E-2</v>
      </c>
      <c r="AU905" s="13">
        <f t="shared" si="1266"/>
        <v>9.2315358213775622E-3</v>
      </c>
      <c r="AV905" s="13">
        <f t="shared" si="1267"/>
        <v>5.492217875166224E-3</v>
      </c>
      <c r="AW905" s="13">
        <f t="shared" si="1268"/>
        <v>3.7093892811217231E-4</v>
      </c>
      <c r="AX905" s="13">
        <f t="shared" si="1269"/>
        <v>2.7294643019383372E-3</v>
      </c>
      <c r="AY905" s="13">
        <f t="shared" si="1270"/>
        <v>5.8591821612752277E-3</v>
      </c>
      <c r="AZ905" s="13">
        <f t="shared" si="1271"/>
        <v>6.2887826696664045E-3</v>
      </c>
      <c r="BA905" s="13">
        <f t="shared" si="1272"/>
        <v>4.4999212492696956E-3</v>
      </c>
      <c r="BB905" s="13">
        <f t="shared" si="1273"/>
        <v>2.4149297622376438E-3</v>
      </c>
      <c r="BC905" s="13">
        <f t="shared" si="1274"/>
        <v>1.0367978341821221E-3</v>
      </c>
      <c r="BD905" s="13">
        <f t="shared" si="1275"/>
        <v>1.4703887554340989E-3</v>
      </c>
      <c r="BE905" s="13">
        <f t="shared" si="1276"/>
        <v>3.4991774119914488E-3</v>
      </c>
      <c r="BF905" s="13">
        <f t="shared" si="1277"/>
        <v>4.1636072485389556E-3</v>
      </c>
      <c r="BG905" s="13">
        <f t="shared" si="1278"/>
        <v>3.3028001115687155E-3</v>
      </c>
      <c r="BH905" s="13">
        <f t="shared" si="1279"/>
        <v>1.964970743963579E-3</v>
      </c>
      <c r="BI905" s="13">
        <f t="shared" si="1280"/>
        <v>9.3523310989568353E-4</v>
      </c>
      <c r="BJ905" s="14">
        <f t="shared" si="1281"/>
        <v>0.43503869536026429</v>
      </c>
      <c r="BK905" s="14">
        <f t="shared" si="1282"/>
        <v>0.19801201809716532</v>
      </c>
      <c r="BL905" s="14">
        <f t="shared" si="1283"/>
        <v>0.33698641697762205</v>
      </c>
      <c r="BM905" s="14">
        <f t="shared" si="1284"/>
        <v>0.81175665737103575</v>
      </c>
      <c r="BN905" s="14">
        <f t="shared" si="1285"/>
        <v>0.17062975807017589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1.2436</v>
      </c>
      <c r="F906" s="10">
        <f>VLOOKUP(B906,home!$B$2:$E$405,3,FALSE)</f>
        <v>0.68920000000000003</v>
      </c>
      <c r="G906" s="10">
        <f>VLOOKUP(C906,away!$B$2:$E$405,4,FALSE)</f>
        <v>0.64329999999999998</v>
      </c>
      <c r="H906" s="10">
        <f>VLOOKUP(A906,away!$A$2:$E$405,3,FALSE)</f>
        <v>0.89739999999999998</v>
      </c>
      <c r="I906" s="10">
        <f>VLOOKUP(C906,away!$B$2:$E$405,3,FALSE)</f>
        <v>0.22289999999999999</v>
      </c>
      <c r="J906" s="10">
        <f>VLOOKUP(B906,home!$B$2:$E$405,4,FALSE)</f>
        <v>0.47760000000000002</v>
      </c>
      <c r="K906" s="12">
        <f t="shared" si="1230"/>
        <v>0.55136543089599999</v>
      </c>
      <c r="L906" s="12">
        <f t="shared" si="1231"/>
        <v>9.5534547696000005E-2</v>
      </c>
      <c r="M906" s="13">
        <f t="shared" si="1232"/>
        <v>0.52366664090364223</v>
      </c>
      <c r="N906" s="13">
        <f t="shared" si="1233"/>
        <v>0.28873168310769759</v>
      </c>
      <c r="O906" s="13">
        <f t="shared" si="1234"/>
        <v>5.0028255682213113E-2</v>
      </c>
      <c r="P906" s="13">
        <f t="shared" si="1235"/>
        <v>2.7583850751198694E-2</v>
      </c>
      <c r="Q906" s="13">
        <f t="shared" si="1236"/>
        <v>7.9598334435001486E-2</v>
      </c>
      <c r="R906" s="13">
        <f t="shared" si="1237"/>
        <v>2.3897133893100355E-3</v>
      </c>
      <c r="S906" s="13">
        <f t="shared" si="1238"/>
        <v>3.6324102149768643E-4</v>
      </c>
      <c r="T906" s="13">
        <f t="shared" si="1239"/>
        <v>7.6043908776028089E-3</v>
      </c>
      <c r="U906" s="13">
        <f t="shared" si="1240"/>
        <v>1.3176053526148684E-3</v>
      </c>
      <c r="V906" s="13">
        <f t="shared" si="1241"/>
        <v>2.1259466617106907E-6</v>
      </c>
      <c r="W906" s="13">
        <f t="shared" si="1242"/>
        <v>1.4629256654786173E-2</v>
      </c>
      <c r="X906" s="13">
        <f t="shared" si="1243"/>
        <v>1.397599417643695E-3</v>
      </c>
      <c r="Y906" s="13">
        <f t="shared" si="1244"/>
        <v>6.6759514112391699E-5</v>
      </c>
      <c r="Z906" s="13">
        <f t="shared" si="1245"/>
        <v>7.610006259026982E-5</v>
      </c>
      <c r="AA906" s="13">
        <f t="shared" si="1246"/>
        <v>4.1958943801296692E-5</v>
      </c>
      <c r="AB906" s="13">
        <f t="shared" si="1247"/>
        <v>1.1567355564471498E-5</v>
      </c>
      <c r="AC906" s="13">
        <f t="shared" si="1248"/>
        <v>6.9989415547413098E-9</v>
      </c>
      <c r="AD906" s="13">
        <f t="shared" si="1249"/>
        <v>2.0165165997885876E-3</v>
      </c>
      <c r="AE906" s="13">
        <f t="shared" si="1250"/>
        <v>1.9264700128227856E-4</v>
      </c>
      <c r="AF906" s="13">
        <f t="shared" si="1251"/>
        <v>9.202222066246606E-6</v>
      </c>
      <c r="AG906" s="13">
        <f t="shared" si="1252"/>
        <v>2.9304337429900675E-7</v>
      </c>
      <c r="AH906" s="13">
        <f t="shared" si="1253"/>
        <v>1.817546264799679E-6</v>
      </c>
      <c r="AI906" s="13">
        <f t="shared" si="1254"/>
        <v>1.0021321794646904E-6</v>
      </c>
      <c r="AJ906" s="13">
        <f t="shared" si="1255"/>
        <v>2.7627052047264825E-7</v>
      </c>
      <c r="AK906" s="13">
        <f t="shared" si="1256"/>
        <v>5.0775338188087979E-8</v>
      </c>
      <c r="AL906" s="13">
        <f t="shared" si="1257"/>
        <v>1.4746615054891038E-11</v>
      </c>
      <c r="AM906" s="13">
        <f t="shared" si="1258"/>
        <v>2.2236750879027432E-4</v>
      </c>
      <c r="AN906" s="13">
        <f t="shared" si="1259"/>
        <v>2.1243779374565163E-5</v>
      </c>
      <c r="AO906" s="13">
        <f t="shared" si="1260"/>
        <v>1.0147574269513482E-6</v>
      </c>
      <c r="AP906" s="13">
        <f t="shared" si="1261"/>
        <v>3.2314797268317942E-8</v>
      </c>
      <c r="AQ906" s="13">
        <f t="shared" si="1262"/>
        <v>7.7179488522917259E-10</v>
      </c>
      <c r="AR906" s="13">
        <f t="shared" si="1263"/>
        <v>3.4727692064838294E-8</v>
      </c>
      <c r="AS906" s="13">
        <f t="shared" si="1264"/>
        <v>1.9147648899353167E-8</v>
      </c>
      <c r="AT906" s="13">
        <f t="shared" si="1265"/>
        <v>5.2786758430185879E-9</v>
      </c>
      <c r="AU906" s="13">
        <f t="shared" si="1266"/>
        <v>9.701597935820835E-10</v>
      </c>
      <c r="AV906" s="13">
        <f t="shared" si="1267"/>
        <v>1.337281431565899E-10</v>
      </c>
      <c r="AW906" s="13">
        <f t="shared" si="1268"/>
        <v>2.1576938721166643E-14</v>
      </c>
      <c r="AX906" s="13">
        <f t="shared" si="1269"/>
        <v>2.0434292883569947E-5</v>
      </c>
      <c r="AY906" s="13">
        <f t="shared" si="1270"/>
        <v>1.9521809281194464E-6</v>
      </c>
      <c r="AZ906" s="13">
        <f t="shared" si="1271"/>
        <v>9.3250360994324407E-8</v>
      </c>
      <c r="BA906" s="13">
        <f t="shared" si="1272"/>
        <v>2.9695436866938349E-9</v>
      </c>
      <c r="BB906" s="13">
        <f t="shared" si="1273"/>
        <v>7.0923503242951953E-11</v>
      </c>
      <c r="BC906" s="13">
        <f t="shared" si="1274"/>
        <v>1.3551289606662398E-12</v>
      </c>
      <c r="BD906" s="13">
        <f t="shared" si="1275"/>
        <v>5.5294905899004937E-10</v>
      </c>
      <c r="BE906" s="13">
        <f t="shared" si="1276"/>
        <v>3.0487699617358632E-10</v>
      </c>
      <c r="BF906" s="13">
        <f t="shared" si="1277"/>
        <v>8.4049318182763763E-11</v>
      </c>
      <c r="BG906" s="13">
        <f t="shared" si="1278"/>
        <v>1.5447296178784852E-11</v>
      </c>
      <c r="BH906" s="13">
        <f t="shared" si="1279"/>
        <v>2.1292762784484601E-12</v>
      </c>
      <c r="BI906" s="13">
        <f t="shared" si="1280"/>
        <v>2.3480186655267335E-13</v>
      </c>
      <c r="BJ906" s="14">
        <f t="shared" si="1281"/>
        <v>0.39451382477153446</v>
      </c>
      <c r="BK906" s="14">
        <f t="shared" si="1282"/>
        <v>0.55161781781761665</v>
      </c>
      <c r="BL906" s="14">
        <f t="shared" si="1283"/>
        <v>5.3792308665398206E-2</v>
      </c>
      <c r="BM906" s="14">
        <f t="shared" si="1284"/>
        <v>2.7999620867169891E-2</v>
      </c>
      <c r="BN906" s="14">
        <f t="shared" si="1285"/>
        <v>0.97199847826906327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1.1635</v>
      </c>
      <c r="F907" s="10">
        <f>VLOOKUP(B907,home!$B$2:$E$405,3,FALSE)</f>
        <v>0.15629999999999999</v>
      </c>
      <c r="G907" s="10">
        <f>VLOOKUP(C907,away!$B$2:$E$405,4,FALSE)</f>
        <v>0.93759999999999999</v>
      </c>
      <c r="H907" s="10">
        <f>VLOOKUP(A907,away!$A$2:$E$405,3,FALSE)</f>
        <v>1.0528999999999999</v>
      </c>
      <c r="I907" s="10">
        <f>VLOOKUP(C907,away!$B$2:$E$405,3,FALSE)</f>
        <v>1.2088000000000001</v>
      </c>
      <c r="J907" s="10">
        <f>VLOOKUP(B907,home!$B$2:$E$405,4,FALSE)</f>
        <v>0.77710000000000001</v>
      </c>
      <c r="K907" s="12">
        <f t="shared" si="1230"/>
        <v>0.17050729487999999</v>
      </c>
      <c r="L907" s="12">
        <f t="shared" si="1231"/>
        <v>0.98905054359199995</v>
      </c>
      <c r="M907" s="13">
        <f t="shared" si="1232"/>
        <v>0.31362482306021106</v>
      </c>
      <c r="N907" s="13">
        <f t="shared" si="1233"/>
        <v>5.3475320187215222E-2</v>
      </c>
      <c r="O907" s="13">
        <f t="shared" si="1234"/>
        <v>0.31019080173164648</v>
      </c>
      <c r="P907" s="13">
        <f t="shared" si="1235"/>
        <v>5.2889794499921455E-2</v>
      </c>
      <c r="Q907" s="13">
        <f t="shared" si="1236"/>
        <v>4.5589660939819613E-3</v>
      </c>
      <c r="R907" s="13">
        <f t="shared" si="1237"/>
        <v>0.15339719053496162</v>
      </c>
      <c r="S907" s="13">
        <f t="shared" si="1238"/>
        <v>2.2298381350596081E-3</v>
      </c>
      <c r="T907" s="13">
        <f t="shared" si="1239"/>
        <v>4.5090478934703545E-3</v>
      </c>
      <c r="U907" s="13">
        <f t="shared" si="1240"/>
        <v>2.6155340000308242E-2</v>
      </c>
      <c r="V907" s="13">
        <f t="shared" si="1241"/>
        <v>4.1782293881738864E-5</v>
      </c>
      <c r="W907" s="13">
        <f t="shared" si="1242"/>
        <v>2.5911232537816797E-4</v>
      </c>
      <c r="X907" s="13">
        <f t="shared" si="1243"/>
        <v>2.5627518626666413E-4</v>
      </c>
      <c r="Y907" s="13">
        <f t="shared" si="1244"/>
        <v>1.2673455614309261E-4</v>
      </c>
      <c r="Z907" s="13">
        <f t="shared" si="1245"/>
        <v>5.057252489469647E-2</v>
      </c>
      <c r="AA907" s="13">
        <f t="shared" si="1246"/>
        <v>8.6229844150461504E-3</v>
      </c>
      <c r="AB907" s="13">
        <f t="shared" si="1247"/>
        <v>7.3514087320095914E-4</v>
      </c>
      <c r="AC907" s="13">
        <f t="shared" si="1248"/>
        <v>4.4038624629136814E-7</v>
      </c>
      <c r="AD907" s="13">
        <f t="shared" si="1249"/>
        <v>1.1045135417574445E-5</v>
      </c>
      <c r="AE907" s="13">
        <f t="shared" si="1250"/>
        <v>1.0924197188799254E-5</v>
      </c>
      <c r="AF907" s="13">
        <f t="shared" si="1251"/>
        <v>5.4022915839440508E-6</v>
      </c>
      <c r="AG907" s="13">
        <f t="shared" si="1252"/>
        <v>1.7810464759141168E-6</v>
      </c>
      <c r="AH907" s="13">
        <f t="shared" si="1253"/>
        <v>1.250469580947987E-2</v>
      </c>
      <c r="AI907" s="13">
        <f t="shared" si="1254"/>
        <v>2.1321418557716841E-3</v>
      </c>
      <c r="AJ907" s="13">
        <f t="shared" si="1255"/>
        <v>1.8177287006402649E-4</v>
      </c>
      <c r="AK907" s="13">
        <f t="shared" si="1256"/>
        <v>1.0331200119063627E-5</v>
      </c>
      <c r="AL907" s="13">
        <f t="shared" si="1257"/>
        <v>2.9706753234224182E-9</v>
      </c>
      <c r="AM907" s="13">
        <f t="shared" si="1258"/>
        <v>3.7665523232677965E-7</v>
      </c>
      <c r="AN907" s="13">
        <f t="shared" si="1259"/>
        <v>3.7253106227957239E-7</v>
      </c>
      <c r="AO907" s="13">
        <f t="shared" si="1260"/>
        <v>1.8422602482625815E-7</v>
      </c>
      <c r="AP907" s="13">
        <f t="shared" si="1261"/>
        <v>6.0736283332734635E-8</v>
      </c>
      <c r="AQ907" s="13">
        <f t="shared" si="1262"/>
        <v>1.5017813511499727E-8</v>
      </c>
      <c r="AR907" s="13">
        <f t="shared" si="1263"/>
        <v>2.4735552375637349E-3</v>
      </c>
      <c r="AS907" s="13">
        <f t="shared" si="1264"/>
        <v>4.217592122932481E-4</v>
      </c>
      <c r="AT907" s="13">
        <f t="shared" si="1265"/>
        <v>3.5956511189420688E-5</v>
      </c>
      <c r="AU907" s="13">
        <f t="shared" si="1266"/>
        <v>2.0436158187435236E-6</v>
      </c>
      <c r="AV907" s="13">
        <f t="shared" si="1267"/>
        <v>8.7112851256983638E-8</v>
      </c>
      <c r="AW907" s="13">
        <f t="shared" si="1268"/>
        <v>1.3915990968011118E-11</v>
      </c>
      <c r="AX907" s="13">
        <f t="shared" si="1269"/>
        <v>1.0703744127739517E-8</v>
      </c>
      <c r="AY907" s="13">
        <f t="shared" si="1270"/>
        <v>1.0586543948010445E-8</v>
      </c>
      <c r="AZ907" s="13">
        <f t="shared" si="1271"/>
        <v>5.235313523270164E-9</v>
      </c>
      <c r="BA907" s="13">
        <f t="shared" si="1272"/>
        <v>1.725996562021635E-9</v>
      </c>
      <c r="BB907" s="13">
        <f t="shared" si="1273"/>
        <v>4.2677445947635521E-10</v>
      </c>
      <c r="BC907" s="13">
        <f t="shared" si="1274"/>
        <v>8.4420302227254235E-11</v>
      </c>
      <c r="BD907" s="13">
        <f t="shared" si="1275"/>
        <v>4.0774519205287495E-4</v>
      </c>
      <c r="BE907" s="13">
        <f t="shared" si="1276"/>
        <v>6.9523529697261766E-5</v>
      </c>
      <c r="BF907" s="13">
        <f t="shared" si="1277"/>
        <v>5.9271344895947243E-6</v>
      </c>
      <c r="BG907" s="13">
        <f t="shared" si="1278"/>
        <v>3.3687322273691529E-7</v>
      </c>
      <c r="BH907" s="13">
        <f t="shared" si="1279"/>
        <v>1.4359835481594779E-8</v>
      </c>
      <c r="BI907" s="13">
        <f t="shared" si="1280"/>
        <v>4.8969134057771366E-10</v>
      </c>
      <c r="BJ907" s="14">
        <f t="shared" si="1281"/>
        <v>6.3215646842330914E-2</v>
      </c>
      <c r="BK907" s="14">
        <f t="shared" si="1282"/>
        <v>0.36878669193253943</v>
      </c>
      <c r="BL907" s="14">
        <f t="shared" si="1283"/>
        <v>0.51734734855930375</v>
      </c>
      <c r="BM907" s="14">
        <f t="shared" si="1284"/>
        <v>0.11178530554830482</v>
      </c>
      <c r="BN907" s="14">
        <f t="shared" si="1285"/>
        <v>0.88813689610793778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1.2436</v>
      </c>
      <c r="F909" s="10">
        <f>VLOOKUP(B909,home!$B$2:$E$405,3,FALSE)</f>
        <v>1.2866</v>
      </c>
      <c r="G909" s="10">
        <f>VLOOKUP(C909,away!$B$2:$E$405,4,FALSE)</f>
        <v>1.3402000000000001</v>
      </c>
      <c r="H909" s="10">
        <f>VLOOKUP(A909,away!$A$2:$E$405,3,FALSE)</f>
        <v>0.89739999999999998</v>
      </c>
      <c r="I909" s="10">
        <f>VLOOKUP(C909,away!$B$2:$E$405,3,FALSE)</f>
        <v>1.6715</v>
      </c>
      <c r="J909" s="10">
        <f>VLOOKUP(B909,home!$B$2:$E$405,4,FALSE)</f>
        <v>0.22289999999999999</v>
      </c>
      <c r="K909" s="12">
        <f t="shared" ref="K909:K931" si="1286">E909*F909*G909</f>
        <v>2.1443411215520003</v>
      </c>
      <c r="L909" s="12">
        <f t="shared" ref="L909:L931" si="1287">H909*I909*J909</f>
        <v>0.33435091388999999</v>
      </c>
      <c r="M909" s="13">
        <f t="shared" ref="M909:M931" si="1288">_xlfn.POISSON.DIST(0,K909,FALSE) * _xlfn.POISSON.DIST(0,L909,FALSE)</f>
        <v>8.3852830427237207E-2</v>
      </c>
      <c r="N909" s="13">
        <f t="shared" ref="N909:N931" si="1289">_xlfn.POISSON.DIST(1,K909,FALSE) * _xlfn.POISSON.DIST(0,L909,FALSE)</f>
        <v>0.17980907244365149</v>
      </c>
      <c r="O909" s="13">
        <f t="shared" ref="O909:O931" si="1290">_xlfn.POISSON.DIST(0,K909,FALSE) * _xlfn.POISSON.DIST(1,L909,FALSE)</f>
        <v>2.8036270485609954E-2</v>
      </c>
      <c r="P909" s="13">
        <f t="shared" ref="P909:P931" si="1291">_xlfn.POISSON.DIST(1,K909,FALSE) * _xlfn.POISSON.DIST(1,L909,FALSE)</f>
        <v>6.0119327697248079E-2</v>
      </c>
      <c r="Q909" s="13">
        <f t="shared" ref="Q909:Q931" si="1292">_xlfn.POISSON.DIST(2,K909,FALSE) * _xlfn.POISSON.DIST(0,L909,FALSE)</f>
        <v>0.19278599403452229</v>
      </c>
      <c r="R909" s="13">
        <f t="shared" ref="R909:R931" si="1293">_xlfn.POISSON.DIST(0,K909,FALSE) * _xlfn.POISSON.DIST(2,L909,FALSE)</f>
        <v>4.6869763294654608E-3</v>
      </c>
      <c r="S909" s="13">
        <f t="shared" ref="S909:S931" si="1294">_xlfn.POISSON.DIST(2,K909,FALSE) * _xlfn.POISSON.DIST(2,L909,FALSE)</f>
        <v>1.0775824573701834E-2</v>
      </c>
      <c r="T909" s="13">
        <f t="shared" ref="T909:T931" si="1295">_xlfn.POISSON.DIST(2,K909,FALSE) * _xlfn.POISSON.DIST(1,L909,FALSE)</f>
        <v>6.4458173290634607E-2</v>
      </c>
      <c r="U909" s="13">
        <f t="shared" ref="U909:U931" si="1296">_xlfn.POISSON.DIST(1,K909,FALSE) * _xlfn.POISSON.DIST(2,L909,FALSE)</f>
        <v>1.0050476079013642E-2</v>
      </c>
      <c r="V909" s="13">
        <f t="shared" ref="V909:V931" si="1297">_xlfn.POISSON.DIST(3,K909,FALSE) * _xlfn.POISSON.DIST(3,L909,FALSE)</f>
        <v>8.584290217537665E-4</v>
      </c>
      <c r="W909" s="13">
        <f t="shared" ref="W909:W931" si="1298">_xlfn.POISSON.DIST(3,K909,FALSE) * _xlfn.POISSON.DIST(0,L909,FALSE)</f>
        <v>0.13779964488916827</v>
      </c>
      <c r="X909" s="13">
        <f t="shared" ref="X909:X931" si="1299">_xlfn.POISSON.DIST(3,K909,FALSE) * _xlfn.POISSON.DIST(1,L909,FALSE)</f>
        <v>4.6073437202410875E-2</v>
      </c>
      <c r="Y909" s="13">
        <f t="shared" ref="Y909:Y931" si="1300">_xlfn.POISSON.DIST(3,K909,FALSE) * _xlfn.POISSON.DIST(2,L909,FALSE)</f>
        <v>7.7023479173397996E-3</v>
      </c>
      <c r="Z909" s="13">
        <f t="shared" ref="Z909:Z931" si="1301">_xlfn.POISSON.DIST(0,K909,FALSE) * _xlfn.POISSON.DIST(3,L909,FALSE)</f>
        <v>5.2236493971252469E-4</v>
      </c>
      <c r="AA909" s="13">
        <f t="shared" ref="AA909:AA931" si="1302">_xlfn.POISSON.DIST(1,K909,FALSE) * _xlfn.POISSON.DIST(3,L909,FALSE)</f>
        <v>1.1201286206825982E-3</v>
      </c>
      <c r="AB909" s="13">
        <f t="shared" ref="AB909:AB931" si="1303">_xlfn.POISSON.DIST(2,K909,FALSE) * _xlfn.POISSON.DIST(3,L909,FALSE)</f>
        <v>1.200968931378509E-3</v>
      </c>
      <c r="AC909" s="13">
        <f t="shared" ref="AC909:AC931" si="1304">_xlfn.POISSON.DIST(4,K909,FALSE) * _xlfn.POISSON.DIST(4,L909,FALSE)</f>
        <v>3.846633396324758E-5</v>
      </c>
      <c r="AD909" s="13">
        <f t="shared" ref="AD909:AD931" si="1305">_xlfn.POISSON.DIST(4,K909,FALSE) * _xlfn.POISSON.DIST(0,L909,FALSE)</f>
        <v>7.3872361267776618E-2</v>
      </c>
      <c r="AE909" s="13">
        <f t="shared" ref="AE909:AE931" si="1306">_xlfn.POISSON.DIST(4,K909,FALSE) * _xlfn.POISSON.DIST(1,L909,FALSE)</f>
        <v>2.4699291501093346E-2</v>
      </c>
      <c r="AF909" s="13">
        <f t="shared" ref="AF909:AF931" si="1307">_xlfn.POISSON.DIST(4,K909,FALSE) * _xlfn.POISSON.DIST(2,L909,FALSE)</f>
        <v>4.1291153429130348E-3</v>
      </c>
      <c r="AG909" s="13">
        <f t="shared" ref="AG909:AG931" si="1308">_xlfn.POISSON.DIST(4,K909,FALSE) * _xlfn.POISSON.DIST(3,L909,FALSE)</f>
        <v>4.6019116282006455E-4</v>
      </c>
      <c r="AH909" s="13">
        <f t="shared" ref="AH909:AH931" si="1309">_xlfn.POISSON.DIST(0,K909,FALSE) * _xlfn.POISSON.DIST(4,L909,FALSE)</f>
        <v>4.3663298744244341E-5</v>
      </c>
      <c r="AI909" s="13">
        <f t="shared" ref="AI909:AI931" si="1310">_xlfn.POISSON.DIST(1,K909,FALSE) * _xlfn.POISSON.DIST(4,L909,FALSE)</f>
        <v>9.3629006999892928E-5</v>
      </c>
      <c r="AJ909" s="13">
        <f t="shared" ref="AJ909:AJ931" si="1311">_xlfn.POISSON.DIST(2,K909,FALSE) * _xlfn.POISSON.DIST(4,L909,FALSE)</f>
        <v>1.0038626493997527E-4</v>
      </c>
      <c r="AK909" s="13">
        <f t="shared" ref="AK909:AK931" si="1312">_xlfn.POISSON.DIST(3,K909,FALSE) * _xlfn.POISSON.DIST(4,L909,FALSE)</f>
        <v>7.1754131983267608E-5</v>
      </c>
      <c r="AL909" s="13">
        <f t="shared" ref="AL909:AL931" si="1313">_xlfn.POISSON.DIST(5,K909,FALSE) * _xlfn.POISSON.DIST(5,L909,FALSE)</f>
        <v>1.1031566257527747E-6</v>
      </c>
      <c r="AM909" s="13">
        <f t="shared" ref="AM909:AM931" si="1314">_xlfn.POISSON.DIST(5,K909,FALSE) * _xlfn.POISSON.DIST(0,L909,FALSE)</f>
        <v>3.1681508402527703E-2</v>
      </c>
      <c r="AN909" s="13">
        <f t="shared" ref="AN909:AN931" si="1315">_xlfn.POISSON.DIST(5,K909,FALSE) * _xlfn.POISSON.DIST(1,L909,FALSE)</f>
        <v>1.059274128779885E-2</v>
      </c>
      <c r="AO909" s="13">
        <f t="shared" ref="AO909:AO931" si="1316">_xlfn.POISSON.DIST(5,K909,FALSE) * _xlfn.POISSON.DIST(2,L909,FALSE)</f>
        <v>1.7708463650879403E-3</v>
      </c>
      <c r="AP909" s="13">
        <f t="shared" ref="AP909:AP931" si="1317">_xlfn.POISSON.DIST(5,K909,FALSE) * _xlfn.POISSON.DIST(3,L909,FALSE)</f>
        <v>1.9736136684197911E-4</v>
      </c>
      <c r="AQ909" s="13">
        <f t="shared" ref="AQ909:AQ931" si="1318">_xlfn.POISSON.DIST(5,K909,FALSE) * _xlfn.POISSON.DIST(4,L909,FALSE)</f>
        <v>1.649698834254881E-5</v>
      </c>
      <c r="AR909" s="13">
        <f t="shared" ref="AR909:AR931" si="1319">_xlfn.POISSON.DIST(0,K909,FALSE) * _xlfn.POISSON.DIST(5,L909,FALSE)</f>
        <v>2.9197727677180383E-6</v>
      </c>
      <c r="AS909" s="13">
        <f t="shared" ref="AS909:AS931" si="1320">_xlfn.POISSON.DIST(1,K909,FALSE) * _xlfn.POISSON.DIST(5,L909,FALSE)</f>
        <v>6.2609888114054849E-6</v>
      </c>
      <c r="AT909" s="13">
        <f t="shared" ref="AT909:AT931" si="1321">_xlfn.POISSON.DIST(2,K909,FALSE) * _xlfn.POISSON.DIST(5,L909,FALSE)</f>
        <v>6.7128478849368828E-6</v>
      </c>
      <c r="AU909" s="13">
        <f t="shared" ref="AU909:AU931" si="1322">_xlfn.POISSON.DIST(3,K909,FALSE) * _xlfn.POISSON.DIST(5,L909,FALSE)</f>
        <v>4.7982119207978433E-6</v>
      </c>
      <c r="AV909" s="13">
        <f t="shared" ref="AV909:AV931" si="1323">_xlfn.POISSON.DIST(4,K909,FALSE) * _xlfn.POISSON.DIST(5,L909,FALSE)</f>
        <v>2.5722507829219563E-6</v>
      </c>
      <c r="AW909" s="13">
        <f t="shared" ref="AW909:AW931" si="1324">_xlfn.POISSON.DIST(6,K909,FALSE) * _xlfn.POISSON.DIST(6,L909,FALSE)</f>
        <v>2.1970051029719541E-8</v>
      </c>
      <c r="AX909" s="13">
        <f t="shared" ref="AX909:AX931" si="1325">_xlfn.POISSON.DIST(6,K909,FALSE) * _xlfn.POISSON.DIST(0,L909,FALSE)</f>
        <v>1.1322660210055908E-2</v>
      </c>
      <c r="AY909" s="13">
        <f t="shared" ref="AY909:AY931" si="1326">_xlfn.POISSON.DIST(6,K909,FALSE) * _xlfn.POISSON.DIST(1,L909,FALSE)</f>
        <v>3.7857417888981313E-3</v>
      </c>
      <c r="AZ909" s="13">
        <f t="shared" ref="AZ909:AZ931" si="1327">_xlfn.POISSON.DIST(6,K909,FALSE) * _xlfn.POISSON.DIST(2,L909,FALSE)</f>
        <v>6.3288311343482674E-4</v>
      </c>
      <c r="BA909" s="13">
        <f t="shared" ref="BA909:BA931" si="1328">_xlfn.POISSON.DIST(6,K909,FALSE) * _xlfn.POISSON.DIST(3,L909,FALSE)</f>
        <v>7.0535015787494279E-5</v>
      </c>
      <c r="BB909" s="13">
        <f t="shared" ref="BB909:BB931" si="1329">_xlfn.POISSON.DIST(6,K909,FALSE) * _xlfn.POISSON.DIST(4,L909,FALSE)</f>
        <v>5.8958617474485709E-6</v>
      </c>
      <c r="BC909" s="13">
        <f t="shared" ref="BC909:BC931" si="1330">_xlfn.POISSON.DIST(6,K909,FALSE) * _xlfn.POISSON.DIST(5,L909,FALSE)</f>
        <v>3.9425735268570458E-7</v>
      </c>
      <c r="BD909" s="13">
        <f t="shared" ref="BD909:BD931" si="1331">_xlfn.POISSON.DIST(0,K909,FALSE) * _xlfn.POISSON.DIST(6,L909,FALSE)</f>
        <v>1.6270478220627661E-7</v>
      </c>
      <c r="BE909" s="13">
        <f t="shared" ref="BE909:BE931" si="1332">_xlfn.POISSON.DIST(1,K909,FALSE) * _xlfn.POISSON.DIST(6,L909,FALSE)</f>
        <v>3.4889455515808107E-7</v>
      </c>
      <c r="BF909" s="13">
        <f t="shared" ref="BF909:BF931" si="1333">_xlfn.POISSON.DIST(2,K909,FALSE) * _xlfn.POISSON.DIST(6,L909,FALSE)</f>
        <v>3.74074470855533E-7</v>
      </c>
      <c r="BG909" s="13">
        <f t="shared" ref="BG909:BG931" si="1334">_xlfn.POISSON.DIST(3,K909,FALSE) * _xlfn.POISSON.DIST(6,L909,FALSE)</f>
        <v>2.6738109012610826E-7</v>
      </c>
      <c r="BH909" s="13">
        <f t="shared" ref="BH909:BH931" si="1335">_xlfn.POISSON.DIST(4,K909,FALSE) * _xlfn.POISSON.DIST(6,L909,FALSE)</f>
        <v>1.4333906667070386E-7</v>
      </c>
      <c r="BI909" s="13">
        <f t="shared" ref="BI909:BI931" si="1336">_xlfn.POISSON.DIST(5,K909,FALSE) * _xlfn.POISSON.DIST(6,L909,FALSE)</f>
        <v>6.1473570997374758E-8</v>
      </c>
      <c r="BJ909" s="14">
        <f t="shared" ref="BJ909:BJ931" si="1337">SUM(N909,Q909,T909,W909,X909,Y909,AD909,AE909,AF909,AG909,AM909,AN909,AO909,AP909,AQ909,AX909,AY909,AZ909,BA909,BB909,BC909)</f>
        <v>0.79186669371020579</v>
      </c>
      <c r="BK909" s="14">
        <f t="shared" ref="BK909:BK931" si="1338">SUM(M909,P909,S909,V909,AC909,AL909,AY909)</f>
        <v>0.15943172299942798</v>
      </c>
      <c r="BL909" s="14">
        <f t="shared" ref="BL909:BL931" si="1339">SUM(O909,R909,U909,AA909,AB909,AH909,AI909,AJ909,AK909,AR909,AS909,AT909,AU909,AV909,BD909,BE909,BF909,BG909,BH909,BI909)</f>
        <v>4.5428875088521323E-2</v>
      </c>
      <c r="BM909" s="14">
        <f t="shared" ref="BM909:BM931" si="1340">SUM(S909:BI909)</f>
        <v>0.44417346550128634</v>
      </c>
      <c r="BN909" s="14">
        <f t="shared" ref="BN909:BN931" si="1341">SUM(M909:R909)</f>
        <v>0.54929047141773446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1.2436</v>
      </c>
      <c r="F910" s="10">
        <f>VLOOKUP(B910,home!$B$2:$E$405,3,FALSE)</f>
        <v>0.53610000000000002</v>
      </c>
      <c r="G910" s="10">
        <f>VLOOKUP(C910,away!$B$2:$E$405,4,FALSE)</f>
        <v>1.0722</v>
      </c>
      <c r="H910" s="10">
        <f>VLOOKUP(A910,away!$A$2:$E$405,3,FALSE)</f>
        <v>0.89739999999999998</v>
      </c>
      <c r="I910" s="10">
        <f>VLOOKUP(C910,away!$B$2:$E$405,3,FALSE)</f>
        <v>0.7429</v>
      </c>
      <c r="J910" s="10">
        <f>VLOOKUP(B910,home!$B$2:$E$405,4,FALSE)</f>
        <v>1.1143000000000001</v>
      </c>
      <c r="K910" s="12">
        <f t="shared" si="1286"/>
        <v>0.71482926391200008</v>
      </c>
      <c r="L910" s="12">
        <f t="shared" si="1287"/>
        <v>0.74287980797800002</v>
      </c>
      <c r="M910" s="13">
        <f t="shared" si="1288"/>
        <v>0.23276892123416407</v>
      </c>
      <c r="N910" s="13">
        <f t="shared" si="1289"/>
        <v>0.16639003662740784</v>
      </c>
      <c r="O910" s="13">
        <f t="shared" si="1290"/>
        <v>0.172919331509682</v>
      </c>
      <c r="P910" s="13">
        <f t="shared" si="1291"/>
        <v>0.12360779845922112</v>
      </c>
      <c r="Q910" s="13">
        <f t="shared" si="1292"/>
        <v>5.9470233702330337E-2</v>
      </c>
      <c r="R910" s="13">
        <f t="shared" si="1293"/>
        <v>6.4229139893798332E-2</v>
      </c>
      <c r="S910" s="13">
        <f t="shared" si="1294"/>
        <v>1.6409931101331345E-2</v>
      </c>
      <c r="T910" s="13">
        <f t="shared" si="1295"/>
        <v>4.4179235793193938E-2</v>
      </c>
      <c r="U910" s="13">
        <f t="shared" si="1296"/>
        <v>4.5912868791984744E-2</v>
      </c>
      <c r="V910" s="13">
        <f t="shared" si="1297"/>
        <v>9.6824469404072717E-4</v>
      </c>
      <c r="W910" s="13">
        <f t="shared" si="1298"/>
        <v>1.4170354460703805E-2</v>
      </c>
      <c r="X910" s="13">
        <f t="shared" si="1299"/>
        <v>1.0526870200747837E-2</v>
      </c>
      <c r="Y910" s="13">
        <f t="shared" si="1300"/>
        <v>3.9100996566704413E-3</v>
      </c>
      <c r="Z910" s="13">
        <f t="shared" si="1301"/>
        <v>1.5904843703632338E-2</v>
      </c>
      <c r="AA910" s="13">
        <f t="shared" si="1302"/>
        <v>1.1369247717302914E-2</v>
      </c>
      <c r="AB910" s="13">
        <f t="shared" si="1303"/>
        <v>4.0635354884964144E-3</v>
      </c>
      <c r="AC910" s="13">
        <f t="shared" si="1304"/>
        <v>3.213557096820188E-5</v>
      </c>
      <c r="AD910" s="13">
        <f t="shared" si="1305"/>
        <v>2.5323460121292564E-3</v>
      </c>
      <c r="AE910" s="13">
        <f t="shared" si="1306"/>
        <v>1.8812287192244358E-3</v>
      </c>
      <c r="AF910" s="13">
        <f t="shared" si="1307"/>
        <v>6.987634148500737E-4</v>
      </c>
      <c r="AG910" s="13">
        <f t="shared" si="1308"/>
        <v>1.7303241048195815E-4</v>
      </c>
      <c r="AH910" s="13">
        <f t="shared" si="1309"/>
        <v>2.9538468091186228E-3</v>
      </c>
      <c r="AI910" s="13">
        <f t="shared" si="1310"/>
        <v>2.1114961402710756E-3</v>
      </c>
      <c r="AJ910" s="13">
        <f t="shared" si="1311"/>
        <v>7.5467961585150105E-4</v>
      </c>
      <c r="AK910" s="13">
        <f t="shared" si="1312"/>
        <v>1.7982235809617318E-4</v>
      </c>
      <c r="AL910" s="13">
        <f t="shared" si="1313"/>
        <v>6.8260095180206343E-7</v>
      </c>
      <c r="AM910" s="13">
        <f t="shared" si="1314"/>
        <v>3.6203900716416914E-4</v>
      </c>
      <c r="AN910" s="13">
        <f t="shared" si="1315"/>
        <v>2.689514681226637E-4</v>
      </c>
      <c r="AO910" s="13">
        <f t="shared" si="1316"/>
        <v>9.9899307497182773E-5</v>
      </c>
      <c r="AP910" s="13">
        <f t="shared" si="1317"/>
        <v>2.4737726123547446E-5</v>
      </c>
      <c r="AQ910" s="13">
        <f t="shared" si="1318"/>
        <v>4.5942893081183195E-6</v>
      </c>
      <c r="AR910" s="13">
        <f t="shared" si="1319"/>
        <v>4.3887063007089433E-4</v>
      </c>
      <c r="AS910" s="13">
        <f t="shared" si="1320"/>
        <v>3.1371756944617314E-4</v>
      </c>
      <c r="AT910" s="13">
        <f t="shared" si="1321"/>
        <v>1.1212724962173484E-4</v>
      </c>
      <c r="AU910" s="13">
        <f t="shared" si="1322"/>
        <v>2.671727977052727E-5</v>
      </c>
      <c r="AV910" s="13">
        <f t="shared" si="1323"/>
        <v>4.7745733580242431E-6</v>
      </c>
      <c r="AW910" s="13">
        <f t="shared" si="1324"/>
        <v>1.0068975086615024E-8</v>
      </c>
      <c r="AX910" s="13">
        <f t="shared" si="1325"/>
        <v>4.3132679499765713E-5</v>
      </c>
      <c r="AY910" s="13">
        <f t="shared" si="1326"/>
        <v>3.2042396664362566E-5</v>
      </c>
      <c r="AZ910" s="13">
        <f t="shared" si="1327"/>
        <v>1.1901824740588283E-5</v>
      </c>
      <c r="BA910" s="13">
        <f t="shared" si="1328"/>
        <v>2.9472084259586785E-6</v>
      </c>
      <c r="BB910" s="13">
        <f t="shared" si="1329"/>
        <v>5.4735540738683165E-7</v>
      </c>
      <c r="BC910" s="13">
        <f t="shared" si="1330"/>
        <v>8.1323855987049926E-8</v>
      </c>
      <c r="BD910" s="13">
        <f t="shared" si="1331"/>
        <v>5.4338021565708279E-5</v>
      </c>
      <c r="BE910" s="13">
        <f t="shared" si="1332"/>
        <v>3.8842407958249646E-5</v>
      </c>
      <c r="BF910" s="13">
        <f t="shared" si="1333"/>
        <v>1.3882844944682603E-5</v>
      </c>
      <c r="BG910" s="13">
        <f t="shared" si="1334"/>
        <v>3.3079546109372985E-6</v>
      </c>
      <c r="BH910" s="13">
        <f t="shared" si="1335"/>
        <v>5.9115568989765379E-7</v>
      </c>
      <c r="BI910" s="13">
        <f t="shared" si="1336"/>
        <v>8.451507733338612E-8</v>
      </c>
      <c r="BJ910" s="14">
        <f t="shared" si="1337"/>
        <v>0.30478307558454976</v>
      </c>
      <c r="BK910" s="14">
        <f t="shared" si="1338"/>
        <v>0.37381975605734163</v>
      </c>
      <c r="BL910" s="14">
        <f t="shared" si="1339"/>
        <v>0.30550122252671597</v>
      </c>
      <c r="BM910" s="14">
        <f t="shared" si="1340"/>
        <v>0.18059140411794652</v>
      </c>
      <c r="BN910" s="14">
        <f t="shared" si="1341"/>
        <v>0.81938546142660362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1.2436</v>
      </c>
      <c r="F911" s="10">
        <f>VLOOKUP(B911,home!$B$2:$E$405,3,FALSE)</f>
        <v>1.3402000000000001</v>
      </c>
      <c r="G911" s="10">
        <f>VLOOKUP(C911,away!$B$2:$E$405,4,FALSE)</f>
        <v>1.6082000000000001</v>
      </c>
      <c r="H911" s="10">
        <f>VLOOKUP(A911,away!$A$2:$E$405,3,FALSE)</f>
        <v>0.89739999999999998</v>
      </c>
      <c r="I911" s="10">
        <f>VLOOKUP(C911,away!$B$2:$E$405,3,FALSE)</f>
        <v>1.1143000000000001</v>
      </c>
      <c r="J911" s="10">
        <f>VLOOKUP(B911,home!$B$2:$E$405,4,FALSE)</f>
        <v>1.8572</v>
      </c>
      <c r="K911" s="12">
        <f t="shared" si="1286"/>
        <v>2.6803430683040004</v>
      </c>
      <c r="L911" s="12">
        <f t="shared" si="1287"/>
        <v>1.8571495213039999</v>
      </c>
      <c r="M911" s="13">
        <f t="shared" si="1288"/>
        <v>1.0700202744517943E-2</v>
      </c>
      <c r="N911" s="13">
        <f t="shared" si="1289"/>
        <v>2.8680214255716104E-2</v>
      </c>
      <c r="O911" s="13">
        <f t="shared" si="1290"/>
        <v>1.9871876404837244E-2</v>
      </c>
      <c r="P911" s="13">
        <f t="shared" si="1291"/>
        <v>5.3263446175899315E-2</v>
      </c>
      <c r="Q911" s="13">
        <f t="shared" si="1292"/>
        <v>3.8436406738891128E-2</v>
      </c>
      <c r="R911" s="13">
        <f t="shared" si="1293"/>
        <v>1.8452522876327874E-2</v>
      </c>
      <c r="S911" s="13">
        <f t="shared" si="1294"/>
        <v>6.6283666914311701E-2</v>
      </c>
      <c r="T911" s="13">
        <f t="shared" si="1295"/>
        <v>7.1382154375777482E-2</v>
      </c>
      <c r="U911" s="13">
        <f t="shared" si="1296"/>
        <v>4.9459091784286403E-2</v>
      </c>
      <c r="V911" s="13">
        <f t="shared" si="1297"/>
        <v>3.6660743822930178E-2</v>
      </c>
      <c r="W911" s="13">
        <f t="shared" si="1298"/>
        <v>3.4340918791033334E-2</v>
      </c>
      <c r="X911" s="13">
        <f t="shared" si="1299"/>
        <v>6.3776220893907096E-2</v>
      </c>
      <c r="Y911" s="13">
        <f t="shared" si="1300"/>
        <v>5.9220989051848874E-2</v>
      </c>
      <c r="Z911" s="13">
        <f t="shared" si="1301"/>
        <v>1.1423031342207804E-2</v>
      </c>
      <c r="AA911" s="13">
        <f t="shared" si="1302"/>
        <v>3.0617642877106024E-2</v>
      </c>
      <c r="AB911" s="13">
        <f t="shared" si="1303"/>
        <v>4.1032893426729243E-2</v>
      </c>
      <c r="AC911" s="13">
        <f t="shared" si="1304"/>
        <v>1.140561072768864E-2</v>
      </c>
      <c r="AD911" s="13">
        <f t="shared" si="1305"/>
        <v>2.3011360910184197E-2</v>
      </c>
      <c r="AE911" s="13">
        <f t="shared" si="1306"/>
        <v>4.2735537898902158E-2</v>
      </c>
      <c r="AF911" s="13">
        <f t="shared" si="1307"/>
        <v>3.9683141875807557E-2</v>
      </c>
      <c r="AG911" s="13">
        <f t="shared" si="1308"/>
        <v>2.4565842646164897E-2</v>
      </c>
      <c r="AH911" s="13">
        <f t="shared" si="1309"/>
        <v>5.3035692972554565E-3</v>
      </c>
      <c r="AI911" s="13">
        <f t="shared" si="1310"/>
        <v>1.4215385203168578E-2</v>
      </c>
      <c r="AJ911" s="13">
        <f t="shared" si="1311"/>
        <v>1.905105459629208E-2</v>
      </c>
      <c r="AK911" s="13">
        <f t="shared" si="1312"/>
        <v>1.7021120710350848E-2</v>
      </c>
      <c r="AL911" s="13">
        <f t="shared" si="1313"/>
        <v>2.2709929806096281E-3</v>
      </c>
      <c r="AM911" s="13">
        <f t="shared" si="1314"/>
        <v>1.2335668341570766E-2</v>
      </c>
      <c r="AN911" s="13">
        <f t="shared" si="1315"/>
        <v>2.2909180555513053E-2</v>
      </c>
      <c r="AO911" s="13">
        <f t="shared" si="1316"/>
        <v>2.1272886851068991E-2</v>
      </c>
      <c r="AP911" s="13">
        <f t="shared" si="1317"/>
        <v>1.3168977210738973E-2</v>
      </c>
      <c r="AQ911" s="13">
        <f t="shared" si="1318"/>
        <v>6.1141899307467964E-3</v>
      </c>
      <c r="AR911" s="13">
        <f t="shared" si="1319"/>
        <v>1.9699042363201108E-3</v>
      </c>
      <c r="AS911" s="13">
        <f t="shared" si="1320"/>
        <v>5.2800191650432936E-3</v>
      </c>
      <c r="AT911" s="13">
        <f t="shared" si="1321"/>
        <v>7.0761313847680354E-3</v>
      </c>
      <c r="AU911" s="13">
        <f t="shared" si="1322"/>
        <v>6.3221532358571312E-3</v>
      </c>
      <c r="AV911" s="13">
        <f t="shared" si="1323"/>
        <v>4.2363849006213415E-3</v>
      </c>
      <c r="AW911" s="13">
        <f t="shared" si="1324"/>
        <v>3.1401511021347052E-4</v>
      </c>
      <c r="AX911" s="13">
        <f t="shared" si="1325"/>
        <v>5.5106371887043886E-3</v>
      </c>
      <c r="AY911" s="13">
        <f t="shared" si="1326"/>
        <v>1.0234077217082374E-2</v>
      </c>
      <c r="AZ911" s="13">
        <f t="shared" si="1327"/>
        <v>9.5031058023463538E-3</v>
      </c>
      <c r="BA911" s="13">
        <f t="shared" si="1328"/>
        <v>5.8828961305762636E-3</v>
      </c>
      <c r="BB911" s="13">
        <f t="shared" si="1329"/>
        <v>2.7313544331952176E-3</v>
      </c>
      <c r="BC911" s="13">
        <f t="shared" si="1330"/>
        <v>1.0145067156240104E-3</v>
      </c>
      <c r="BD911" s="13">
        <f t="shared" si="1331"/>
        <v>6.0973445158276891E-4</v>
      </c>
      <c r="BE911" s="13">
        <f t="shared" si="1332"/>
        <v>1.6342975108060154E-3</v>
      </c>
      <c r="BF911" s="13">
        <f t="shared" si="1333"/>
        <v>2.190239002317693E-3</v>
      </c>
      <c r="BG911" s="13">
        <f t="shared" si="1334"/>
        <v>1.9568639759304329E-3</v>
      </c>
      <c r="BH911" s="13">
        <f t="shared" si="1335"/>
        <v>1.3112666983747356E-3</v>
      </c>
      <c r="BI911" s="13">
        <f t="shared" si="1336"/>
        <v>7.0292892113731878E-4</v>
      </c>
      <c r="BJ911" s="14">
        <f t="shared" si="1337"/>
        <v>0.53651026781539979</v>
      </c>
      <c r="BK911" s="14">
        <f t="shared" si="1338"/>
        <v>0.19081874058303977</v>
      </c>
      <c r="BL911" s="14">
        <f t="shared" si="1339"/>
        <v>0.24831508065911262</v>
      </c>
      <c r="BM911" s="14">
        <f t="shared" si="1340"/>
        <v>0.80774238909670171</v>
      </c>
      <c r="BN911" s="14">
        <f t="shared" si="1341"/>
        <v>0.1694046691961896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1.1933</v>
      </c>
      <c r="F912" s="10">
        <f>VLOOKUP(B912,home!$B$2:$E$405,3,FALSE)</f>
        <v>1.0242</v>
      </c>
      <c r="G912" s="10">
        <f>VLOOKUP(C912,away!$B$2:$E$405,4,FALSE)</f>
        <v>0.31430000000000002</v>
      </c>
      <c r="H912" s="10">
        <f>VLOOKUP(A912,away!$A$2:$E$405,3,FALSE)</f>
        <v>1.1513</v>
      </c>
      <c r="I912" s="10">
        <f>VLOOKUP(C912,away!$B$2:$E$405,3,FALSE)</f>
        <v>0.97719999999999996</v>
      </c>
      <c r="J912" s="10">
        <f>VLOOKUP(B912,home!$B$2:$E$405,4,FALSE)</f>
        <v>0.67559999999999998</v>
      </c>
      <c r="K912" s="12">
        <f t="shared" si="1286"/>
        <v>0.38413050139800003</v>
      </c>
      <c r="L912" s="12">
        <f t="shared" si="1287"/>
        <v>0.76008402321599988</v>
      </c>
      <c r="M912" s="13">
        <f t="shared" si="1288"/>
        <v>0.31847397303834474</v>
      </c>
      <c r="N912" s="13">
        <f t="shared" si="1289"/>
        <v>0.12233556694543252</v>
      </c>
      <c r="O912" s="13">
        <f t="shared" si="1290"/>
        <v>0.24206697871656899</v>
      </c>
      <c r="P912" s="13">
        <f t="shared" si="1291"/>
        <v>9.2985309906294653E-2</v>
      </c>
      <c r="Q912" s="13">
        <f t="shared" si="1292"/>
        <v>2.349641133477879E-2</v>
      </c>
      <c r="R912" s="13">
        <f t="shared" si="1293"/>
        <v>9.1995621535315777E-2</v>
      </c>
      <c r="S912" s="13">
        <f t="shared" si="1294"/>
        <v>6.787264101899333E-3</v>
      </c>
      <c r="T912" s="13">
        <f t="shared" si="1295"/>
        <v>1.7859246858476688E-2</v>
      </c>
      <c r="U912" s="13">
        <f t="shared" si="1296"/>
        <v>3.5338324226781501E-2</v>
      </c>
      <c r="V912" s="13">
        <f t="shared" si="1297"/>
        <v>2.2018748760950664E-4</v>
      </c>
      <c r="W912" s="13">
        <f t="shared" si="1298"/>
        <v>3.0085627556940757E-3</v>
      </c>
      <c r="X912" s="13">
        <f t="shared" si="1299"/>
        <v>2.2867604834457688E-3</v>
      </c>
      <c r="Y912" s="13">
        <f t="shared" si="1300"/>
        <v>8.6906505419441233E-4</v>
      </c>
      <c r="Z912" s="13">
        <f t="shared" si="1301"/>
        <v>2.3308134044939765E-2</v>
      </c>
      <c r="AA912" s="13">
        <f t="shared" si="1302"/>
        <v>8.9533652173345076E-3</v>
      </c>
      <c r="AB912" s="13">
        <f t="shared" si="1303"/>
        <v>1.7196303350670585E-3</v>
      </c>
      <c r="AC912" s="13">
        <f t="shared" si="1304"/>
        <v>4.0180288473669987E-6</v>
      </c>
      <c r="AD912" s="13">
        <f t="shared" si="1305"/>
        <v>2.8892017995802853E-4</v>
      </c>
      <c r="AE912" s="13">
        <f t="shared" si="1306"/>
        <v>2.1960361277078904E-4</v>
      </c>
      <c r="AF912" s="13">
        <f t="shared" si="1307"/>
        <v>8.345859875379493E-5</v>
      </c>
      <c r="AG912" s="13">
        <f t="shared" si="1308"/>
        <v>2.1145182504251429E-5</v>
      </c>
      <c r="AH912" s="13">
        <f t="shared" si="1309"/>
        <v>4.429035074633908E-3</v>
      </c>
      <c r="AI912" s="13">
        <f t="shared" si="1310"/>
        <v>1.7013274639284515E-3</v>
      </c>
      <c r="AJ912" s="13">
        <f t="shared" si="1311"/>
        <v>3.2676588588051187E-4</v>
      </c>
      <c r="AK912" s="13">
        <f t="shared" si="1312"/>
        <v>4.1840247861014224E-5</v>
      </c>
      <c r="AL912" s="13">
        <f t="shared" si="1313"/>
        <v>4.6925989464120916E-8</v>
      </c>
      <c r="AM912" s="13">
        <f t="shared" si="1314"/>
        <v>2.2196610718255585E-5</v>
      </c>
      <c r="AN912" s="13">
        <f t="shared" si="1315"/>
        <v>1.687128917649109E-5</v>
      </c>
      <c r="AO912" s="13">
        <f t="shared" si="1316"/>
        <v>6.4117986770539513E-6</v>
      </c>
      <c r="AP912" s="13">
        <f t="shared" si="1317"/>
        <v>1.6245019115020643E-6</v>
      </c>
      <c r="AQ912" s="13">
        <f t="shared" si="1318"/>
        <v>3.0868948715414272E-7</v>
      </c>
      <c r="AR912" s="13">
        <f t="shared" si="1319"/>
        <v>6.732877596985036E-4</v>
      </c>
      <c r="AS912" s="13">
        <f t="shared" si="1320"/>
        <v>2.5863036471812233E-4</v>
      </c>
      <c r="AT912" s="13">
        <f t="shared" si="1321"/>
        <v>4.9673905837959963E-5</v>
      </c>
      <c r="AU912" s="13">
        <f t="shared" si="1322"/>
        <v>6.3604207853108666E-6</v>
      </c>
      <c r="AV912" s="13">
        <f t="shared" si="1323"/>
        <v>6.1080790634093111E-7</v>
      </c>
      <c r="AW912" s="13">
        <f t="shared" si="1324"/>
        <v>3.805847086753087E-10</v>
      </c>
      <c r="AX912" s="13">
        <f t="shared" si="1325"/>
        <v>1.4210658674232888E-6</v>
      </c>
      <c r="AY912" s="13">
        <f t="shared" si="1326"/>
        <v>1.0801294617660283E-6</v>
      </c>
      <c r="AZ912" s="13">
        <f t="shared" si="1327"/>
        <v>4.1049457344662759E-7</v>
      </c>
      <c r="BA912" s="13">
        <f t="shared" si="1328"/>
        <v>1.0400345563121616E-7</v>
      </c>
      <c r="BB912" s="13">
        <f t="shared" si="1329"/>
        <v>1.9762841246135375E-8</v>
      </c>
      <c r="BC912" s="13">
        <f t="shared" si="1330"/>
        <v>3.004283976908337E-9</v>
      </c>
      <c r="BD912" s="13">
        <f t="shared" si="1331"/>
        <v>8.5292544862287635E-5</v>
      </c>
      <c r="BE912" s="13">
        <f t="shared" si="1332"/>
        <v>3.2763468023461964E-5</v>
      </c>
      <c r="BF912" s="13">
        <f t="shared" si="1333"/>
        <v>6.292723699694891E-6</v>
      </c>
      <c r="BG912" s="13">
        <f t="shared" si="1334"/>
        <v>8.0574236997429195E-7</v>
      </c>
      <c r="BH912" s="13">
        <f t="shared" si="1335"/>
        <v>7.737755514395941E-8</v>
      </c>
      <c r="BI912" s="13">
        <f t="shared" si="1336"/>
        <v>5.9446158108801072E-9</v>
      </c>
      <c r="BJ912" s="14">
        <f t="shared" si="1337"/>
        <v>0.1705191923564631</v>
      </c>
      <c r="BK912" s="14">
        <f t="shared" si="1338"/>
        <v>0.41847187961844684</v>
      </c>
      <c r="BL912" s="14">
        <f t="shared" si="1339"/>
        <v>0.38768668976344428</v>
      </c>
      <c r="BM912" s="14">
        <f t="shared" si="1340"/>
        <v>0.10863095455768143</v>
      </c>
      <c r="BN912" s="14">
        <f t="shared" si="1341"/>
        <v>0.89135386147673545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1.1933</v>
      </c>
      <c r="F913" s="10">
        <f>VLOOKUP(B913,home!$B$2:$E$405,3,FALSE)</f>
        <v>0.50280000000000002</v>
      </c>
      <c r="G913" s="10">
        <f>VLOOKUP(C913,away!$B$2:$E$405,4,FALSE)</f>
        <v>0.6704</v>
      </c>
      <c r="H913" s="10">
        <f>VLOOKUP(A913,away!$A$2:$E$405,3,FALSE)</f>
        <v>1.1513</v>
      </c>
      <c r="I913" s="10">
        <f>VLOOKUP(C913,away!$B$2:$E$405,3,FALSE)</f>
        <v>0.60799999999999998</v>
      </c>
      <c r="J913" s="10">
        <f>VLOOKUP(B913,home!$B$2:$E$405,4,FALSE)</f>
        <v>1.6503000000000001</v>
      </c>
      <c r="K913" s="12">
        <f t="shared" si="1286"/>
        <v>0.402234127296</v>
      </c>
      <c r="L913" s="12">
        <f t="shared" si="1287"/>
        <v>1.1551941571200002</v>
      </c>
      <c r="M913" s="13">
        <f t="shared" si="1288"/>
        <v>0.21067717689658072</v>
      </c>
      <c r="N913" s="13">
        <f t="shared" si="1289"/>
        <v>8.4741550390181164E-2</v>
      </c>
      <c r="O913" s="13">
        <f t="shared" si="1290"/>
        <v>0.24337304378946673</v>
      </c>
      <c r="P913" s="13">
        <f t="shared" si="1291"/>
        <v>9.7892943876027358E-2</v>
      </c>
      <c r="Q913" s="13">
        <f t="shared" si="1292"/>
        <v>1.7042971783452262E-2</v>
      </c>
      <c r="R913" s="13">
        <f t="shared" si="1293"/>
        <v>0.14057155909305094</v>
      </c>
      <c r="S913" s="13">
        <f t="shared" si="1294"/>
        <v>1.1371697449481263E-2</v>
      </c>
      <c r="T913" s="13">
        <f t="shared" si="1295"/>
        <v>1.9687941424205081E-2</v>
      </c>
      <c r="U913" s="13">
        <f t="shared" si="1296"/>
        <v>5.6542678394431452E-2</v>
      </c>
      <c r="V913" s="13">
        <f t="shared" si="1297"/>
        <v>5.8710622605720171E-4</v>
      </c>
      <c r="W913" s="13">
        <f t="shared" si="1298"/>
        <v>2.2850882939490919E-3</v>
      </c>
      <c r="X913" s="13">
        <f t="shared" si="1299"/>
        <v>2.6397206456733003E-3</v>
      </c>
      <c r="Y913" s="13">
        <f t="shared" si="1300"/>
        <v>1.5246949331554154E-3</v>
      </c>
      <c r="Z913" s="13">
        <f t="shared" si="1301"/>
        <v>5.412914790718043E-2</v>
      </c>
      <c r="AA913" s="13">
        <f t="shared" si="1302"/>
        <v>2.1772590569720827E-2</v>
      </c>
      <c r="AB913" s="13">
        <f t="shared" si="1303"/>
        <v>4.3788394833923876E-3</v>
      </c>
      <c r="AC913" s="13">
        <f t="shared" si="1304"/>
        <v>1.7050244147025311E-5</v>
      </c>
      <c r="AD913" s="13">
        <f t="shared" si="1305"/>
        <v>2.2978512392772955E-4</v>
      </c>
      <c r="AE913" s="13">
        <f t="shared" si="1306"/>
        <v>2.6544643255440833E-4</v>
      </c>
      <c r="AF913" s="13">
        <f t="shared" si="1307"/>
        <v>1.5332108395760033E-4</v>
      </c>
      <c r="AG913" s="13">
        <f t="shared" si="1308"/>
        <v>5.9038540117041634E-5</v>
      </c>
      <c r="AH913" s="13">
        <f t="shared" si="1309"/>
        <v>1.5632418848064784E-2</v>
      </c>
      <c r="AI913" s="13">
        <f t="shared" si="1310"/>
        <v>6.2878923528768803E-3</v>
      </c>
      <c r="AJ913" s="13">
        <f t="shared" si="1311"/>
        <v>1.2646024465453119E-3</v>
      </c>
      <c r="AK913" s="13">
        <f t="shared" si="1312"/>
        <v>1.6955542048751341E-4</v>
      </c>
      <c r="AL913" s="13">
        <f t="shared" si="1313"/>
        <v>3.1690164410673803E-7</v>
      </c>
      <c r="AM913" s="13">
        <f t="shared" si="1314"/>
        <v>1.84854837577347E-5</v>
      </c>
      <c r="AN913" s="13">
        <f t="shared" si="1315"/>
        <v>2.1354322828471792E-5</v>
      </c>
      <c r="AO913" s="13">
        <f t="shared" si="1316"/>
        <v>1.2334194480352425E-5</v>
      </c>
      <c r="AP913" s="13">
        <f t="shared" si="1317"/>
        <v>4.7494631321616254E-6</v>
      </c>
      <c r="AQ913" s="13">
        <f t="shared" si="1318"/>
        <v>1.3716380149324918E-6</v>
      </c>
      <c r="AR913" s="13">
        <f t="shared" si="1319"/>
        <v>3.6116957829874009E-3</v>
      </c>
      <c r="AS913" s="13">
        <f t="shared" si="1320"/>
        <v>1.4527473013285807E-3</v>
      </c>
      <c r="AT913" s="13">
        <f t="shared" si="1321"/>
        <v>2.9217227146576035E-4</v>
      </c>
      <c r="AU913" s="13">
        <f t="shared" si="1322"/>
        <v>3.9173886211040051E-5</v>
      </c>
      <c r="AV913" s="13">
        <f t="shared" si="1323"/>
        <v>3.9392684832226247E-6</v>
      </c>
      <c r="AW913" s="13">
        <f t="shared" si="1324"/>
        <v>4.090306858966699E-9</v>
      </c>
      <c r="AX913" s="13">
        <f t="shared" si="1325"/>
        <v>1.2392487378228004E-6</v>
      </c>
      <c r="AY913" s="13">
        <f t="shared" si="1326"/>
        <v>1.431572901151234E-6</v>
      </c>
      <c r="AZ913" s="13">
        <f t="shared" si="1327"/>
        <v>8.2687232545061651E-7</v>
      </c>
      <c r="BA913" s="13">
        <f t="shared" si="1328"/>
        <v>3.1839935968159312E-7</v>
      </c>
      <c r="BB913" s="13">
        <f t="shared" si="1329"/>
        <v>9.1953269983731465E-8</v>
      </c>
      <c r="BC913" s="13">
        <f t="shared" si="1330"/>
        <v>2.1244776042656898E-8</v>
      </c>
      <c r="BD913" s="13">
        <f t="shared" si="1331"/>
        <v>6.9536831096699784E-4</v>
      </c>
      <c r="BE913" s="13">
        <f t="shared" si="1332"/>
        <v>2.7970086571110395E-4</v>
      </c>
      <c r="BF913" s="13">
        <f t="shared" si="1333"/>
        <v>5.6252616811620785E-5</v>
      </c>
      <c r="BG913" s="13">
        <f t="shared" si="1334"/>
        <v>7.5422407437795308E-6</v>
      </c>
      <c r="BH913" s="13">
        <f t="shared" si="1335"/>
        <v>7.5843665585762308E-7</v>
      </c>
      <c r="BI913" s="13">
        <f t="shared" si="1336"/>
        <v>6.101382127563755E-8</v>
      </c>
      <c r="BJ913" s="14">
        <f t="shared" si="1337"/>
        <v>0.12869178304475684</v>
      </c>
      <c r="BK913" s="14">
        <f t="shared" si="1338"/>
        <v>0.32054772316683877</v>
      </c>
      <c r="BL913" s="14">
        <f t="shared" si="1339"/>
        <v>0.49643259239322352</v>
      </c>
      <c r="BM913" s="14">
        <f t="shared" si="1340"/>
        <v>0.20550057320064616</v>
      </c>
      <c r="BN913" s="14">
        <f t="shared" si="1341"/>
        <v>0.79429924582875922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1.3533999999999999</v>
      </c>
      <c r="F914" s="10">
        <f>VLOOKUP(B914,home!$B$2:$E$405,3,FALSE)</f>
        <v>1.0027999999999999</v>
      </c>
      <c r="G914" s="10">
        <f>VLOOKUP(C914,away!$B$2:$E$405,4,FALSE)</f>
        <v>1.0555000000000001</v>
      </c>
      <c r="H914" s="10">
        <f>VLOOKUP(A914,away!$A$2:$E$405,3,FALSE)</f>
        <v>1.2030000000000001</v>
      </c>
      <c r="I914" s="10">
        <f>VLOOKUP(C914,away!$B$2:$E$405,3,FALSE)</f>
        <v>0.95</v>
      </c>
      <c r="J914" s="10">
        <f>VLOOKUP(B914,home!$B$2:$E$405,4,FALSE)</f>
        <v>0.65310000000000001</v>
      </c>
      <c r="K914" s="12">
        <f t="shared" si="1286"/>
        <v>1.4325135383600001</v>
      </c>
      <c r="L914" s="12">
        <f t="shared" si="1287"/>
        <v>0.74639533499999999</v>
      </c>
      <c r="M914" s="13">
        <f t="shared" si="1288"/>
        <v>0.11316494058165139</v>
      </c>
      <c r="N914" s="13">
        <f t="shared" si="1289"/>
        <v>0.16211030945092059</v>
      </c>
      <c r="O914" s="13">
        <f t="shared" si="1290"/>
        <v>8.446578373569677E-2</v>
      </c>
      <c r="P914" s="13">
        <f t="shared" si="1291"/>
        <v>0.12099837872957353</v>
      </c>
      <c r="Q914" s="13">
        <f t="shared" si="1292"/>
        <v>0.11611260649808643</v>
      </c>
      <c r="R914" s="13">
        <f t="shared" si="1293"/>
        <v>3.1522433473721467E-2</v>
      </c>
      <c r="S914" s="13">
        <f t="shared" si="1294"/>
        <v>3.2343514652008638E-2</v>
      </c>
      <c r="T914" s="13">
        <f t="shared" si="1295"/>
        <v>8.6665907824862387E-2</v>
      </c>
      <c r="U914" s="13">
        <f t="shared" si="1296"/>
        <v>4.5156312713158453E-2</v>
      </c>
      <c r="V914" s="13">
        <f t="shared" si="1297"/>
        <v>3.8424865266912019E-3</v>
      </c>
      <c r="W914" s="13">
        <f t="shared" si="1298"/>
        <v>5.5444293594258717E-2</v>
      </c>
      <c r="X914" s="13">
        <f t="shared" si="1299"/>
        <v>4.1383362091125087E-2</v>
      </c>
      <c r="Y914" s="13">
        <f t="shared" si="1300"/>
        <v>1.5444174205715804E-2</v>
      </c>
      <c r="Z914" s="13">
        <f t="shared" si="1301"/>
        <v>7.8427324308778506E-3</v>
      </c>
      <c r="AA914" s="13">
        <f t="shared" si="1302"/>
        <v>1.1234820384967554E-2</v>
      </c>
      <c r="AB914" s="13">
        <f t="shared" si="1303"/>
        <v>8.0470161512544661E-3</v>
      </c>
      <c r="AC914" s="13">
        <f t="shared" si="1304"/>
        <v>2.5677930684084272E-4</v>
      </c>
      <c r="AD914" s="13">
        <f t="shared" si="1305"/>
        <v>1.9856175299645562E-2</v>
      </c>
      <c r="AE914" s="13">
        <f t="shared" si="1306"/>
        <v>1.4820556614597673E-2</v>
      </c>
      <c r="AF914" s="13">
        <f t="shared" si="1307"/>
        <v>5.5309971596195469E-3</v>
      </c>
      <c r="AG914" s="13">
        <f t="shared" si="1308"/>
        <v>1.3761034926127601E-3</v>
      </c>
      <c r="AH914" s="13">
        <f t="shared" si="1309"/>
        <v>1.4634447250151091E-3</v>
      </c>
      <c r="AI914" s="13">
        <f t="shared" si="1310"/>
        <v>2.0964043812256709E-3</v>
      </c>
      <c r="AJ914" s="13">
        <f t="shared" si="1311"/>
        <v>1.5015638289914966E-3</v>
      </c>
      <c r="AK914" s="13">
        <f t="shared" si="1312"/>
        <v>7.1700350458066633E-4</v>
      </c>
      <c r="AL914" s="13">
        <f t="shared" si="1313"/>
        <v>1.0982157427680684E-5</v>
      </c>
      <c r="AM914" s="13">
        <f t="shared" si="1314"/>
        <v>5.6888479873583352E-3</v>
      </c>
      <c r="AN914" s="13">
        <f t="shared" si="1315"/>
        <v>4.2461295992883997E-3</v>
      </c>
      <c r="AO914" s="13">
        <f t="shared" si="1316"/>
        <v>1.5846456623571405E-3</v>
      </c>
      <c r="AP914" s="13">
        <f t="shared" si="1317"/>
        <v>3.9425737667045157E-4</v>
      </c>
      <c r="AQ914" s="13">
        <f t="shared" si="1318"/>
        <v>7.3567966684040699E-5</v>
      </c>
      <c r="AR914" s="13">
        <f t="shared" si="1319"/>
        <v>2.1846166315632711E-4</v>
      </c>
      <c r="AS914" s="13">
        <f t="shared" si="1320"/>
        <v>3.1294929008408059E-4</v>
      </c>
      <c r="AT914" s="13">
        <f t="shared" si="1321"/>
        <v>2.2415204743279825E-4</v>
      </c>
      <c r="AU914" s="13">
        <f t="shared" si="1322"/>
        <v>1.0703361419953214E-4</v>
      </c>
      <c r="AV914" s="13">
        <f t="shared" si="1323"/>
        <v>3.8331775350107736E-5</v>
      </c>
      <c r="AW914" s="13">
        <f t="shared" si="1324"/>
        <v>3.261766107045824E-7</v>
      </c>
      <c r="AX914" s="13">
        <f t="shared" si="1325"/>
        <v>1.3582252932604758E-3</v>
      </c>
      <c r="AY914" s="13">
        <f t="shared" si="1326"/>
        <v>1.0137730227686261E-3</v>
      </c>
      <c r="AZ914" s="13">
        <f t="shared" si="1327"/>
        <v>3.7833772747167558E-4</v>
      </c>
      <c r="BA914" s="13">
        <f t="shared" si="1328"/>
        <v>9.412983827978667E-5</v>
      </c>
      <c r="BB914" s="13">
        <f t="shared" si="1329"/>
        <v>1.7564518044084294E-5</v>
      </c>
      <c r="BC914" s="13">
        <f t="shared" si="1330"/>
        <v>2.6220148659255695E-6</v>
      </c>
      <c r="BD914" s="13">
        <f t="shared" si="1331"/>
        <v>2.7176461042703972E-5</v>
      </c>
      <c r="BE914" s="13">
        <f t="shared" si="1332"/>
        <v>3.8930648368386563E-5</v>
      </c>
      <c r="BF914" s="13">
        <f t="shared" si="1333"/>
        <v>2.7884340422423208E-5</v>
      </c>
      <c r="BG914" s="13">
        <f t="shared" si="1334"/>
        <v>1.331489838778675E-5</v>
      </c>
      <c r="BH914" s="13">
        <f t="shared" si="1335"/>
        <v>4.7684430505980646E-6</v>
      </c>
      <c r="BI914" s="13">
        <f t="shared" si="1336"/>
        <v>1.3661718453760763E-6</v>
      </c>
      <c r="BJ914" s="14">
        <f t="shared" si="1337"/>
        <v>0.53359658723849346</v>
      </c>
      <c r="BK914" s="14">
        <f t="shared" si="1338"/>
        <v>0.27163085497696188</v>
      </c>
      <c r="BL914" s="14">
        <f t="shared" si="1339"/>
        <v>0.18721915225195176</v>
      </c>
      <c r="BM914" s="14">
        <f t="shared" si="1340"/>
        <v>0.37090142758247691</v>
      </c>
      <c r="BN914" s="14">
        <f t="shared" si="1341"/>
        <v>0.62837445246965018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1.2436</v>
      </c>
      <c r="F915" s="10">
        <f>VLOOKUP(B915,home!$B$2:$E$405,3,FALSE)</f>
        <v>0.3216</v>
      </c>
      <c r="G915" s="10">
        <f>VLOOKUP(C915,away!$B$2:$E$405,4,FALSE)</f>
        <v>0.40210000000000001</v>
      </c>
      <c r="H915" s="10">
        <f>VLOOKUP(A915,away!$A$2:$E$405,3,FALSE)</f>
        <v>0.89739999999999998</v>
      </c>
      <c r="I915" s="10">
        <f>VLOOKUP(C915,away!$B$2:$E$405,3,FALSE)</f>
        <v>0.1857</v>
      </c>
      <c r="J915" s="10">
        <f>VLOOKUP(B915,home!$B$2:$E$405,4,FALSE)</f>
        <v>0.66859999999999997</v>
      </c>
      <c r="K915" s="12">
        <f t="shared" si="1286"/>
        <v>0.16081658169600002</v>
      </c>
      <c r="L915" s="12">
        <f t="shared" si="1287"/>
        <v>0.111420304548</v>
      </c>
      <c r="M915" s="13">
        <f t="shared" si="1288"/>
        <v>0.76167380966952603</v>
      </c>
      <c r="N915" s="13">
        <f t="shared" si="1289"/>
        <v>0.1224897784384229</v>
      </c>
      <c r="O915" s="13">
        <f t="shared" si="1290"/>
        <v>8.4865927839613983E-2</v>
      </c>
      <c r="P915" s="13">
        <f t="shared" si="1291"/>
        <v>1.3647848417626124E-2</v>
      </c>
      <c r="Q915" s="13">
        <f t="shared" si="1292"/>
        <v>9.8491937305837905E-3</v>
      </c>
      <c r="R915" s="13">
        <f t="shared" si="1293"/>
        <v>4.7278937628191919E-3</v>
      </c>
      <c r="S915" s="13">
        <f t="shared" si="1294"/>
        <v>6.1136330298437004E-5</v>
      </c>
      <c r="T915" s="13">
        <f t="shared" si="1295"/>
        <v>1.0974001650138983E-3</v>
      </c>
      <c r="U915" s="13">
        <f t="shared" si="1296"/>
        <v>7.6032371355842147E-4</v>
      </c>
      <c r="V915" s="13">
        <f t="shared" si="1297"/>
        <v>1.2171722011450473E-7</v>
      </c>
      <c r="W915" s="13">
        <f t="shared" si="1298"/>
        <v>5.2797122273805295E-4</v>
      </c>
      <c r="X915" s="13">
        <f t="shared" si="1299"/>
        <v>5.8826714430053808E-5</v>
      </c>
      <c r="Y915" s="13">
        <f t="shared" si="1300"/>
        <v>3.2772452186774113E-6</v>
      </c>
      <c r="Z915" s="13">
        <f t="shared" si="1301"/>
        <v>1.7559445430796806E-4</v>
      </c>
      <c r="AA915" s="13">
        <f t="shared" si="1302"/>
        <v>2.8238499906581889E-5</v>
      </c>
      <c r="AB915" s="13">
        <f t="shared" si="1303"/>
        <v>2.2706095135996578E-6</v>
      </c>
      <c r="AC915" s="13">
        <f t="shared" si="1304"/>
        <v>1.3630984064706974E-10</v>
      </c>
      <c r="AD915" s="13">
        <f t="shared" si="1305"/>
        <v>2.1226631818647785E-5</v>
      </c>
      <c r="AE915" s="13">
        <f t="shared" si="1306"/>
        <v>2.3650777817620033E-6</v>
      </c>
      <c r="AF915" s="13">
        <f t="shared" si="1307"/>
        <v>1.3175884336181536E-7</v>
      </c>
      <c r="AG915" s="13">
        <f t="shared" si="1308"/>
        <v>4.8935368180885667E-9</v>
      </c>
      <c r="AH915" s="13">
        <f t="shared" si="1309"/>
        <v>4.8911968939834175E-6</v>
      </c>
      <c r="AI915" s="13">
        <f t="shared" si="1310"/>
        <v>7.8658556489250576E-7</v>
      </c>
      <c r="AJ915" s="13">
        <f t="shared" si="1311"/>
        <v>6.3248000878714995E-8</v>
      </c>
      <c r="AK915" s="13">
        <f t="shared" si="1312"/>
        <v>3.3904424334735163E-9</v>
      </c>
      <c r="AL915" s="13">
        <f t="shared" si="1313"/>
        <v>9.7697256718811967E-14</v>
      </c>
      <c r="AM915" s="13">
        <f t="shared" si="1314"/>
        <v>6.8271887399889675E-7</v>
      </c>
      <c r="AN915" s="13">
        <f t="shared" si="1315"/>
        <v>7.606874486162472E-8</v>
      </c>
      <c r="AO915" s="13">
        <f t="shared" si="1316"/>
        <v>4.2378013595331689E-9</v>
      </c>
      <c r="AP915" s="13">
        <f t="shared" si="1317"/>
        <v>1.5739237269770476E-10</v>
      </c>
      <c r="AQ915" s="13">
        <f t="shared" si="1318"/>
        <v>4.384176524877646E-12</v>
      </c>
      <c r="AR915" s="13">
        <f t="shared" si="1319"/>
        <v>1.0899572950637287E-7</v>
      </c>
      <c r="AS915" s="13">
        <f t="shared" si="1320"/>
        <v>1.7528320638676732E-8</v>
      </c>
      <c r="AT915" s="13">
        <f t="shared" si="1321"/>
        <v>1.4094223039917199E-9</v>
      </c>
      <c r="AU915" s="13">
        <f t="shared" si="1322"/>
        <v>7.5552825698016317E-11</v>
      </c>
      <c r="AV915" s="13">
        <f t="shared" si="1323"/>
        <v>3.0375367915571732E-12</v>
      </c>
      <c r="AW915" s="13">
        <f t="shared" si="1324"/>
        <v>4.8626726704804022E-17</v>
      </c>
      <c r="AX915" s="13">
        <f t="shared" si="1325"/>
        <v>1.829875259597412E-8</v>
      </c>
      <c r="AY915" s="13">
        <f t="shared" si="1326"/>
        <v>2.0388525870919419E-9</v>
      </c>
      <c r="AZ915" s="13">
        <f t="shared" si="1327"/>
        <v>1.1358478809113095E-10</v>
      </c>
      <c r="BA915" s="13">
        <f t="shared" si="1328"/>
        <v>4.2185505603779529E-12</v>
      </c>
      <c r="BB915" s="13">
        <f t="shared" si="1329"/>
        <v>1.1750804704711188E-13</v>
      </c>
      <c r="BC915" s="13">
        <f t="shared" si="1330"/>
        <v>2.6185564777659849E-15</v>
      </c>
      <c r="BD915" s="13">
        <f t="shared" si="1331"/>
        <v>2.0240562293385815E-9</v>
      </c>
      <c r="BE915" s="13">
        <f t="shared" si="1332"/>
        <v>3.2550180396272579E-10</v>
      </c>
      <c r="BF915" s="13">
        <f t="shared" si="1333"/>
        <v>2.6173043724583537E-11</v>
      </c>
      <c r="BG915" s="13">
        <f t="shared" si="1334"/>
        <v>1.4030198081224894E-12</v>
      </c>
      <c r="BH915" s="13">
        <f t="shared" si="1335"/>
        <v>5.640721239850916E-14</v>
      </c>
      <c r="BI915" s="13">
        <f t="shared" si="1336"/>
        <v>1.8142430161856942E-15</v>
      </c>
      <c r="BJ915" s="14">
        <f t="shared" si="1337"/>
        <v>0.13405095952111337</v>
      </c>
      <c r="BK915" s="14">
        <f t="shared" si="1338"/>
        <v>0.77538291830993089</v>
      </c>
      <c r="BL915" s="14">
        <f t="shared" si="1339"/>
        <v>9.0390529235569131E-2</v>
      </c>
      <c r="BM915" s="14">
        <f t="shared" si="1340"/>
        <v>2.7455476234767165E-3</v>
      </c>
      <c r="BN915" s="14">
        <f t="shared" si="1341"/>
        <v>0.99725445185859207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1.2436</v>
      </c>
      <c r="F916" s="10">
        <f>VLOOKUP(B916,home!$B$2:$E$405,3,FALSE)</f>
        <v>0.93810000000000004</v>
      </c>
      <c r="G916" s="10">
        <f>VLOOKUP(C916,away!$B$2:$E$405,4,FALSE)</f>
        <v>1.0339</v>
      </c>
      <c r="H916" s="10">
        <f>VLOOKUP(A916,away!$A$2:$E$405,3,FALSE)</f>
        <v>0.89739999999999998</v>
      </c>
      <c r="I916" s="10">
        <f>VLOOKUP(C916,away!$B$2:$E$405,3,FALSE)</f>
        <v>1.9103000000000001</v>
      </c>
      <c r="J916" s="10">
        <f>VLOOKUP(B916,home!$B$2:$E$405,4,FALSE)</f>
        <v>1.1143000000000001</v>
      </c>
      <c r="K916" s="12">
        <f t="shared" si="1286"/>
        <v>1.2061696173240002</v>
      </c>
      <c r="L916" s="12">
        <f t="shared" si="1287"/>
        <v>1.9102480780460003</v>
      </c>
      <c r="M916" s="13">
        <f t="shared" si="1288"/>
        <v>4.4315636519607259E-2</v>
      </c>
      <c r="N916" s="13">
        <f t="shared" si="1289"/>
        <v>5.3452174342324174E-2</v>
      </c>
      <c r="O916" s="13">
        <f t="shared" si="1290"/>
        <v>8.4653859488964908E-2</v>
      </c>
      <c r="P916" s="13">
        <f t="shared" si="1291"/>
        <v>0.10210691330480449</v>
      </c>
      <c r="Q916" s="13">
        <f t="shared" si="1292"/>
        <v>3.223619433580846E-2</v>
      </c>
      <c r="R916" s="13">
        <f t="shared" si="1293"/>
        <v>8.0854936193985705E-2</v>
      </c>
      <c r="S916" s="13">
        <f t="shared" si="1294"/>
        <v>5.8815705716096421E-2</v>
      </c>
      <c r="T916" s="13">
        <f t="shared" si="1295"/>
        <v>6.1579128273495473E-2</v>
      </c>
      <c r="U916" s="13">
        <f t="shared" si="1296"/>
        <v>9.7524767447856181E-2</v>
      </c>
      <c r="V916" s="13">
        <f t="shared" si="1297"/>
        <v>1.5057364337998516E-2</v>
      </c>
      <c r="W916" s="13">
        <f t="shared" si="1298"/>
        <v>1.2960772728668064E-2</v>
      </c>
      <c r="X916" s="13">
        <f t="shared" si="1299"/>
        <v>2.4758291194929186E-2</v>
      </c>
      <c r="Y916" s="13">
        <f t="shared" si="1300"/>
        <v>2.3647239085408344E-2</v>
      </c>
      <c r="Z916" s="13">
        <f t="shared" si="1301"/>
        <v>5.1484328821697727E-2</v>
      </c>
      <c r="AA916" s="13">
        <f t="shared" si="1302"/>
        <v>6.2098833193050137E-2</v>
      </c>
      <c r="AB916" s="13">
        <f t="shared" si="1303"/>
        <v>3.7450862934364115E-2</v>
      </c>
      <c r="AC916" s="13">
        <f t="shared" si="1304"/>
        <v>2.1683387566522761E-3</v>
      </c>
      <c r="AD916" s="13">
        <f t="shared" si="1305"/>
        <v>3.9082225705902246E-3</v>
      </c>
      <c r="AE916" s="13">
        <f t="shared" si="1306"/>
        <v>7.4656746540459765E-3</v>
      </c>
      <c r="AF916" s="13">
        <f t="shared" si="1307"/>
        <v>7.1306453296040321E-3</v>
      </c>
      <c r="AG916" s="13">
        <f t="shared" si="1308"/>
        <v>4.540433845367931E-3</v>
      </c>
      <c r="AH916" s="13">
        <f t="shared" si="1309"/>
        <v>2.4586960045284108E-2</v>
      </c>
      <c r="AI916" s="13">
        <f t="shared" si="1310"/>
        <v>2.9656044188980813E-2</v>
      </c>
      <c r="AJ916" s="13">
        <f t="shared" si="1311"/>
        <v>1.788510973538332E-2</v>
      </c>
      <c r="AK916" s="13">
        <f t="shared" si="1312"/>
        <v>7.1908253217750169E-3</v>
      </c>
      <c r="AL916" s="13">
        <f t="shared" si="1313"/>
        <v>1.9984131546253028E-4</v>
      </c>
      <c r="AM916" s="13">
        <f t="shared" si="1314"/>
        <v>9.4279586447716679E-4</v>
      </c>
      <c r="AN916" s="13">
        <f t="shared" si="1315"/>
        <v>1.8009739881072256E-3</v>
      </c>
      <c r="AO916" s="13">
        <f t="shared" si="1316"/>
        <v>1.7201535496963339E-3</v>
      </c>
      <c r="AP916" s="13">
        <f t="shared" si="1317"/>
        <v>1.0953066707504757E-3</v>
      </c>
      <c r="AQ916" s="13">
        <f t="shared" si="1318"/>
        <v>5.2307686566801506E-4</v>
      </c>
      <c r="AR916" s="13">
        <f t="shared" si="1319"/>
        <v>9.3934386342995491E-3</v>
      </c>
      <c r="AS916" s="13">
        <f t="shared" si="1320"/>
        <v>1.1330080282889567E-2</v>
      </c>
      <c r="AT916" s="13">
        <f t="shared" si="1321"/>
        <v>6.8329992995315569E-3</v>
      </c>
      <c r="AU916" s="13">
        <f t="shared" si="1322"/>
        <v>2.7472520500970467E-3</v>
      </c>
      <c r="AV916" s="13">
        <f t="shared" si="1323"/>
        <v>8.2841298848953257E-4</v>
      </c>
      <c r="AW916" s="13">
        <f t="shared" si="1324"/>
        <v>1.2790306007841961E-5</v>
      </c>
      <c r="AX916" s="13">
        <f t="shared" si="1325"/>
        <v>1.8952862117851212E-4</v>
      </c>
      <c r="AY916" s="13">
        <f t="shared" si="1326"/>
        <v>3.6204668434096127E-4</v>
      </c>
      <c r="AZ916" s="13">
        <f t="shared" si="1327"/>
        <v>3.4579949146262411E-4</v>
      </c>
      <c r="BA916" s="13">
        <f t="shared" si="1328"/>
        <v>2.2018760465192068E-4</v>
      </c>
      <c r="BB916" s="13">
        <f t="shared" si="1329"/>
        <v>1.0515323714897106E-4</v>
      </c>
      <c r="BC916" s="13">
        <f t="shared" si="1330"/>
        <v>4.0173753832827435E-5</v>
      </c>
      <c r="BD916" s="13">
        <f t="shared" si="1331"/>
        <v>2.9906330162356273E-3</v>
      </c>
      <c r="BE916" s="13">
        <f t="shared" si="1332"/>
        <v>3.6072106807494473E-3</v>
      </c>
      <c r="BF916" s="13">
        <f t="shared" si="1333"/>
        <v>2.1754539632033044E-3</v>
      </c>
      <c r="BG916" s="13">
        <f t="shared" si="1334"/>
        <v>8.7465549143430309E-4</v>
      </c>
      <c r="BH916" s="13">
        <f t="shared" si="1335"/>
        <v>2.6374571984841223E-4</v>
      </c>
      <c r="BI916" s="13">
        <f t="shared" si="1336"/>
        <v>6.3624414796080499E-5</v>
      </c>
      <c r="BJ916" s="14">
        <f t="shared" si="1337"/>
        <v>0.23902397269155692</v>
      </c>
      <c r="BK916" s="14">
        <f t="shared" si="1338"/>
        <v>0.22302584663496244</v>
      </c>
      <c r="BL916" s="14">
        <f t="shared" si="1339"/>
        <v>0.48300970509121871</v>
      </c>
      <c r="BM916" s="14">
        <f t="shared" si="1340"/>
        <v>0.59857488267560777</v>
      </c>
      <c r="BN916" s="14">
        <f t="shared" si="1341"/>
        <v>0.39761971418549497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1.2436</v>
      </c>
      <c r="F917" s="10">
        <f>VLOOKUP(B917,home!$B$2:$E$405,3,FALSE)</f>
        <v>0.96489999999999998</v>
      </c>
      <c r="G917" s="10">
        <f>VLOOKUP(C917,away!$B$2:$E$405,4,FALSE)</f>
        <v>1.2061999999999999</v>
      </c>
      <c r="H917" s="10">
        <f>VLOOKUP(A917,away!$A$2:$E$405,3,FALSE)</f>
        <v>0.89739999999999998</v>
      </c>
      <c r="I917" s="10">
        <f>VLOOKUP(C917,away!$B$2:$E$405,3,FALSE)</f>
        <v>0.92859999999999998</v>
      </c>
      <c r="J917" s="10">
        <f>VLOOKUP(B917,home!$B$2:$E$405,4,FALSE)</f>
        <v>0.89149999999999996</v>
      </c>
      <c r="K917" s="12">
        <f t="shared" si="1286"/>
        <v>1.4473792557680001</v>
      </c>
      <c r="L917" s="12">
        <f t="shared" si="1287"/>
        <v>0.74290980805999995</v>
      </c>
      <c r="M917" s="13">
        <f t="shared" si="1288"/>
        <v>0.11188440220886979</v>
      </c>
      <c r="N917" s="13">
        <f t="shared" si="1289"/>
        <v>0.16193916280112156</v>
      </c>
      <c r="O917" s="13">
        <f t="shared" si="1290"/>
        <v>8.3120019769899287E-2</v>
      </c>
      <c r="P917" s="13">
        <f t="shared" si="1291"/>
        <v>0.1203061923539783</v>
      </c>
      <c r="Q917" s="13">
        <f t="shared" si="1292"/>
        <v>0.11719369246739016</v>
      </c>
      <c r="R917" s="13">
        <f t="shared" si="1293"/>
        <v>3.0875338966599639E-2</v>
      </c>
      <c r="S917" s="13">
        <f t="shared" si="1294"/>
        <v>3.2340477387752024E-2</v>
      </c>
      <c r="T917" s="13">
        <f t="shared" si="1295"/>
        <v>8.7064343576791478E-2</v>
      </c>
      <c r="U917" s="13">
        <f t="shared" si="1296"/>
        <v>4.468832513506172E-2</v>
      </c>
      <c r="V917" s="13">
        <f t="shared" si="1297"/>
        <v>3.8638686364550643E-3</v>
      </c>
      <c r="W917" s="13">
        <f t="shared" si="1298"/>
        <v>5.6541239794718354E-2</v>
      </c>
      <c r="X917" s="13">
        <f t="shared" si="1299"/>
        <v>4.2005041603368647E-2</v>
      </c>
      <c r="Y917" s="13">
        <f t="shared" si="1300"/>
        <v>1.5602978697555454E-2</v>
      </c>
      <c r="Z917" s="13">
        <f t="shared" si="1301"/>
        <v>7.6458640484879927E-3</v>
      </c>
      <c r="AA917" s="13">
        <f t="shared" si="1302"/>
        <v>1.106646501620386E-2</v>
      </c>
      <c r="AB917" s="13">
        <f t="shared" si="1303"/>
        <v>8.0086859495678755E-3</v>
      </c>
      <c r="AC917" s="13">
        <f t="shared" si="1304"/>
        <v>2.5966941896650219E-4</v>
      </c>
      <c r="AD917" s="13">
        <f t="shared" si="1305"/>
        <v>2.0459154393569857E-2</v>
      </c>
      <c r="AE917" s="13">
        <f t="shared" si="1306"/>
        <v>1.5199306463596888E-2</v>
      </c>
      <c r="AF917" s="13">
        <f t="shared" si="1307"/>
        <v>5.6458569237579402E-3</v>
      </c>
      <c r="AG917" s="13">
        <f t="shared" si="1308"/>
        <v>1.3981208278544112E-3</v>
      </c>
      <c r="AH917" s="13">
        <f t="shared" si="1309"/>
        <v>1.4200468481787671E-3</v>
      </c>
      <c r="AI917" s="13">
        <f t="shared" si="1310"/>
        <v>2.0553463502726785E-3</v>
      </c>
      <c r="AJ917" s="13">
        <f t="shared" si="1311"/>
        <v>1.487432835401572E-3</v>
      </c>
      <c r="AK917" s="13">
        <f t="shared" si="1312"/>
        <v>7.176264767694713E-4</v>
      </c>
      <c r="AL917" s="13">
        <f t="shared" si="1313"/>
        <v>1.1168612764560388E-5</v>
      </c>
      <c r="AM917" s="13">
        <f t="shared" si="1314"/>
        <v>5.9224311319615473E-3</v>
      </c>
      <c r="AN917" s="13">
        <f t="shared" si="1315"/>
        <v>4.3998321754941212E-3</v>
      </c>
      <c r="AO917" s="13">
        <f t="shared" si="1316"/>
        <v>1.6343392384962749E-3</v>
      </c>
      <c r="AP917" s="13">
        <f t="shared" si="1317"/>
        <v>4.0472221665873137E-4</v>
      </c>
      <c r="AQ917" s="13">
        <f t="shared" si="1318"/>
        <v>7.5168026073888961E-5</v>
      </c>
      <c r="AR917" s="13">
        <f t="shared" si="1319"/>
        <v>2.1099334628333922E-4</v>
      </c>
      <c r="AS917" s="13">
        <f t="shared" si="1320"/>
        <v>3.0538739251557946E-4</v>
      </c>
      <c r="AT917" s="13">
        <f t="shared" si="1321"/>
        <v>2.2100568845006475E-4</v>
      </c>
      <c r="AU917" s="13">
        <f t="shared" si="1322"/>
        <v>1.0662634962311642E-4</v>
      </c>
      <c r="AV917" s="13">
        <f t="shared" si="1323"/>
        <v>3.8582191640691181E-5</v>
      </c>
      <c r="AW917" s="13">
        <f t="shared" si="1324"/>
        <v>3.3359164783108496E-7</v>
      </c>
      <c r="AX917" s="13">
        <f t="shared" si="1325"/>
        <v>1.4286673273526237E-3</v>
      </c>
      <c r="AY917" s="13">
        <f t="shared" si="1326"/>
        <v>1.0613709699451308E-3</v>
      </c>
      <c r="AZ917" s="13">
        <f t="shared" si="1327"/>
        <v>3.9425145178119658E-4</v>
      </c>
      <c r="BA917" s="13">
        <f t="shared" si="1328"/>
        <v>9.7631090123381699E-5</v>
      </c>
      <c r="BB917" s="13">
        <f t="shared" si="1329"/>
        <v>1.8132773606062512E-5</v>
      </c>
      <c r="BC917" s="13">
        <f t="shared" si="1330"/>
        <v>2.6942030718550677E-6</v>
      </c>
      <c r="BD917" s="13">
        <f t="shared" si="1331"/>
        <v>2.6124837731548765E-5</v>
      </c>
      <c r="BE917" s="13">
        <f t="shared" si="1332"/>
        <v>3.7812548192948822E-5</v>
      </c>
      <c r="BF917" s="13">
        <f t="shared" si="1333"/>
        <v>2.736454893110095E-5</v>
      </c>
      <c r="BG917" s="13">
        <f t="shared" si="1334"/>
        <v>1.3202293488774639E-5</v>
      </c>
      <c r="BH917" s="13">
        <f t="shared" si="1335"/>
        <v>4.777181431053335E-6</v>
      </c>
      <c r="BI917" s="13">
        <f t="shared" si="1336"/>
        <v>1.3828786608693366E-6</v>
      </c>
      <c r="BJ917" s="14">
        <f t="shared" si="1337"/>
        <v>0.53848813815428975</v>
      </c>
      <c r="BK917" s="14">
        <f t="shared" si="1338"/>
        <v>0.26972714958873134</v>
      </c>
      <c r="BL917" s="14">
        <f t="shared" si="1339"/>
        <v>0.18443254660490394</v>
      </c>
      <c r="BM917" s="14">
        <f t="shared" si="1340"/>
        <v>0.37391385245025688</v>
      </c>
      <c r="BN917" s="14">
        <f t="shared" si="1341"/>
        <v>0.62531880856785882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1.2436</v>
      </c>
      <c r="F918" s="10">
        <f>VLOOKUP(B918,home!$B$2:$E$405,3,FALSE)</f>
        <v>0.64329999999999998</v>
      </c>
      <c r="G918" s="10">
        <f>VLOOKUP(C918,away!$B$2:$E$405,4,FALSE)</f>
        <v>1.0722</v>
      </c>
      <c r="H918" s="10">
        <f>VLOOKUP(A918,away!$A$2:$E$405,3,FALSE)</f>
        <v>0.89739999999999998</v>
      </c>
      <c r="I918" s="10">
        <f>VLOOKUP(C918,away!$B$2:$E$405,3,FALSE)</f>
        <v>1.4858</v>
      </c>
      <c r="J918" s="10">
        <f>VLOOKUP(B918,home!$B$2:$E$405,4,FALSE)</f>
        <v>1.7828999999999999</v>
      </c>
      <c r="K918" s="12">
        <f t="shared" si="1286"/>
        <v>0.85776844893600002</v>
      </c>
      <c r="L918" s="12">
        <f t="shared" si="1287"/>
        <v>2.3772420526679996</v>
      </c>
      <c r="M918" s="13">
        <f t="shared" si="1288"/>
        <v>3.9359791596990906E-2</v>
      </c>
      <c r="N918" s="13">
        <f t="shared" si="1289"/>
        <v>3.3761587388595089E-2</v>
      </c>
      <c r="O918" s="13">
        <f t="shared" si="1290"/>
        <v>9.3567751768615343E-2</v>
      </c>
      <c r="P918" s="13">
        <f t="shared" si="1291"/>
        <v>8.0259465304993838E-2</v>
      </c>
      <c r="Q918" s="13">
        <f t="shared" si="1292"/>
        <v>1.4479812223966215E-2</v>
      </c>
      <c r="R918" s="13">
        <f t="shared" si="1293"/>
        <v>0.11121659713897651</v>
      </c>
      <c r="S918" s="13">
        <f t="shared" si="1294"/>
        <v>4.0914734997834552E-2</v>
      </c>
      <c r="T918" s="13">
        <f t="shared" si="1295"/>
        <v>3.4422018533548635E-2</v>
      </c>
      <c r="U918" s="13">
        <f t="shared" si="1296"/>
        <v>9.5398088023839853E-2</v>
      </c>
      <c r="V918" s="13">
        <f t="shared" si="1297"/>
        <v>9.2700207235875062E-3</v>
      </c>
      <c r="W918" s="13">
        <f t="shared" si="1298"/>
        <v>4.1401086907453446E-3</v>
      </c>
      <c r="X918" s="13">
        <f t="shared" si="1299"/>
        <v>9.8420404822560873E-3</v>
      </c>
      <c r="Y918" s="13">
        <f t="shared" si="1300"/>
        <v>1.1698456259240007E-2</v>
      </c>
      <c r="Z918" s="13">
        <f t="shared" si="1301"/>
        <v>8.8129590557803478E-2</v>
      </c>
      <c r="AA918" s="13">
        <f t="shared" si="1302"/>
        <v>7.5594782198131844E-2</v>
      </c>
      <c r="AB918" s="13">
        <f t="shared" si="1303"/>
        <v>3.2421409536873141E-2</v>
      </c>
      <c r="AC918" s="13">
        <f t="shared" si="1304"/>
        <v>1.1814196614963553E-3</v>
      </c>
      <c r="AD918" s="13">
        <f t="shared" si="1305"/>
        <v>8.8781365252177196E-4</v>
      </c>
      <c r="AE918" s="13">
        <f t="shared" si="1306"/>
        <v>2.1105479497075313E-3</v>
      </c>
      <c r="AF918" s="13">
        <f t="shared" si="1307"/>
        <v>2.508641670108485E-3</v>
      </c>
      <c r="AG918" s="13">
        <f t="shared" si="1308"/>
        <v>1.9878828244190576E-3</v>
      </c>
      <c r="AH918" s="13">
        <f t="shared" si="1309"/>
        <v>5.2376342189605768E-2</v>
      </c>
      <c r="AI918" s="13">
        <f t="shared" si="1310"/>
        <v>4.4926773800919313E-2</v>
      </c>
      <c r="AJ918" s="13">
        <f t="shared" si="1311"/>
        <v>1.9268384539456541E-2</v>
      </c>
      <c r="AK918" s="13">
        <f t="shared" si="1312"/>
        <v>5.5092707733040138E-3</v>
      </c>
      <c r="AL918" s="13">
        <f t="shared" si="1313"/>
        <v>9.6362410963327818E-5</v>
      </c>
      <c r="AM918" s="13">
        <f t="shared" si="1314"/>
        <v>1.5230770793356107E-4</v>
      </c>
      <c r="AN918" s="13">
        <f t="shared" si="1315"/>
        <v>3.6207228824513692E-4</v>
      </c>
      <c r="AO918" s="13">
        <f t="shared" si="1316"/>
        <v>4.3036673486103455E-4</v>
      </c>
      <c r="AP918" s="13">
        <f t="shared" si="1317"/>
        <v>3.4102863339369009E-4</v>
      </c>
      <c r="AQ918" s="13">
        <f t="shared" si="1318"/>
        <v>2.0267690211684463E-4</v>
      </c>
      <c r="AR918" s="13">
        <f t="shared" si="1319"/>
        <v>2.4902248643612002E-2</v>
      </c>
      <c r="AS918" s="13">
        <f t="shared" si="1320"/>
        <v>2.1360363194049676E-2</v>
      </c>
      <c r="AT918" s="13">
        <f t="shared" si="1321"/>
        <v>9.1611228028348063E-3</v>
      </c>
      <c r="AU918" s="13">
        <f t="shared" si="1322"/>
        <v>2.6193740323666114E-3</v>
      </c>
      <c r="AV918" s="13">
        <f t="shared" si="1323"/>
        <v>5.6170410023158594E-4</v>
      </c>
      <c r="AW918" s="13">
        <f t="shared" si="1324"/>
        <v>5.4581897368526451E-6</v>
      </c>
      <c r="AX918" s="13">
        <f t="shared" si="1325"/>
        <v>2.1774124399194659E-5</v>
      </c>
      <c r="AY918" s="13">
        <f t="shared" si="1326"/>
        <v>5.1762364181789885E-5</v>
      </c>
      <c r="AZ918" s="13">
        <f t="shared" si="1327"/>
        <v>6.1525834439233373E-5</v>
      </c>
      <c r="BA918" s="13">
        <f t="shared" si="1328"/>
        <v>4.8753933651478205E-5</v>
      </c>
      <c r="BB918" s="13">
        <f t="shared" si="1329"/>
        <v>2.8974975327319875E-5</v>
      </c>
      <c r="BC918" s="13">
        <f t="shared" si="1330"/>
        <v>1.3776105964624514E-5</v>
      </c>
      <c r="BD918" s="13">
        <f t="shared" si="1331"/>
        <v>9.8664454469315245E-3</v>
      </c>
      <c r="BE918" s="13">
        <f t="shared" si="1332"/>
        <v>8.4631256075261112E-3</v>
      </c>
      <c r="BF918" s="13">
        <f t="shared" si="1333"/>
        <v>3.6297010627591077E-3</v>
      </c>
      <c r="BG918" s="13">
        <f t="shared" si="1334"/>
        <v>1.0378143502347437E-3</v>
      </c>
      <c r="BH918" s="13">
        <f t="shared" si="1335"/>
        <v>2.2255110137109466E-4</v>
      </c>
      <c r="BI918" s="13">
        <f t="shared" si="1336"/>
        <v>3.8179462606416486E-5</v>
      </c>
      <c r="BJ918" s="14">
        <f t="shared" si="1337"/>
        <v>0.11755392927962213</v>
      </c>
      <c r="BK918" s="14">
        <f t="shared" si="1338"/>
        <v>0.17113355706004826</v>
      </c>
      <c r="BL918" s="14">
        <f t="shared" si="1339"/>
        <v>0.61214202977424592</v>
      </c>
      <c r="BM918" s="14">
        <f t="shared" si="1340"/>
        <v>0.61626779707513701</v>
      </c>
      <c r="BN918" s="14">
        <f t="shared" si="1341"/>
        <v>0.37264500542213791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1.6108</v>
      </c>
      <c r="F919" s="10">
        <f>VLOOKUP(B919,home!$B$2:$E$405,3,FALSE)</f>
        <v>1.0864</v>
      </c>
      <c r="G919" s="10">
        <f>VLOOKUP(C919,away!$B$2:$E$405,4,FALSE)</f>
        <v>0.9829</v>
      </c>
      <c r="H919" s="10">
        <f>VLOOKUP(A919,away!$A$2:$E$405,3,FALSE)</f>
        <v>1.1347</v>
      </c>
      <c r="I919" s="10">
        <f>VLOOKUP(C919,away!$B$2:$E$405,3,FALSE)</f>
        <v>1.1015999999999999</v>
      </c>
      <c r="J919" s="10">
        <f>VLOOKUP(B919,home!$B$2:$E$405,4,FALSE)</f>
        <v>1.2484999999999999</v>
      </c>
      <c r="K919" s="12">
        <f t="shared" si="1286"/>
        <v>1.7200485796480001</v>
      </c>
      <c r="L919" s="12">
        <f t="shared" si="1287"/>
        <v>1.5606069217199998</v>
      </c>
      <c r="M919" s="13">
        <f t="shared" si="1288"/>
        <v>3.7603599515690707E-2</v>
      </c>
      <c r="N919" s="13">
        <f t="shared" si="1289"/>
        <v>6.4680017936616013E-2</v>
      </c>
      <c r="O919" s="13">
        <f t="shared" si="1290"/>
        <v>5.8684437685773735E-2</v>
      </c>
      <c r="P919" s="13">
        <f t="shared" si="1291"/>
        <v>0.10094008368885668</v>
      </c>
      <c r="Q919" s="13">
        <f t="shared" si="1292"/>
        <v>5.5626386491741786E-2</v>
      </c>
      <c r="R919" s="13">
        <f t="shared" si="1293"/>
        <v>4.5791669824832265E-2</v>
      </c>
      <c r="S919" s="13">
        <f t="shared" si="1294"/>
        <v>6.7738864273232113E-2</v>
      </c>
      <c r="T919" s="13">
        <f t="shared" si="1295"/>
        <v>8.6810923789284108E-2</v>
      </c>
      <c r="U919" s="13">
        <f t="shared" si="1296"/>
        <v>7.8763896641912912E-2</v>
      </c>
      <c r="V919" s="13">
        <f t="shared" si="1297"/>
        <v>2.0203641013069235E-2</v>
      </c>
      <c r="W919" s="13">
        <f t="shared" si="1298"/>
        <v>3.1893362358690378E-2</v>
      </c>
      <c r="X919" s="13">
        <f t="shared" si="1299"/>
        <v>4.9773002053896294E-2</v>
      </c>
      <c r="Y919" s="13">
        <f t="shared" si="1300"/>
        <v>3.8838045760047173E-2</v>
      </c>
      <c r="Z919" s="13">
        <f t="shared" si="1301"/>
        <v>2.3820932295250029E-2</v>
      </c>
      <c r="AA919" s="13">
        <f t="shared" si="1302"/>
        <v>4.0973160760335983E-2</v>
      </c>
      <c r="AB919" s="13">
        <f t="shared" si="1303"/>
        <v>3.5237913484752546E-2</v>
      </c>
      <c r="AC919" s="13">
        <f t="shared" si="1304"/>
        <v>3.3895644980540228E-3</v>
      </c>
      <c r="AD919" s="13">
        <f t="shared" si="1305"/>
        <v>1.3714533156316093E-2</v>
      </c>
      <c r="AE919" s="13">
        <f t="shared" si="1306"/>
        <v>2.1402995371905327E-2</v>
      </c>
      <c r="AF919" s="13">
        <f t="shared" si="1307"/>
        <v>1.6700831361468292E-2</v>
      </c>
      <c r="AG919" s="13">
        <f t="shared" si="1308"/>
        <v>8.6878110070619553E-3</v>
      </c>
      <c r="AH919" s="13">
        <f t="shared" si="1309"/>
        <v>9.2937779554476702E-3</v>
      </c>
      <c r="AI919" s="13">
        <f t="shared" si="1310"/>
        <v>1.5985749571831659E-2</v>
      </c>
      <c r="AJ919" s="13">
        <f t="shared" si="1311"/>
        <v>1.3748132922818837E-2</v>
      </c>
      <c r="AK919" s="13">
        <f t="shared" si="1312"/>
        <v>7.8824855022354805E-3</v>
      </c>
      <c r="AL919" s="13">
        <f t="shared" si="1313"/>
        <v>3.639469928506026E-4</v>
      </c>
      <c r="AM919" s="13">
        <f t="shared" si="1314"/>
        <v>4.7179326552113775E-3</v>
      </c>
      <c r="AN919" s="13">
        <f t="shared" si="1315"/>
        <v>7.3628383579316921E-3</v>
      </c>
      <c r="AO919" s="13">
        <f t="shared" si="1316"/>
        <v>5.74524825244686E-3</v>
      </c>
      <c r="AP919" s="13">
        <f t="shared" si="1317"/>
        <v>2.988691396589434E-3</v>
      </c>
      <c r="AQ919" s="13">
        <f t="shared" si="1318"/>
        <v>1.1660431201006211E-3</v>
      </c>
      <c r="AR919" s="13">
        <f t="shared" si="1319"/>
        <v>2.9007868412400739E-3</v>
      </c>
      <c r="AS919" s="13">
        <f t="shared" si="1320"/>
        <v>4.9894942861365976E-3</v>
      </c>
      <c r="AT919" s="13">
        <f t="shared" si="1321"/>
        <v>4.2910862800155346E-3</v>
      </c>
      <c r="AU919" s="13">
        <f t="shared" si="1322"/>
        <v>2.4602922870292461E-3</v>
      </c>
      <c r="AV919" s="13">
        <f t="shared" si="1323"/>
        <v>1.0579555634558961E-3</v>
      </c>
      <c r="AW919" s="13">
        <f t="shared" si="1324"/>
        <v>2.7137502489266391E-5</v>
      </c>
      <c r="AX919" s="13">
        <f t="shared" si="1325"/>
        <v>1.352512227078541E-3</v>
      </c>
      <c r="AY919" s="13">
        <f t="shared" si="1326"/>
        <v>2.1107399432897032E-3</v>
      </c>
      <c r="AZ919" s="13">
        <f t="shared" si="1327"/>
        <v>1.6470176827243956E-3</v>
      </c>
      <c r="BA919" s="13">
        <f t="shared" si="1328"/>
        <v>8.5678239861830877E-4</v>
      </c>
      <c r="BB919" s="13">
        <f t="shared" si="1329"/>
        <v>3.3427513542289927E-4</v>
      </c>
      <c r="BC919" s="13">
        <f t="shared" si="1330"/>
        <v>1.0433441801997329E-4</v>
      </c>
      <c r="BD919" s="13">
        <f t="shared" si="1331"/>
        <v>7.5449800381225968E-4</v>
      </c>
      <c r="BE919" s="13">
        <f t="shared" si="1332"/>
        <v>1.2977732198045284E-3</v>
      </c>
      <c r="BF919" s="13">
        <f t="shared" si="1333"/>
        <v>1.1161164917149957E-3</v>
      </c>
      <c r="BG919" s="13">
        <f t="shared" si="1334"/>
        <v>6.3992486209869565E-4</v>
      </c>
      <c r="BH919" s="13">
        <f t="shared" si="1335"/>
        <v>2.751754625335759E-4</v>
      </c>
      <c r="BI919" s="13">
        <f t="shared" si="1336"/>
        <v>9.4663032696971702E-5</v>
      </c>
      <c r="BJ919" s="14">
        <f t="shared" si="1337"/>
        <v>0.41651432487446116</v>
      </c>
      <c r="BK919" s="14">
        <f t="shared" si="1338"/>
        <v>0.23235043992504306</v>
      </c>
      <c r="BL919" s="14">
        <f t="shared" si="1339"/>
        <v>0.3262389906804794</v>
      </c>
      <c r="BM919" s="14">
        <f t="shared" si="1340"/>
        <v>0.633514890190922</v>
      </c>
      <c r="BN919" s="14">
        <f t="shared" si="1341"/>
        <v>0.36332619514351117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1.6108</v>
      </c>
      <c r="F920" s="10">
        <f>VLOOKUP(B920,home!$B$2:$E$405,3,FALSE)</f>
        <v>1.5003</v>
      </c>
      <c r="G920" s="10">
        <f>VLOOKUP(C920,away!$B$2:$E$405,4,FALSE)</f>
        <v>1.3746</v>
      </c>
      <c r="H920" s="10">
        <f>VLOOKUP(A920,away!$A$2:$E$405,3,FALSE)</f>
        <v>1.1347</v>
      </c>
      <c r="I920" s="10">
        <f>VLOOKUP(C920,away!$B$2:$E$405,3,FALSE)</f>
        <v>1.196</v>
      </c>
      <c r="J920" s="10">
        <f>VLOOKUP(B920,home!$B$2:$E$405,4,FALSE)</f>
        <v>0.80779999999999996</v>
      </c>
      <c r="K920" s="12">
        <f t="shared" si="1286"/>
        <v>3.3219727817039999</v>
      </c>
      <c r="L920" s="12">
        <f t="shared" si="1287"/>
        <v>1.09626634936</v>
      </c>
      <c r="M920" s="13">
        <f t="shared" si="1288"/>
        <v>1.2055441658506022E-2</v>
      </c>
      <c r="N920" s="13">
        <f t="shared" si="1289"/>
        <v>4.0047849060977532E-2</v>
      </c>
      <c r="O920" s="13">
        <f t="shared" si="1290"/>
        <v>1.3215975016892862E-2</v>
      </c>
      <c r="P920" s="13">
        <f t="shared" si="1291"/>
        <v>4.3903109289798146E-2</v>
      </c>
      <c r="Q920" s="13">
        <f t="shared" si="1292"/>
        <v>6.651893227317876E-2</v>
      </c>
      <c r="R920" s="13">
        <f t="shared" si="1293"/>
        <v>7.2441143425010486E-3</v>
      </c>
      <c r="S920" s="13">
        <f t="shared" si="1294"/>
        <v>3.9971223367664344E-2</v>
      </c>
      <c r="T920" s="13">
        <f t="shared" si="1295"/>
        <v>7.2922467046442771E-2</v>
      </c>
      <c r="U920" s="13">
        <f t="shared" si="1296"/>
        <v>2.4064750673340053E-2</v>
      </c>
      <c r="V920" s="13">
        <f t="shared" si="1297"/>
        <v>1.6173986797068014E-2</v>
      </c>
      <c r="W920" s="13">
        <f t="shared" si="1298"/>
        <v>7.3658027493170519E-2</v>
      </c>
      <c r="X920" s="13">
        <f t="shared" si="1299"/>
        <v>8.074881690099657E-2</v>
      </c>
      <c r="Y920" s="13">
        <f t="shared" si="1300"/>
        <v>4.4261105359597278E-2</v>
      </c>
      <c r="Z920" s="13">
        <f t="shared" si="1301"/>
        <v>2.6471595948666811E-3</v>
      </c>
      <c r="AA920" s="13">
        <f t="shared" si="1302"/>
        <v>8.7937921229737023E-3</v>
      </c>
      <c r="AB920" s="13">
        <f t="shared" si="1303"/>
        <v>1.4606369040240843E-2</v>
      </c>
      <c r="AC920" s="13">
        <f t="shared" si="1304"/>
        <v>3.6813681847898561E-3</v>
      </c>
      <c r="AD920" s="13">
        <f t="shared" si="1305"/>
        <v>6.1172490621579347E-2</v>
      </c>
      <c r="AE920" s="13">
        <f t="shared" si="1306"/>
        <v>6.7061342974977636E-2</v>
      </c>
      <c r="AF920" s="13">
        <f t="shared" si="1307"/>
        <v>3.6758546823178799E-2</v>
      </c>
      <c r="AG920" s="13">
        <f t="shared" si="1308"/>
        <v>1.3432385977874951E-2</v>
      </c>
      <c r="AH920" s="13">
        <f t="shared" si="1309"/>
        <v>7.2549799630944811E-4</v>
      </c>
      <c r="AI920" s="13">
        <f t="shared" si="1310"/>
        <v>2.4100845969207757E-3</v>
      </c>
      <c r="AJ920" s="13">
        <f t="shared" si="1311"/>
        <v>4.0031177162874378E-3</v>
      </c>
      <c r="AK920" s="13">
        <f t="shared" si="1312"/>
        <v>4.4327493651546476E-3</v>
      </c>
      <c r="AL920" s="13">
        <f t="shared" si="1313"/>
        <v>5.3626740299067273E-4</v>
      </c>
      <c r="AM920" s="13">
        <f t="shared" si="1314"/>
        <v>4.0642669766785933E-2</v>
      </c>
      <c r="AN920" s="13">
        <f t="shared" si="1315"/>
        <v>4.4555191213478465E-2</v>
      </c>
      <c r="AO920" s="13">
        <f t="shared" si="1316"/>
        <v>2.4422178408318385E-2</v>
      </c>
      <c r="AP920" s="13">
        <f t="shared" si="1317"/>
        <v>8.9244041223686052E-3</v>
      </c>
      <c r="AQ920" s="13">
        <f t="shared" si="1318"/>
        <v>2.4458809818605912E-3</v>
      </c>
      <c r="AR920" s="13">
        <f t="shared" si="1319"/>
        <v>1.5906780797643076E-4</v>
      </c>
      <c r="AS920" s="13">
        <f t="shared" si="1320"/>
        <v>5.2841892854302145E-4</v>
      </c>
      <c r="AT920" s="13">
        <f t="shared" si="1321"/>
        <v>8.7769664897855435E-4</v>
      </c>
      <c r="AU920" s="13">
        <f t="shared" si="1322"/>
        <v>9.7189479283318891E-4</v>
      </c>
      <c r="AV920" s="13">
        <f t="shared" si="1323"/>
        <v>8.0715201211792537E-4</v>
      </c>
      <c r="AW920" s="13">
        <f t="shared" si="1324"/>
        <v>5.424891437452093E-5</v>
      </c>
      <c r="AX920" s="13">
        <f t="shared" si="1325"/>
        <v>2.2502307123507832E-2</v>
      </c>
      <c r="AY920" s="13">
        <f t="shared" si="1326"/>
        <v>2.4668522082465456E-2</v>
      </c>
      <c r="AZ920" s="13">
        <f t="shared" si="1327"/>
        <v>1.3521635323725471E-2</v>
      </c>
      <c r="BA920" s="13">
        <f t="shared" si="1328"/>
        <v>4.9411045979059157E-3</v>
      </c>
      <c r="BB920" s="13">
        <f t="shared" si="1329"/>
        <v>1.354191674838057E-3</v>
      </c>
      <c r="BC920" s="13">
        <f t="shared" si="1330"/>
        <v>2.9691095274168432E-4</v>
      </c>
      <c r="BD920" s="13">
        <f t="shared" si="1331"/>
        <v>2.9063447525169859E-5</v>
      </c>
      <c r="BE920" s="13">
        <f t="shared" si="1332"/>
        <v>9.6547981621096754E-5</v>
      </c>
      <c r="BF920" s="13">
        <f t="shared" si="1333"/>
        <v>1.6036488353687078E-4</v>
      </c>
      <c r="BG920" s="13">
        <f t="shared" si="1334"/>
        <v>1.7757592608353884E-4</v>
      </c>
      <c r="BH920" s="13">
        <f t="shared" si="1335"/>
        <v>1.4747559828384935E-4</v>
      </c>
      <c r="BI920" s="13">
        <f t="shared" si="1336"/>
        <v>9.7981984692892081E-5</v>
      </c>
      <c r="BJ920" s="14">
        <f t="shared" si="1337"/>
        <v>0.74485696077997077</v>
      </c>
      <c r="BK920" s="14">
        <f t="shared" si="1338"/>
        <v>0.14098991878328251</v>
      </c>
      <c r="BL920" s="14">
        <f t="shared" si="1339"/>
        <v>8.3549690882813318E-2</v>
      </c>
      <c r="BM920" s="14">
        <f t="shared" si="1340"/>
        <v>0.76444403523098825</v>
      </c>
      <c r="BN920" s="14">
        <f t="shared" si="1341"/>
        <v>0.18298542164185438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1.6108</v>
      </c>
      <c r="F921" s="10">
        <f>VLOOKUP(B921,home!$B$2:$E$405,3,FALSE)</f>
        <v>0.79010000000000002</v>
      </c>
      <c r="G921" s="10">
        <f>VLOOKUP(C921,away!$B$2:$E$405,4,FALSE)</f>
        <v>0.50790000000000002</v>
      </c>
      <c r="H921" s="10">
        <f>VLOOKUP(A921,away!$A$2:$E$405,3,FALSE)</f>
        <v>1.1347</v>
      </c>
      <c r="I921" s="10">
        <f>VLOOKUP(C921,away!$B$2:$E$405,3,FALSE)</f>
        <v>0.64090000000000003</v>
      </c>
      <c r="J921" s="10">
        <f>VLOOKUP(B921,home!$B$2:$E$405,4,FALSE)</f>
        <v>1.2819</v>
      </c>
      <c r="K921" s="12">
        <f t="shared" si="1286"/>
        <v>0.646400815332</v>
      </c>
      <c r="L921" s="12">
        <f t="shared" si="1287"/>
        <v>0.93223514993700007</v>
      </c>
      <c r="M921" s="13">
        <f t="shared" si="1288"/>
        <v>0.2062562470973911</v>
      </c>
      <c r="N921" s="13">
        <f t="shared" si="1289"/>
        <v>0.13332420629107208</v>
      </c>
      <c r="O921" s="13">
        <f t="shared" si="1290"/>
        <v>0.19227932343827933</v>
      </c>
      <c r="P921" s="13">
        <f t="shared" si="1291"/>
        <v>0.1242895114419891</v>
      </c>
      <c r="Q921" s="13">
        <f t="shared" si="1292"/>
        <v>4.3090437825020374E-2</v>
      </c>
      <c r="R921" s="13">
        <f t="shared" si="1293"/>
        <v>8.9624771957634616E-2</v>
      </c>
      <c r="S921" s="13">
        <f t="shared" si="1294"/>
        <v>1.8724139113219292E-2</v>
      </c>
      <c r="T921" s="13">
        <f t="shared" si="1295"/>
        <v>4.0170420766658846E-2</v>
      </c>
      <c r="U921" s="13">
        <f t="shared" si="1296"/>
        <v>5.7933525667359591E-2</v>
      </c>
      <c r="V921" s="13">
        <f t="shared" si="1297"/>
        <v>1.2536800623842922E-3</v>
      </c>
      <c r="W921" s="13">
        <f t="shared" si="1298"/>
        <v>9.2845647143686739E-3</v>
      </c>
      <c r="X921" s="13">
        <f t="shared" si="1299"/>
        <v>8.655397578599261E-3</v>
      </c>
      <c r="Y921" s="13">
        <f t="shared" si="1300"/>
        <v>4.0344329297249144E-3</v>
      </c>
      <c r="Z921" s="13">
        <f t="shared" si="1301"/>
        <v>2.7850454241331653E-2</v>
      </c>
      <c r="AA921" s="13">
        <f t="shared" si="1302"/>
        <v>1.8002556328963339E-2</v>
      </c>
      <c r="AB921" s="13">
        <f t="shared" si="1303"/>
        <v>5.8184335445510792E-3</v>
      </c>
      <c r="AC921" s="13">
        <f t="shared" si="1304"/>
        <v>4.7216534241727263E-5</v>
      </c>
      <c r="AD921" s="13">
        <f t="shared" si="1305"/>
        <v>1.5003875503426568E-3</v>
      </c>
      <c r="AE921" s="13">
        <f t="shared" si="1306"/>
        <v>1.3987140129572949E-3</v>
      </c>
      <c r="AF921" s="13">
        <f t="shared" si="1307"/>
        <v>6.519651837941134E-4</v>
      </c>
      <c r="AG921" s="13">
        <f t="shared" si="1308"/>
        <v>2.0259495362266974E-4</v>
      </c>
      <c r="AH921" s="13">
        <f t="shared" si="1309"/>
        <v>6.4907930963703422E-3</v>
      </c>
      <c r="AI921" s="13">
        <f t="shared" si="1310"/>
        <v>4.1956539496451062E-3</v>
      </c>
      <c r="AJ921" s="13">
        <f t="shared" si="1311"/>
        <v>1.3560370669507614E-3</v>
      </c>
      <c r="AK921" s="13">
        <f t="shared" si="1312"/>
        <v>2.92181155232462E-4</v>
      </c>
      <c r="AL921" s="13">
        <f t="shared" si="1313"/>
        <v>1.1381027349183187E-6</v>
      </c>
      <c r="AM921" s="13">
        <f t="shared" si="1314"/>
        <v>1.9397034717109516E-4</v>
      </c>
      <c r="AN921" s="13">
        <f t="shared" si="1315"/>
        <v>1.8082597567837784E-4</v>
      </c>
      <c r="AO921" s="13">
        <f t="shared" si="1316"/>
        <v>8.4286165274518449E-5</v>
      </c>
      <c r="AP921" s="13">
        <f t="shared" si="1317"/>
        <v>2.6191508640768495E-5</v>
      </c>
      <c r="AQ921" s="13">
        <f t="shared" si="1318"/>
        <v>6.1041612462007614E-6</v>
      </c>
      <c r="AR921" s="13">
        <f t="shared" si="1319"/>
        <v>1.2101890950809706E-3</v>
      </c>
      <c r="AS921" s="13">
        <f t="shared" si="1320"/>
        <v>7.8226721776623474E-4</v>
      </c>
      <c r="AT921" s="13">
        <f t="shared" si="1321"/>
        <v>2.5282908368579466E-4</v>
      </c>
      <c r="AU921" s="13">
        <f t="shared" si="1322"/>
        <v>5.4476308611380047E-5</v>
      </c>
      <c r="AV921" s="13">
        <f t="shared" si="1323"/>
        <v>8.8033825756684262E-6</v>
      </c>
      <c r="AW921" s="13">
        <f t="shared" si="1324"/>
        <v>1.9050498117491465E-8</v>
      </c>
      <c r="AX921" s="13">
        <f t="shared" si="1325"/>
        <v>2.0897098426937827E-5</v>
      </c>
      <c r="AY921" s="13">
        <f t="shared" si="1326"/>
        <v>1.9481009685284633E-5</v>
      </c>
      <c r="AZ921" s="13">
        <f t="shared" si="1327"/>
        <v>9.0804409924427356E-6</v>
      </c>
      <c r="BA921" s="13">
        <f t="shared" si="1328"/>
        <v>2.8217020900279785E-6</v>
      </c>
      <c r="BB921" s="13">
        <f t="shared" si="1329"/>
        <v>6.5762246774369465E-7</v>
      </c>
      <c r="BC921" s="13">
        <f t="shared" si="1330"/>
        <v>1.2261175596379667E-7</v>
      </c>
      <c r="BD921" s="13">
        <f t="shared" si="1331"/>
        <v>1.8803013541748839E-4</v>
      </c>
      <c r="BE921" s="13">
        <f t="shared" si="1332"/>
        <v>1.2154283284085089E-4</v>
      </c>
      <c r="BF921" s="13">
        <f t="shared" si="1333"/>
        <v>3.9282693123043492E-5</v>
      </c>
      <c r="BG921" s="13">
        <f t="shared" si="1334"/>
        <v>8.4641216210573555E-6</v>
      </c>
      <c r="BH921" s="13">
        <f t="shared" si="1335"/>
        <v>1.3678037792301707E-6</v>
      </c>
      <c r="BI921" s="13">
        <f t="shared" si="1336"/>
        <v>1.7682989562171468E-7</v>
      </c>
      <c r="BJ921" s="14">
        <f t="shared" si="1337"/>
        <v>0.24285756044959023</v>
      </c>
      <c r="BK921" s="14">
        <f t="shared" si="1338"/>
        <v>0.35059141336164573</v>
      </c>
      <c r="BL921" s="14">
        <f t="shared" si="1339"/>
        <v>0.37866070570938393</v>
      </c>
      <c r="BM921" s="14">
        <f t="shared" si="1340"/>
        <v>0.21107617375137777</v>
      </c>
      <c r="BN921" s="14">
        <f t="shared" si="1341"/>
        <v>0.7888644980513867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1.2436</v>
      </c>
      <c r="F922" s="10">
        <f>VLOOKUP(B922,home!$B$2:$E$405,3,FALSE)</f>
        <v>1.4742</v>
      </c>
      <c r="G922" s="10">
        <f>VLOOKUP(C922,away!$B$2:$E$405,4,FALSE)</f>
        <v>0.80410000000000004</v>
      </c>
      <c r="H922" s="10">
        <f>VLOOKUP(A922,away!$A$2:$E$405,3,FALSE)</f>
        <v>0.89739999999999998</v>
      </c>
      <c r="I922" s="10">
        <f>VLOOKUP(C922,away!$B$2:$E$405,3,FALSE)</f>
        <v>2.4514999999999998</v>
      </c>
      <c r="J922" s="10">
        <f>VLOOKUP(B922,home!$B$2:$E$405,4,FALSE)</f>
        <v>2.0428999999999999</v>
      </c>
      <c r="K922" s="12">
        <f t="shared" si="1286"/>
        <v>1.474168687992</v>
      </c>
      <c r="L922" s="12">
        <f t="shared" si="1287"/>
        <v>4.4943311746899992</v>
      </c>
      <c r="M922" s="13">
        <f t="shared" si="1288"/>
        <v>2.5580760073502426E-3</v>
      </c>
      <c r="N922" s="13">
        <f t="shared" si="1289"/>
        <v>3.771035551539321E-3</v>
      </c>
      <c r="O922" s="13">
        <f t="shared" si="1290"/>
        <v>1.149684074706072E-2</v>
      </c>
      <c r="P922" s="13">
        <f t="shared" si="1291"/>
        <v>1.6948282640147465E-2</v>
      </c>
      <c r="Q922" s="13">
        <f t="shared" si="1292"/>
        <v>2.7795712656919548E-3</v>
      </c>
      <c r="R922" s="13">
        <f t="shared" si="1293"/>
        <v>2.5835304889980631E-2</v>
      </c>
      <c r="S922" s="13">
        <f t="shared" si="1294"/>
        <v>2.8072297658960407E-2</v>
      </c>
      <c r="T922" s="13">
        <f t="shared" si="1295"/>
        <v>1.2492313791671891E-2</v>
      </c>
      <c r="U922" s="13">
        <f t="shared" si="1296"/>
        <v>3.8085597513536046E-2</v>
      </c>
      <c r="V922" s="13">
        <f t="shared" si="1297"/>
        <v>2.0665585025418296E-2</v>
      </c>
      <c r="W922" s="13">
        <f t="shared" si="1298"/>
        <v>1.3658523086417908E-3</v>
      </c>
      <c r="X922" s="13">
        <f t="shared" si="1299"/>
        <v>6.1385926107511068E-3</v>
      </c>
      <c r="Y922" s="13">
        <f t="shared" si="1300"/>
        <v>1.3794434069610187E-2</v>
      </c>
      <c r="Z922" s="13">
        <f t="shared" si="1301"/>
        <v>3.8704138724886969E-2</v>
      </c>
      <c r="AA922" s="13">
        <f t="shared" si="1302"/>
        <v>5.7056429403926974E-2</v>
      </c>
      <c r="AB922" s="13">
        <f t="shared" si="1303"/>
        <v>4.2055400837947607E-2</v>
      </c>
      <c r="AC922" s="13">
        <f t="shared" si="1304"/>
        <v>8.5573633985173165E-3</v>
      </c>
      <c r="AD922" s="13">
        <f t="shared" si="1305"/>
        <v>5.0337417645532833E-4</v>
      </c>
      <c r="AE922" s="13">
        <f t="shared" si="1306"/>
        <v>2.2623302537770869E-3</v>
      </c>
      <c r="AF922" s="13">
        <f t="shared" si="1307"/>
        <v>5.0838306934973499E-3</v>
      </c>
      <c r="AG922" s="13">
        <f t="shared" si="1308"/>
        <v>7.6161395908770045E-3</v>
      </c>
      <c r="AH922" s="13">
        <f t="shared" si="1309"/>
        <v>4.3487304315196491E-2</v>
      </c>
      <c r="AI922" s="13">
        <f t="shared" si="1310"/>
        <v>6.4107622346642051E-2</v>
      </c>
      <c r="AJ922" s="13">
        <f t="shared" si="1311"/>
        <v>4.7252724762517968E-2</v>
      </c>
      <c r="AK922" s="13">
        <f t="shared" si="1312"/>
        <v>2.3219495755736071E-2</v>
      </c>
      <c r="AL922" s="13">
        <f t="shared" si="1313"/>
        <v>2.267839002684752E-3</v>
      </c>
      <c r="AM922" s="13">
        <f t="shared" si="1314"/>
        <v>1.484116898548408E-4</v>
      </c>
      <c r="AN922" s="13">
        <f t="shared" si="1315"/>
        <v>6.6701128440303456E-4</v>
      </c>
      <c r="AO922" s="13">
        <f t="shared" si="1316"/>
        <v>1.4988848046812878E-3</v>
      </c>
      <c r="AP922" s="13">
        <f t="shared" si="1317"/>
        <v>2.2454949016494138E-3</v>
      </c>
      <c r="AQ922" s="13">
        <f t="shared" si="1318"/>
        <v>2.5229994347726039E-3</v>
      </c>
      <c r="AR922" s="13">
        <f t="shared" si="1319"/>
        <v>3.9089269497403697E-2</v>
      </c>
      <c r="AS922" s="13">
        <f t="shared" si="1320"/>
        <v>5.7624177129553311E-2</v>
      </c>
      <c r="AT922" s="13">
        <f t="shared" si="1321"/>
        <v>4.2473878797846108E-2</v>
      </c>
      <c r="AU922" s="13">
        <f t="shared" si="1322"/>
        <v>2.0871220727117345E-2</v>
      </c>
      <c r="AV922" s="13">
        <f t="shared" si="1323"/>
        <v>7.6919250190215054E-3</v>
      </c>
      <c r="AW922" s="13">
        <f t="shared" si="1324"/>
        <v>4.1737071456798293E-4</v>
      </c>
      <c r="AX922" s="13">
        <f t="shared" si="1325"/>
        <v>3.6463977685997787E-5</v>
      </c>
      <c r="AY922" s="13">
        <f t="shared" si="1326"/>
        <v>1.6388119166738037E-4</v>
      </c>
      <c r="AZ922" s="13">
        <f t="shared" si="1327"/>
        <v>3.6826817432802732E-4</v>
      </c>
      <c r="BA922" s="13">
        <f t="shared" si="1328"/>
        <v>5.5170637884287461E-4</v>
      </c>
      <c r="BB922" s="13">
        <f t="shared" si="1329"/>
        <v>6.1988779442721581E-4</v>
      </c>
      <c r="BC922" s="13">
        <f t="shared" si="1330"/>
        <v>5.5719620786081215E-4</v>
      </c>
      <c r="BD922" s="13">
        <f t="shared" si="1331"/>
        <v>2.9280020416340057E-2</v>
      </c>
      <c r="BE922" s="13">
        <f t="shared" si="1332"/>
        <v>4.3163689281534995E-2</v>
      </c>
      <c r="BF922" s="13">
        <f t="shared" si="1333"/>
        <v>3.1815279598527396E-2</v>
      </c>
      <c r="BG922" s="13">
        <f t="shared" si="1334"/>
        <v>1.5633696327953264E-2</v>
      </c>
      <c r="BH922" s="13">
        <f t="shared" si="1335"/>
        <v>5.7616764010610536E-3</v>
      </c>
      <c r="BI922" s="13">
        <f t="shared" si="1336"/>
        <v>1.6987365881573264E-3</v>
      </c>
      <c r="BJ922" s="14">
        <f t="shared" si="1337"/>
        <v>6.5187680152686514E-2</v>
      </c>
      <c r="BK922" s="14">
        <f t="shared" si="1338"/>
        <v>7.9233324924745857E-2</v>
      </c>
      <c r="BL922" s="14">
        <f t="shared" si="1339"/>
        <v>0.64770029035706056</v>
      </c>
      <c r="BM922" s="14">
        <f t="shared" si="1340"/>
        <v>0.76768981258051006</v>
      </c>
      <c r="BN922" s="14">
        <f t="shared" si="1341"/>
        <v>6.338911110177034E-2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1.6108</v>
      </c>
      <c r="F923" s="10">
        <f>VLOOKUP(B923,home!$B$2:$E$405,3,FALSE)</f>
        <v>0.95509999999999995</v>
      </c>
      <c r="G923" s="10">
        <f>VLOOKUP(C923,away!$B$2:$E$405,4,FALSE)</f>
        <v>1.4803999999999999</v>
      </c>
      <c r="H923" s="10">
        <f>VLOOKUP(A923,away!$A$2:$E$405,3,FALSE)</f>
        <v>1.1347</v>
      </c>
      <c r="I923" s="10">
        <f>VLOOKUP(C923,away!$B$2:$E$405,3,FALSE)</f>
        <v>1.0168999999999999</v>
      </c>
      <c r="J923" s="10">
        <f>VLOOKUP(B923,home!$B$2:$E$405,4,FALSE)</f>
        <v>0.74570000000000003</v>
      </c>
      <c r="K923" s="12">
        <f t="shared" si="1286"/>
        <v>2.277558508432</v>
      </c>
      <c r="L923" s="12">
        <f t="shared" si="1287"/>
        <v>0.86044565385100003</v>
      </c>
      <c r="M923" s="13">
        <f t="shared" si="1288"/>
        <v>4.3369269605555621E-2</v>
      </c>
      <c r="N923" s="13">
        <f t="shared" si="1289"/>
        <v>9.8776048994614521E-2</v>
      </c>
      <c r="O923" s="13">
        <f t="shared" si="1290"/>
        <v>3.731689954279261E-2</v>
      </c>
      <c r="P923" s="13">
        <f t="shared" si="1291"/>
        <v>8.4991422061989494E-2</v>
      </c>
      <c r="Q923" s="13">
        <f t="shared" si="1292"/>
        <v>0.11248411540849025</v>
      </c>
      <c r="R923" s="13">
        <f t="shared" si="1293"/>
        <v>1.6054582013395133E-2</v>
      </c>
      <c r="S923" s="13">
        <f t="shared" si="1294"/>
        <v>4.1639747970264991E-2</v>
      </c>
      <c r="T923" s="13">
        <f t="shared" si="1295"/>
        <v>9.6786468230509737E-2</v>
      </c>
      <c r="U923" s="13">
        <f t="shared" si="1296"/>
        <v>3.6565249863927431E-2</v>
      </c>
      <c r="V923" s="13">
        <f t="shared" si="1297"/>
        <v>9.066894668565334E-3</v>
      </c>
      <c r="W923" s="13">
        <f t="shared" si="1298"/>
        <v>8.5396384704017975E-2</v>
      </c>
      <c r="X923" s="13">
        <f t="shared" si="1299"/>
        <v>7.3478948073160286E-2</v>
      </c>
      <c r="Y923" s="13">
        <f t="shared" si="1300"/>
        <v>3.1612320759547036E-2</v>
      </c>
      <c r="Z923" s="13">
        <f t="shared" si="1301"/>
        <v>4.6046984392734275E-3</v>
      </c>
      <c r="AA923" s="13">
        <f t="shared" si="1302"/>
        <v>1.0487470109130745E-2</v>
      </c>
      <c r="AB923" s="13">
        <f t="shared" si="1303"/>
        <v>1.1942913389488507E-2</v>
      </c>
      <c r="AC923" s="13">
        <f t="shared" si="1304"/>
        <v>1.110533274159815E-3</v>
      </c>
      <c r="AD923" s="13">
        <f t="shared" si="1305"/>
        <v>4.8623815642992139E-2</v>
      </c>
      <c r="AE923" s="13">
        <f t="shared" si="1306"/>
        <v>4.1838150843664858E-2</v>
      </c>
      <c r="AF923" s="13">
        <f t="shared" si="1307"/>
        <v>1.7999727529296985E-2</v>
      </c>
      <c r="AG923" s="13">
        <f t="shared" si="1308"/>
        <v>5.1625957743619312E-3</v>
      </c>
      <c r="AH923" s="13">
        <f t="shared" si="1309"/>
        <v>9.9052318984182552E-4</v>
      </c>
      <c r="AI923" s="13">
        <f t="shared" si="1310"/>
        <v>2.2559745188234547E-3</v>
      </c>
      <c r="AJ923" s="13">
        <f t="shared" si="1311"/>
        <v>2.5690569800760742E-3</v>
      </c>
      <c r="AK923" s="13">
        <f t="shared" si="1312"/>
        <v>1.9503925278729602E-3</v>
      </c>
      <c r="AL923" s="13">
        <f t="shared" si="1313"/>
        <v>8.7053162828371956E-5</v>
      </c>
      <c r="AM923" s="13">
        <f t="shared" si="1314"/>
        <v>2.2148717006025123E-2</v>
      </c>
      <c r="AN923" s="13">
        <f t="shared" si="1315"/>
        <v>1.9057767286210048E-2</v>
      </c>
      <c r="AO923" s="13">
        <f t="shared" si="1316"/>
        <v>8.1990865167616018E-3</v>
      </c>
      <c r="AP923" s="13">
        <f t="shared" si="1317"/>
        <v>2.3516227862986189E-3</v>
      </c>
      <c r="AQ923" s="13">
        <f t="shared" si="1318"/>
        <v>5.0586090149190609E-4</v>
      </c>
      <c r="AR923" s="13">
        <f t="shared" si="1319"/>
        <v>1.7045827474760567E-4</v>
      </c>
      <c r="AS923" s="13">
        <f t="shared" si="1320"/>
        <v>3.8822869398404873E-4</v>
      </c>
      <c r="AT923" s="13">
        <f t="shared" si="1321"/>
        <v>4.421067826004069E-4</v>
      </c>
      <c r="AU923" s="13">
        <f t="shared" si="1322"/>
        <v>3.3564135478235098E-4</v>
      </c>
      <c r="AV923" s="13">
        <f t="shared" si="1323"/>
        <v>1.9111070584154689E-4</v>
      </c>
      <c r="AW923" s="13">
        <f t="shared" si="1324"/>
        <v>4.7388726901874961E-6</v>
      </c>
      <c r="AX923" s="13">
        <f t="shared" si="1325"/>
        <v>8.4074998113208531E-3</v>
      </c>
      <c r="AY923" s="13">
        <f t="shared" si="1326"/>
        <v>7.2341966724041298E-3</v>
      </c>
      <c r="AZ923" s="13">
        <f t="shared" si="1327"/>
        <v>3.1123165429367498E-3</v>
      </c>
      <c r="BA923" s="13">
        <f t="shared" si="1328"/>
        <v>8.9265974759283211E-4</v>
      </c>
      <c r="BB923" s="13">
        <f t="shared" si="1329"/>
        <v>1.9202130004599568E-4</v>
      </c>
      <c r="BC923" s="13">
        <f t="shared" si="1330"/>
        <v>3.3044778614279182E-5</v>
      </c>
      <c r="BD923" s="13">
        <f t="shared" si="1331"/>
        <v>2.4445013611586146E-5</v>
      </c>
      <c r="BE923" s="13">
        <f t="shared" si="1332"/>
        <v>5.5674948739804074E-5</v>
      </c>
      <c r="BF923" s="13">
        <f t="shared" si="1333"/>
        <v>6.3401476604428136E-5</v>
      </c>
      <c r="BG923" s="13">
        <f t="shared" si="1334"/>
        <v>4.8133524162522551E-5</v>
      </c>
      <c r="BH923" s="13">
        <f t="shared" si="1335"/>
        <v>2.740672937429264E-5</v>
      </c>
      <c r="BI923" s="13">
        <f t="shared" si="1336"/>
        <v>1.2484085934942672E-5</v>
      </c>
      <c r="BJ923" s="14">
        <f t="shared" si="1337"/>
        <v>0.684293369310358</v>
      </c>
      <c r="BK923" s="14">
        <f t="shared" si="1338"/>
        <v>0.18749911741576772</v>
      </c>
      <c r="BL923" s="14">
        <f t="shared" si="1339"/>
        <v>0.12189215372573231</v>
      </c>
      <c r="BM923" s="14">
        <f t="shared" si="1340"/>
        <v>0.59806754346457969</v>
      </c>
      <c r="BN923" s="14">
        <f t="shared" si="1341"/>
        <v>0.39299233762683766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1.6108</v>
      </c>
      <c r="F924" s="10">
        <f>VLOOKUP(B924,home!$B$2:$E$405,3,FALSE)</f>
        <v>1.1852</v>
      </c>
      <c r="G924" s="10">
        <f>VLOOKUP(C924,away!$B$2:$E$405,4,FALSE)</f>
        <v>1.2934000000000001</v>
      </c>
      <c r="H924" s="10">
        <f>VLOOKUP(A924,away!$A$2:$E$405,3,FALSE)</f>
        <v>1.1347</v>
      </c>
      <c r="I924" s="10">
        <f>VLOOKUP(C924,away!$B$2:$E$405,3,FALSE)</f>
        <v>0.44059999999999999</v>
      </c>
      <c r="J924" s="10">
        <f>VLOOKUP(B924,home!$B$2:$E$405,4,FALSE)</f>
        <v>0.64090000000000003</v>
      </c>
      <c r="K924" s="12">
        <f t="shared" si="1286"/>
        <v>2.4692560149440004</v>
      </c>
      <c r="L924" s="12">
        <f t="shared" si="1287"/>
        <v>0.32041719873800001</v>
      </c>
      <c r="M924" s="13">
        <f t="shared" si="1288"/>
        <v>6.1441288807263891E-2</v>
      </c>
      <c r="N924" s="13">
        <f t="shared" si="1289"/>
        <v>0.15171427195324785</v>
      </c>
      <c r="O924" s="13">
        <f t="shared" si="1290"/>
        <v>1.968684564647593E-2</v>
      </c>
      <c r="P924" s="13">
        <f t="shared" si="1291"/>
        <v>4.8611862027834789E-2</v>
      </c>
      <c r="Q924" s="13">
        <f t="shared" si="1292"/>
        <v>0.18731068928670361</v>
      </c>
      <c r="R924" s="13">
        <f t="shared" si="1293"/>
        <v>3.154001967015603E-3</v>
      </c>
      <c r="S924" s="13">
        <f t="shared" si="1294"/>
        <v>9.615330243259267E-3</v>
      </c>
      <c r="T924" s="13">
        <f t="shared" si="1295"/>
        <v>6.0017566354929469E-2</v>
      </c>
      <c r="U924" s="13">
        <f t="shared" si="1296"/>
        <v>7.7880383281984855E-3</v>
      </c>
      <c r="V924" s="13">
        <f t="shared" si="1297"/>
        <v>8.4528592021426566E-4</v>
      </c>
      <c r="W924" s="13">
        <f t="shared" si="1298"/>
        <v>0.15417268206149984</v>
      </c>
      <c r="X924" s="13">
        <f t="shared" si="1299"/>
        <v>4.9399578908070077E-2</v>
      </c>
      <c r="Y924" s="13">
        <f t="shared" si="1300"/>
        <v>7.9142373462803006E-3</v>
      </c>
      <c r="Z924" s="13">
        <f t="shared" si="1301"/>
        <v>3.3686549169509381E-4</v>
      </c>
      <c r="AA924" s="13">
        <f t="shared" si="1302"/>
        <v>8.3180714159517856E-4</v>
      </c>
      <c r="AB924" s="13">
        <f t="shared" si="1303"/>
        <v>1.0269723938286356E-3</v>
      </c>
      <c r="AC924" s="13">
        <f t="shared" si="1304"/>
        <v>4.1798971145065388E-5</v>
      </c>
      <c r="AD924" s="13">
        <f t="shared" si="1305"/>
        <v>9.5172955630101849E-2</v>
      </c>
      <c r="AE924" s="13">
        <f t="shared" si="1306"/>
        <v>3.0495051838613198E-2</v>
      </c>
      <c r="AF924" s="13">
        <f t="shared" si="1307"/>
        <v>4.8855695427492676E-3</v>
      </c>
      <c r="AG924" s="13">
        <f t="shared" si="1308"/>
        <v>5.2180683570913729E-4</v>
      </c>
      <c r="AH924" s="13">
        <f t="shared" si="1309"/>
        <v>2.6984374300110239E-5</v>
      </c>
      <c r="AI924" s="13">
        <f t="shared" si="1310"/>
        <v>6.6631328550047499E-5</v>
      </c>
      <c r="AJ924" s="13">
        <f t="shared" si="1311"/>
        <v>8.2264904402957375E-5</v>
      </c>
      <c r="AK924" s="13">
        <f t="shared" si="1312"/>
        <v>6.7711036671931878E-5</v>
      </c>
      <c r="AL924" s="13">
        <f t="shared" si="1313"/>
        <v>1.3228406224246678E-6</v>
      </c>
      <c r="AM924" s="13">
        <f t="shared" si="1314"/>
        <v>4.7001278629925515E-2</v>
      </c>
      <c r="AN924" s="13">
        <f t="shared" si="1315"/>
        <v>1.5060018035704954E-2</v>
      </c>
      <c r="AO924" s="13">
        <f t="shared" si="1316"/>
        <v>2.4127443959721688E-3</v>
      </c>
      <c r="AP924" s="13">
        <f t="shared" si="1317"/>
        <v>2.5769493354273676E-4</v>
      </c>
      <c r="AQ924" s="13">
        <f t="shared" si="1318"/>
        <v>2.0642472183684693E-5</v>
      </c>
      <c r="AR924" s="13">
        <f t="shared" si="1319"/>
        <v>1.7292515245878015E-6</v>
      </c>
      <c r="AS924" s="13">
        <f t="shared" si="1320"/>
        <v>4.2699647284395116E-6</v>
      </c>
      <c r="AT924" s="13">
        <f t="shared" si="1321"/>
        <v>5.2718180446489957E-6</v>
      </c>
      <c r="AU924" s="13">
        <f t="shared" si="1322"/>
        <v>4.3391561388132836E-6</v>
      </c>
      <c r="AV924" s="13">
        <f t="shared" si="1323"/>
        <v>2.6786218488864701E-6</v>
      </c>
      <c r="AW924" s="13">
        <f t="shared" si="1324"/>
        <v>2.9072806771429754E-8</v>
      </c>
      <c r="AX924" s="13">
        <f t="shared" si="1325"/>
        <v>1.9343031661167066E-2</v>
      </c>
      <c r="AY924" s="13">
        <f t="shared" si="1326"/>
        <v>6.1978400199715934E-3</v>
      </c>
      <c r="AZ924" s="13">
        <f t="shared" si="1327"/>
        <v>9.9294726871278368E-4</v>
      </c>
      <c r="BA924" s="13">
        <f t="shared" si="1328"/>
        <v>1.0605246077849944E-4</v>
      </c>
      <c r="BB924" s="13">
        <f t="shared" si="1329"/>
        <v>8.4952581004796001E-6</v>
      </c>
      <c r="BC924" s="13">
        <f t="shared" si="1330"/>
        <v>5.4440536062239557E-7</v>
      </c>
      <c r="BD924" s="13">
        <f t="shared" si="1331"/>
        <v>9.234698823697308E-8</v>
      </c>
      <c r="BE924" s="13">
        <f t="shared" si="1332"/>
        <v>2.2802835616610862E-7</v>
      </c>
      <c r="BF924" s="13">
        <f t="shared" si="1333"/>
        <v>2.8153019502047837E-7</v>
      </c>
      <c r="BG924" s="13">
        <f t="shared" si="1334"/>
        <v>2.3172337581422453E-7</v>
      </c>
      <c r="BH924" s="13">
        <f t="shared" si="1335"/>
        <v>1.430460848831007E-7</v>
      </c>
      <c r="BI924" s="13">
        <f t="shared" si="1336"/>
        <v>7.0643481102357331E-8</v>
      </c>
      <c r="BJ924" s="14">
        <f t="shared" si="1337"/>
        <v>0.83300569929932466</v>
      </c>
      <c r="BK924" s="14">
        <f t="shared" si="1338"/>
        <v>0.1267547288303113</v>
      </c>
      <c r="BL924" s="14">
        <f t="shared" si="1339"/>
        <v>3.2750593251805474E-2</v>
      </c>
      <c r="BM924" s="14">
        <f t="shared" si="1340"/>
        <v>0.51473111623743006</v>
      </c>
      <c r="BN924" s="14">
        <f t="shared" si="1341"/>
        <v>0.47191895968854164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1.6108</v>
      </c>
      <c r="F925" s="10">
        <f>VLOOKUP(B925,home!$B$2:$E$405,3,FALSE)</f>
        <v>1.0984</v>
      </c>
      <c r="G925" s="10">
        <f>VLOOKUP(C925,away!$B$2:$E$405,4,FALSE)</f>
        <v>0.7641</v>
      </c>
      <c r="H925" s="10">
        <f>VLOOKUP(A925,away!$A$2:$E$405,3,FALSE)</f>
        <v>1.1347</v>
      </c>
      <c r="I925" s="10">
        <f>VLOOKUP(C925,away!$B$2:$E$405,3,FALSE)</f>
        <v>0.94910000000000005</v>
      </c>
      <c r="J925" s="10">
        <f>VLOOKUP(B925,home!$B$2:$E$405,4,FALSE)</f>
        <v>0.88129999999999997</v>
      </c>
      <c r="K925" s="12">
        <f t="shared" si="1286"/>
        <v>1.351924208352</v>
      </c>
      <c r="L925" s="12">
        <f t="shared" si="1287"/>
        <v>0.94911054450100019</v>
      </c>
      <c r="M925" s="13">
        <f t="shared" si="1288"/>
        <v>0.10015515425396172</v>
      </c>
      <c r="N925" s="13">
        <f t="shared" si="1289"/>
        <v>0.13540217762715967</v>
      </c>
      <c r="O925" s="13">
        <f t="shared" si="1290"/>
        <v>9.5058312988559268E-2</v>
      </c>
      <c r="P925" s="13">
        <f t="shared" si="1291"/>
        <v>0.12851163453433465</v>
      </c>
      <c r="Q925" s="13">
        <f t="shared" si="1292"/>
        <v>9.1526740898867365E-2</v>
      </c>
      <c r="R925" s="13">
        <f t="shared" si="1293"/>
        <v>4.5110423599958989E-2</v>
      </c>
      <c r="S925" s="13">
        <f t="shared" si="1294"/>
        <v>4.1224139520590668E-2</v>
      </c>
      <c r="T925" s="13">
        <f t="shared" si="1295"/>
        <v>8.6868994890925949E-2</v>
      </c>
      <c r="U925" s="13">
        <f t="shared" si="1296"/>
        <v>6.098587371379794E-2</v>
      </c>
      <c r="V925" s="13">
        <f t="shared" si="1297"/>
        <v>5.8773050579205201E-3</v>
      </c>
      <c r="W925" s="13">
        <f t="shared" si="1298"/>
        <v>4.1245738910913307E-2</v>
      </c>
      <c r="X925" s="13">
        <f t="shared" si="1299"/>
        <v>3.9146765716083019E-2</v>
      </c>
      <c r="Y925" s="13">
        <f t="shared" si="1300"/>
        <v>1.8577304062122317E-2</v>
      </c>
      <c r="Z925" s="13">
        <f t="shared" si="1301"/>
        <v>1.4271592901875952E-2</v>
      </c>
      <c r="AA925" s="13">
        <f t="shared" si="1302"/>
        <v>1.929411193579067E-2</v>
      </c>
      <c r="AB925" s="13">
        <f t="shared" si="1303"/>
        <v>1.3042088502324339E-2</v>
      </c>
      <c r="AC925" s="13">
        <f t="shared" si="1304"/>
        <v>4.7133250734597223E-4</v>
      </c>
      <c r="AD925" s="13">
        <f t="shared" si="1305"/>
        <v>1.3940278231257441E-2</v>
      </c>
      <c r="AE925" s="13">
        <f t="shared" si="1306"/>
        <v>1.323086506256419E-2</v>
      </c>
      <c r="AF925" s="13">
        <f t="shared" si="1307"/>
        <v>6.2787767718747783E-3</v>
      </c>
      <c r="AG925" s="13">
        <f t="shared" si="1308"/>
        <v>1.9864177469181015E-3</v>
      </c>
      <c r="AH925" s="13">
        <f t="shared" si="1309"/>
        <v>3.3863298274990229E-3</v>
      </c>
      <c r="AI925" s="13">
        <f t="shared" si="1310"/>
        <v>4.5780612712603818E-3</v>
      </c>
      <c r="AJ925" s="13">
        <f t="shared" si="1311"/>
        <v>3.0945959299678214E-3</v>
      </c>
      <c r="AK925" s="13">
        <f t="shared" si="1312"/>
        <v>1.3945530509303565E-3</v>
      </c>
      <c r="AL925" s="13">
        <f t="shared" si="1313"/>
        <v>2.4191150771774141E-5</v>
      </c>
      <c r="AM925" s="13">
        <f t="shared" si="1314"/>
        <v>3.7692399223998615E-3</v>
      </c>
      <c r="AN925" s="13">
        <f t="shared" si="1315"/>
        <v>3.57742535510384E-3</v>
      </c>
      <c r="AO925" s="13">
        <f t="shared" si="1316"/>
        <v>1.6976860633471445E-3</v>
      </c>
      <c r="AP925" s="13">
        <f t="shared" si="1317"/>
        <v>5.370972479917228E-4</v>
      </c>
      <c r="AQ925" s="13">
        <f t="shared" si="1318"/>
        <v>1.2744116537285316E-4</v>
      </c>
      <c r="AR925" s="13">
        <f t="shared" si="1319"/>
        <v>6.4280026928751526E-4</v>
      </c>
      <c r="AS925" s="13">
        <f t="shared" si="1320"/>
        <v>8.6901724518497652E-4</v>
      </c>
      <c r="AT925" s="13">
        <f t="shared" si="1321"/>
        <v>5.8742272562046767E-4</v>
      </c>
      <c r="AU925" s="13">
        <f t="shared" si="1322"/>
        <v>2.6471700110080839E-4</v>
      </c>
      <c r="AV925" s="13">
        <f t="shared" si="1323"/>
        <v>8.9469330537631493E-5</v>
      </c>
      <c r="AW925" s="13">
        <f t="shared" si="1324"/>
        <v>8.6223008194537584E-7</v>
      </c>
      <c r="AX925" s="13">
        <f t="shared" si="1325"/>
        <v>8.4928778302986491E-4</v>
      </c>
      <c r="AY925" s="13">
        <f t="shared" si="1326"/>
        <v>8.0606799018952233E-4</v>
      </c>
      <c r="AZ925" s="13">
        <f t="shared" si="1327"/>
        <v>3.8252381453680217E-4</v>
      </c>
      <c r="BA925" s="13">
        <f t="shared" si="1328"/>
        <v>1.2101912863320801E-4</v>
      </c>
      <c r="BB925" s="13">
        <f t="shared" si="1329"/>
        <v>2.8715132768025153E-5</v>
      </c>
      <c r="BC925" s="13">
        <f t="shared" si="1330"/>
        <v>5.4507670593757747E-6</v>
      </c>
      <c r="BD925" s="13">
        <f t="shared" si="1331"/>
        <v>1.0168141893147716E-4</v>
      </c>
      <c r="BE925" s="13">
        <f t="shared" si="1332"/>
        <v>1.3746557179304534E-4</v>
      </c>
      <c r="BF925" s="13">
        <f t="shared" si="1333"/>
        <v>9.2921517160983932E-5</v>
      </c>
      <c r="BG925" s="13">
        <f t="shared" si="1334"/>
        <v>4.1874282842243346E-5</v>
      </c>
      <c r="BH925" s="13">
        <f t="shared" si="1335"/>
        <v>1.4152714170451895E-5</v>
      </c>
      <c r="BI925" s="13">
        <f t="shared" si="1336"/>
        <v>3.8266793801840563E-6</v>
      </c>
      <c r="BJ925" s="14">
        <f t="shared" si="1337"/>
        <v>0.46010601428911829</v>
      </c>
      <c r="BK925" s="14">
        <f t="shared" si="1338"/>
        <v>0.27706982501511485</v>
      </c>
      <c r="BL925" s="14">
        <f t="shared" si="1339"/>
        <v>0.24878969957609853</v>
      </c>
      <c r="BM925" s="14">
        <f t="shared" si="1340"/>
        <v>0.40366748211925846</v>
      </c>
      <c r="BN925" s="14">
        <f t="shared" si="1341"/>
        <v>0.59576444390284167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1.6108</v>
      </c>
      <c r="F926" s="10">
        <f>VLOOKUP(B926,home!$B$2:$E$405,3,FALSE)</f>
        <v>1.1939</v>
      </c>
      <c r="G926" s="10">
        <f>VLOOKUP(C926,away!$B$2:$E$405,4,FALSE)</f>
        <v>1.1382000000000001</v>
      </c>
      <c r="H926" s="10">
        <f>VLOOKUP(A926,away!$A$2:$E$405,3,FALSE)</f>
        <v>1.1347</v>
      </c>
      <c r="I926" s="10">
        <f>VLOOKUP(C926,away!$B$2:$E$405,3,FALSE)</f>
        <v>0.88129999999999997</v>
      </c>
      <c r="J926" s="10">
        <f>VLOOKUP(B926,home!$B$2:$E$405,4,FALSE)</f>
        <v>0.8135</v>
      </c>
      <c r="K926" s="12">
        <f t="shared" si="1286"/>
        <v>2.1889112553840002</v>
      </c>
      <c r="L926" s="12">
        <f t="shared" si="1287"/>
        <v>0.81350903798499996</v>
      </c>
      <c r="M926" s="13">
        <f t="shared" si="1288"/>
        <v>4.9666714760700732E-2</v>
      </c>
      <c r="N926" s="13">
        <f t="shared" si="1289"/>
        <v>0.1087160309576445</v>
      </c>
      <c r="O926" s="13">
        <f t="shared" si="1290"/>
        <v>4.0404321344853042E-2</v>
      </c>
      <c r="P926" s="13">
        <f t="shared" si="1291"/>
        <v>8.8441473757900832E-2</v>
      </c>
      <c r="Q926" s="13">
        <f t="shared" si="1292"/>
        <v>0.11898487190193172</v>
      </c>
      <c r="R926" s="13">
        <f t="shared" si="1293"/>
        <v>1.6434640293844099E-2</v>
      </c>
      <c r="S926" s="13">
        <f t="shared" si="1294"/>
        <v>3.9371912950937782E-2</v>
      </c>
      <c r="T926" s="13">
        <f t="shared" si="1295"/>
        <v>9.6795268675708909E-2</v>
      </c>
      <c r="U926" s="13">
        <f t="shared" si="1296"/>
        <v>3.5973969117382765E-2</v>
      </c>
      <c r="V926" s="13">
        <f t="shared" si="1297"/>
        <v>7.7899477275136866E-3</v>
      </c>
      <c r="W926" s="13">
        <f t="shared" si="1298"/>
        <v>8.6815775108853938E-2</v>
      </c>
      <c r="X926" s="13">
        <f t="shared" si="1299"/>
        <v>7.0625417690725861E-2</v>
      </c>
      <c r="Y926" s="13">
        <f t="shared" si="1300"/>
        <v>2.87272078014356E-2</v>
      </c>
      <c r="Z926" s="13">
        <f t="shared" si="1301"/>
        <v>4.4565761383582106E-3</v>
      </c>
      <c r="AA926" s="13">
        <f t="shared" si="1302"/>
        <v>9.7550496697280508E-3</v>
      </c>
      <c r="AB926" s="13">
        <f t="shared" si="1303"/>
        <v>1.0676469009448852E-2</v>
      </c>
      <c r="AC926" s="13">
        <f t="shared" si="1304"/>
        <v>8.6697205165191303E-4</v>
      </c>
      <c r="AD926" s="13">
        <f t="shared" si="1305"/>
        <v>4.750800682016413E-2</v>
      </c>
      <c r="AE926" s="13">
        <f t="shared" si="1306"/>
        <v>3.8648192924856536E-2</v>
      </c>
      <c r="AF926" s="13">
        <f t="shared" si="1307"/>
        <v>1.5720327123079362E-2</v>
      </c>
      <c r="AG926" s="13">
        <f t="shared" si="1308"/>
        <v>4.2628760649019316E-3</v>
      </c>
      <c r="AH926" s="13">
        <f t="shared" si="1309"/>
        <v>9.0636624175567345E-4</v>
      </c>
      <c r="AI926" s="13">
        <f t="shared" si="1310"/>
        <v>1.9839552680790892E-3</v>
      </c>
      <c r="AJ926" s="13">
        <f t="shared" si="1311"/>
        <v>2.1713510082383503E-3</v>
      </c>
      <c r="AK926" s="13">
        <f t="shared" si="1312"/>
        <v>1.584298220440774E-3</v>
      </c>
      <c r="AL926" s="13">
        <f t="shared" si="1313"/>
        <v>6.1752653723476774E-5</v>
      </c>
      <c r="AM926" s="13">
        <f t="shared" si="1314"/>
        <v>2.0798162169903416E-2</v>
      </c>
      <c r="AN926" s="13">
        <f t="shared" si="1315"/>
        <v>1.6919492898694145E-2</v>
      </c>
      <c r="AO926" s="13">
        <f t="shared" si="1316"/>
        <v>6.8820801956053571E-3</v>
      </c>
      <c r="AP926" s="13">
        <f t="shared" si="1317"/>
        <v>1.866211479754178E-3</v>
      </c>
      <c r="AQ926" s="13">
        <f t="shared" si="1318"/>
        <v>3.7954497639284613E-4</v>
      </c>
      <c r="AR926" s="13">
        <f t="shared" si="1319"/>
        <v>1.474674258785476E-4</v>
      </c>
      <c r="AS926" s="13">
        <f t="shared" si="1320"/>
        <v>3.2279310830805863E-4</v>
      </c>
      <c r="AT926" s="13">
        <f t="shared" si="1321"/>
        <v>3.5328273396794806E-4</v>
      </c>
      <c r="AU926" s="13">
        <f t="shared" si="1322"/>
        <v>2.5776818423842434E-4</v>
      </c>
      <c r="AV926" s="13">
        <f t="shared" si="1323"/>
        <v>1.4105791993984591E-4</v>
      </c>
      <c r="AW926" s="13">
        <f t="shared" si="1324"/>
        <v>3.0545248407194758E-6</v>
      </c>
      <c r="AX926" s="13">
        <f t="shared" si="1325"/>
        <v>7.5875552108338826E-3</v>
      </c>
      <c r="AY926" s="13">
        <f t="shared" si="1326"/>
        <v>6.1725447402235442E-3</v>
      </c>
      <c r="AZ926" s="13">
        <f t="shared" si="1327"/>
        <v>2.5107104667693139E-3</v>
      </c>
      <c r="BA926" s="13">
        <f t="shared" si="1328"/>
        <v>6.8082855216012488E-4</v>
      </c>
      <c r="BB926" s="13">
        <f t="shared" si="1329"/>
        <v>1.3846504512512588E-4</v>
      </c>
      <c r="BC926" s="13">
        <f t="shared" si="1330"/>
        <v>2.2528513130858159E-5</v>
      </c>
      <c r="BD926" s="13">
        <f t="shared" si="1331"/>
        <v>1.9994347293430253E-5</v>
      </c>
      <c r="BE926" s="13">
        <f t="shared" si="1332"/>
        <v>4.37658518346461E-5</v>
      </c>
      <c r="BF926" s="13">
        <f t="shared" si="1333"/>
        <v>4.7899782841162673E-5</v>
      </c>
      <c r="BG926" s="13">
        <f t="shared" si="1334"/>
        <v>3.4949457930490125E-5</v>
      </c>
      <c r="BH926" s="13">
        <f t="shared" si="1335"/>
        <v>1.9125315458404862E-5</v>
      </c>
      <c r="BI926" s="13">
        <f t="shared" si="1336"/>
        <v>8.3727236539344006E-6</v>
      </c>
      <c r="BJ926" s="14">
        <f t="shared" si="1337"/>
        <v>0.68076209931789511</v>
      </c>
      <c r="BK926" s="14">
        <f t="shared" si="1338"/>
        <v>0.192371318642652</v>
      </c>
      <c r="BL926" s="14">
        <f t="shared" si="1339"/>
        <v>0.12128689702511561</v>
      </c>
      <c r="BM926" s="14">
        <f t="shared" si="1340"/>
        <v>0.57005934789176316</v>
      </c>
      <c r="BN926" s="14">
        <f t="shared" si="1341"/>
        <v>0.42264805301687491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1.6108</v>
      </c>
      <c r="F927" s="10">
        <f>VLOOKUP(B927,home!$B$2:$E$405,3,FALSE)</f>
        <v>0.93120000000000003</v>
      </c>
      <c r="G927" s="10">
        <f>VLOOKUP(C927,away!$B$2:$E$405,4,FALSE)</f>
        <v>0.87949999999999995</v>
      </c>
      <c r="H927" s="10">
        <f>VLOOKUP(A927,away!$A$2:$E$405,3,FALSE)</f>
        <v>1.1347</v>
      </c>
      <c r="I927" s="10">
        <f>VLOOKUP(C927,away!$B$2:$E$405,3,FALSE)</f>
        <v>0.88129999999999997</v>
      </c>
      <c r="J927" s="10">
        <f>VLOOKUP(B927,home!$B$2:$E$405,4,FALSE)</f>
        <v>1.5423</v>
      </c>
      <c r="K927" s="12">
        <f t="shared" si="1286"/>
        <v>1.3192297363200001</v>
      </c>
      <c r="L927" s="12">
        <f t="shared" si="1287"/>
        <v>1.542317134953</v>
      </c>
      <c r="M927" s="13">
        <f t="shared" si="1288"/>
        <v>5.7180241346709397E-2</v>
      </c>
      <c r="N927" s="13">
        <f t="shared" si="1289"/>
        <v>7.5433874714533403E-2</v>
      </c>
      <c r="O927" s="13">
        <f t="shared" si="1290"/>
        <v>8.8190066009777898E-2</v>
      </c>
      <c r="P927" s="13">
        <f t="shared" si="1291"/>
        <v>0.1163429575281227</v>
      </c>
      <c r="Q927" s="13">
        <f t="shared" si="1292"/>
        <v>4.9757305324624912E-2</v>
      </c>
      <c r="R927" s="13">
        <f t="shared" si="1293"/>
        <v>6.8008524969758316E-2</v>
      </c>
      <c r="S927" s="13">
        <f t="shared" si="1294"/>
        <v>5.9179899592927819E-2</v>
      </c>
      <c r="T927" s="13">
        <f t="shared" si="1295"/>
        <v>7.6741544591257135E-2</v>
      </c>
      <c r="U927" s="13">
        <f t="shared" si="1296"/>
        <v>8.9718868463366408E-2</v>
      </c>
      <c r="V927" s="13">
        <f t="shared" si="1297"/>
        <v>1.3379067047363708E-2</v>
      </c>
      <c r="W927" s="13">
        <f t="shared" si="1298"/>
        <v>2.1880438927799565E-2</v>
      </c>
      <c r="X927" s="13">
        <f t="shared" si="1299"/>
        <v>3.3746575878637913E-2</v>
      </c>
      <c r="Y927" s="13">
        <f t="shared" si="1300"/>
        <v>2.602396111180743E-2</v>
      </c>
      <c r="Z927" s="13">
        <f t="shared" si="1301"/>
        <v>3.4963571127912402E-2</v>
      </c>
      <c r="AA927" s="13">
        <f t="shared" si="1302"/>
        <v>4.6124982719881448E-2</v>
      </c>
      <c r="AB927" s="13">
        <f t="shared" si="1303"/>
        <v>3.0424724395656882E-2</v>
      </c>
      <c r="AC927" s="13">
        <f t="shared" si="1304"/>
        <v>1.7013746713432228E-3</v>
      </c>
      <c r="AD927" s="13">
        <f t="shared" si="1305"/>
        <v>7.2163314193217191E-3</v>
      </c>
      <c r="AE927" s="13">
        <f t="shared" si="1306"/>
        <v>1.112987159951959E-2</v>
      </c>
      <c r="AF927" s="13">
        <f t="shared" si="1307"/>
        <v>8.5828958388829112E-3</v>
      </c>
      <c r="AG927" s="13">
        <f t="shared" si="1308"/>
        <v>4.4125157732753054E-3</v>
      </c>
      <c r="AH927" s="13">
        <f t="shared" si="1309"/>
        <v>1.3481228712431825E-2</v>
      </c>
      <c r="AI927" s="13">
        <f t="shared" si="1310"/>
        <v>1.778483779957105E-2</v>
      </c>
      <c r="AJ927" s="13">
        <f t="shared" si="1311"/>
        <v>1.1731143440411042E-2</v>
      </c>
      <c r="AK927" s="13">
        <f t="shared" si="1312"/>
        <v>5.1586910892085225E-3</v>
      </c>
      <c r="AL927" s="13">
        <f t="shared" si="1313"/>
        <v>1.3846948279024667E-4</v>
      </c>
      <c r="AM927" s="13">
        <f t="shared" si="1314"/>
        <v>1.9039997991019044E-3</v>
      </c>
      <c r="AN927" s="13">
        <f t="shared" si="1315"/>
        <v>2.9365715151019366E-3</v>
      </c>
      <c r="AO927" s="13">
        <f t="shared" si="1316"/>
        <v>2.2645622828783049E-3</v>
      </c>
      <c r="AP927" s="13">
        <f t="shared" si="1317"/>
        <v>1.1642244040171643E-3</v>
      </c>
      <c r="AQ927" s="13">
        <f t="shared" si="1318"/>
        <v>4.4890081181152926E-4</v>
      </c>
      <c r="AR927" s="13">
        <f t="shared" si="1319"/>
        <v>4.1584660086807926E-3</v>
      </c>
      <c r="AS927" s="13">
        <f t="shared" si="1320"/>
        <v>5.4859720161276448E-3</v>
      </c>
      <c r="AT927" s="13">
        <f t="shared" si="1321"/>
        <v>3.6186287081474864E-3</v>
      </c>
      <c r="AU927" s="13">
        <f t="shared" si="1322"/>
        <v>1.5912675321631312E-3</v>
      </c>
      <c r="AV927" s="13">
        <f t="shared" si="1323"/>
        <v>5.2481186171753611E-4</v>
      </c>
      <c r="AW927" s="13">
        <f t="shared" si="1324"/>
        <v>7.8261052612780799E-6</v>
      </c>
      <c r="AX927" s="13">
        <f t="shared" si="1325"/>
        <v>4.1863552548708949E-4</v>
      </c>
      <c r="AY927" s="13">
        <f t="shared" si="1326"/>
        <v>6.4566874425879138E-4</v>
      </c>
      <c r="AZ927" s="13">
        <f t="shared" si="1327"/>
        <v>4.9791298388696039E-4</v>
      </c>
      <c r="BA927" s="13">
        <f t="shared" si="1328"/>
        <v>2.5597990892147865E-4</v>
      </c>
      <c r="BB927" s="13">
        <f t="shared" si="1329"/>
        <v>9.8700549933326213E-5</v>
      </c>
      <c r="BC927" s="13">
        <f t="shared" si="1330"/>
        <v>3.0445509878290631E-5</v>
      </c>
      <c r="BD927" s="13">
        <f t="shared" si="1331"/>
        <v>1.0689455633846666E-3</v>
      </c>
      <c r="BE927" s="13">
        <f t="shared" si="1332"/>
        <v>1.4101847737243876E-3</v>
      </c>
      <c r="BF927" s="13">
        <f t="shared" si="1333"/>
        <v>9.3017884360145143E-4</v>
      </c>
      <c r="BG927" s="13">
        <f t="shared" si="1334"/>
        <v>4.0903986352492874E-4</v>
      </c>
      <c r="BH927" s="13">
        <f t="shared" si="1335"/>
        <v>1.3490438782559009E-4</v>
      </c>
      <c r="BI927" s="13">
        <f t="shared" si="1336"/>
        <v>3.5593975995912842E-5</v>
      </c>
      <c r="BJ927" s="14">
        <f t="shared" si="1337"/>
        <v>0.32559091721493666</v>
      </c>
      <c r="BK927" s="14">
        <f t="shared" si="1338"/>
        <v>0.2485676784135159</v>
      </c>
      <c r="BL927" s="14">
        <f t="shared" si="1339"/>
        <v>0.38999106113495707</v>
      </c>
      <c r="BM927" s="14">
        <f t="shared" si="1340"/>
        <v>0.54356241535879757</v>
      </c>
      <c r="BN927" s="14">
        <f t="shared" si="1341"/>
        <v>0.45491296989352659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1.6108</v>
      </c>
      <c r="F928" s="10">
        <f>VLOOKUP(B928,home!$B$2:$E$405,3,FALSE)</f>
        <v>1.0864</v>
      </c>
      <c r="G928" s="10">
        <f>VLOOKUP(C928,away!$B$2:$E$405,4,FALSE)</f>
        <v>0.67249999999999999</v>
      </c>
      <c r="H928" s="10">
        <f>VLOOKUP(A928,away!$A$2:$E$405,3,FALSE)</f>
        <v>1.1347</v>
      </c>
      <c r="I928" s="10">
        <f>VLOOKUP(C928,away!$B$2:$E$405,3,FALSE)</f>
        <v>1.1015999999999999</v>
      </c>
      <c r="J928" s="10">
        <f>VLOOKUP(B928,home!$B$2:$E$405,4,FALSE)</f>
        <v>1.3219000000000001</v>
      </c>
      <c r="K928" s="12">
        <f t="shared" si="1286"/>
        <v>1.1768569232000001</v>
      </c>
      <c r="L928" s="12">
        <f t="shared" si="1287"/>
        <v>1.6523558588879999</v>
      </c>
      <c r="M928" s="13">
        <f t="shared" si="1288"/>
        <v>5.905932793518183E-2</v>
      </c>
      <c r="N928" s="13">
        <f t="shared" si="1289"/>
        <v>6.95043789600579E-2</v>
      </c>
      <c r="O928" s="13">
        <f t="shared" si="1290"/>
        <v>9.7587026535685392E-2</v>
      </c>
      <c r="P928" s="13">
        <f t="shared" si="1291"/>
        <v>0.11484596779302347</v>
      </c>
      <c r="Q928" s="13">
        <f t="shared" si="1292"/>
        <v>4.0898354785930291E-2</v>
      </c>
      <c r="R928" s="13">
        <f t="shared" si="1293"/>
        <v>8.0624247523849266E-2</v>
      </c>
      <c r="S928" s="13">
        <f t="shared" si="1294"/>
        <v>5.583197768857065E-2</v>
      </c>
      <c r="T928" s="13">
        <f t="shared" si="1295"/>
        <v>6.757863614941198E-2</v>
      </c>
      <c r="U928" s="13">
        <f t="shared" si="1296"/>
        <v>9.4883203876232475E-2</v>
      </c>
      <c r="V928" s="13">
        <f t="shared" si="1297"/>
        <v>1.2063345143528491E-2</v>
      </c>
      <c r="W928" s="13">
        <f t="shared" si="1298"/>
        <v>1.6043837325770638E-2</v>
      </c>
      <c r="X928" s="13">
        <f t="shared" si="1299"/>
        <v>2.6510128604283086E-2</v>
      </c>
      <c r="Y928" s="13">
        <f t="shared" si="1300"/>
        <v>2.1902083159580765E-2</v>
      </c>
      <c r="Z928" s="13">
        <f t="shared" si="1301"/>
        <v>4.4406649254822884E-2</v>
      </c>
      <c r="AA928" s="13">
        <f t="shared" si="1302"/>
        <v>5.2260272611652434E-2</v>
      </c>
      <c r="AB928" s="13">
        <f t="shared" si="1303"/>
        <v>3.0751431815671266E-2</v>
      </c>
      <c r="AC928" s="13">
        <f t="shared" si="1304"/>
        <v>1.4661385807572156E-3</v>
      </c>
      <c r="AD928" s="13">
        <f t="shared" si="1305"/>
        <v>4.7203252578819389E-3</v>
      </c>
      <c r="AE928" s="13">
        <f t="shared" si="1306"/>
        <v>7.7996570957182291E-3</v>
      </c>
      <c r="AF928" s="13">
        <f t="shared" si="1307"/>
        <v>6.4439045497136907E-3</v>
      </c>
      <c r="AG928" s="13">
        <f t="shared" si="1308"/>
        <v>3.5492078122781518E-3</v>
      </c>
      <c r="AH928" s="13">
        <f t="shared" si="1309"/>
        <v>1.834389676744775E-2</v>
      </c>
      <c r="AI928" s="13">
        <f t="shared" si="1310"/>
        <v>2.1588141909236986E-2</v>
      </c>
      <c r="AJ928" s="13">
        <f t="shared" si="1311"/>
        <v>1.2703077132454811E-2</v>
      </c>
      <c r="AK928" s="13">
        <f t="shared" si="1312"/>
        <v>4.983234756424349E-3</v>
      </c>
      <c r="AL928" s="13">
        <f t="shared" si="1313"/>
        <v>1.1404132767006835E-4</v>
      </c>
      <c r="AM928" s="13">
        <f t="shared" si="1314"/>
        <v>1.1110294918988369E-3</v>
      </c>
      <c r="AN928" s="13">
        <f t="shared" si="1315"/>
        <v>1.8358160903364006E-3</v>
      </c>
      <c r="AO928" s="13">
        <f t="shared" si="1316"/>
        <v>1.5167107363541069E-3</v>
      </c>
      <c r="AP928" s="13">
        <f t="shared" si="1317"/>
        <v>8.3538195715101367E-4</v>
      </c>
      <c r="AQ928" s="13">
        <f t="shared" si="1318"/>
        <v>3.4508706782695027E-4</v>
      </c>
      <c r="AR928" s="13">
        <f t="shared" si="1319"/>
        <v>6.0621290597057849E-3</v>
      </c>
      <c r="AS928" s="13">
        <f t="shared" si="1320"/>
        <v>7.1342585532466595E-3</v>
      </c>
      <c r="AT928" s="13">
        <f t="shared" si="1321"/>
        <v>4.1980007851435755E-3</v>
      </c>
      <c r="AU928" s="13">
        <f t="shared" si="1322"/>
        <v>1.6468154291984171E-3</v>
      </c>
      <c r="AV928" s="13">
        <f t="shared" si="1323"/>
        <v>4.8451653477118436E-4</v>
      </c>
      <c r="AW928" s="13">
        <f t="shared" si="1324"/>
        <v>6.1600894024567413E-6</v>
      </c>
      <c r="AX928" s="13">
        <f t="shared" si="1325"/>
        <v>2.1792045823675413E-4</v>
      </c>
      <c r="AY928" s="13">
        <f t="shared" si="1326"/>
        <v>3.6008214593905832E-4</v>
      </c>
      <c r="AZ928" s="13">
        <f t="shared" si="1327"/>
        <v>2.9749192176168346E-4</v>
      </c>
      <c r="BA928" s="13">
        <f t="shared" si="1328"/>
        <v>1.6385417329825607E-4</v>
      </c>
      <c r="BB928" s="13">
        <f t="shared" si="1329"/>
        <v>6.7686350813155749E-5</v>
      </c>
      <c r="BC928" s="13">
        <f t="shared" si="1330"/>
        <v>2.2368387666573281E-5</v>
      </c>
      <c r="BD928" s="13">
        <f t="shared" si="1331"/>
        <v>1.6694657448566763E-3</v>
      </c>
      <c r="BE928" s="13">
        <f t="shared" si="1332"/>
        <v>1.9647223198798248E-3</v>
      </c>
      <c r="BF928" s="13">
        <f t="shared" si="1333"/>
        <v>1.1560985321580686E-3</v>
      </c>
      <c r="BG928" s="13">
        <f t="shared" si="1334"/>
        <v>4.5352085382386026E-4</v>
      </c>
      <c r="BH928" s="13">
        <f t="shared" si="1335"/>
        <v>1.3343228915954633E-4</v>
      </c>
      <c r="BI928" s="13">
        <f t="shared" si="1336"/>
        <v>3.1406142655167278E-5</v>
      </c>
      <c r="BJ928" s="14">
        <f t="shared" si="1337"/>
        <v>0.27172394248190945</v>
      </c>
      <c r="BK928" s="14">
        <f t="shared" si="1338"/>
        <v>0.24374088061467078</v>
      </c>
      <c r="BL928" s="14">
        <f t="shared" si="1339"/>
        <v>0.43865889917325357</v>
      </c>
      <c r="BM928" s="14">
        <f t="shared" si="1340"/>
        <v>0.53565714593439195</v>
      </c>
      <c r="BN928" s="14">
        <f t="shared" si="1341"/>
        <v>0.46251930353372817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1.6108</v>
      </c>
      <c r="F929" s="10">
        <f>VLOOKUP(B929,home!$B$2:$E$405,3,FALSE)</f>
        <v>1.0027999999999999</v>
      </c>
      <c r="G929" s="10">
        <f>VLOOKUP(C929,away!$B$2:$E$405,4,FALSE)</f>
        <v>1.0506</v>
      </c>
      <c r="H929" s="10">
        <f>VLOOKUP(A929,away!$A$2:$E$405,3,FALSE)</f>
        <v>1.1347</v>
      </c>
      <c r="I929" s="10">
        <f>VLOOKUP(C929,away!$B$2:$E$405,3,FALSE)</f>
        <v>0.8135</v>
      </c>
      <c r="J929" s="10">
        <f>VLOOKUP(B929,home!$B$2:$E$405,4,FALSE)</f>
        <v>1.0168999999999999</v>
      </c>
      <c r="K929" s="12">
        <f t="shared" si="1286"/>
        <v>1.6970449381439998</v>
      </c>
      <c r="L929" s="12">
        <f t="shared" si="1287"/>
        <v>0.93867847580499997</v>
      </c>
      <c r="M929" s="13">
        <f t="shared" si="1288"/>
        <v>7.1667105667451436E-2</v>
      </c>
      <c r="N929" s="13">
        <f t="shared" si="1289"/>
        <v>0.12162229890437959</v>
      </c>
      <c r="O929" s="13">
        <f t="shared" si="1290"/>
        <v>6.7272369513279182E-2</v>
      </c>
      <c r="P929" s="13">
        <f t="shared" si="1291"/>
        <v>0.11416423415946315</v>
      </c>
      <c r="Q929" s="13">
        <f t="shared" si="1292"/>
        <v>0.10319925336055699</v>
      </c>
      <c r="R929" s="13">
        <f t="shared" si="1293"/>
        <v>3.1573562639257827E-2</v>
      </c>
      <c r="S929" s="13">
        <f t="shared" si="1294"/>
        <v>4.5465322758025319E-2</v>
      </c>
      <c r="T929" s="13">
        <f t="shared" si="1295"/>
        <v>9.6870917848701651E-2</v>
      </c>
      <c r="U929" s="13">
        <f t="shared" si="1296"/>
        <v>5.358175465612499E-2</v>
      </c>
      <c r="V929" s="13">
        <f t="shared" si="1297"/>
        <v>8.0472588507073135E-3</v>
      </c>
      <c r="W929" s="13">
        <f t="shared" si="1298"/>
        <v>5.8377923511924473E-2</v>
      </c>
      <c r="X929" s="13">
        <f t="shared" si="1299"/>
        <v>5.4798100262834139E-2</v>
      </c>
      <c r="Y929" s="13">
        <f t="shared" si="1300"/>
        <v>2.5718898615863357E-2</v>
      </c>
      <c r="Z929" s="13">
        <f t="shared" si="1301"/>
        <v>9.8791412179840762E-3</v>
      </c>
      <c r="AA929" s="13">
        <f t="shared" si="1302"/>
        <v>1.6765346597189625E-2</v>
      </c>
      <c r="AB929" s="13">
        <f t="shared" si="1303"/>
        <v>1.4225773289495196E-2</v>
      </c>
      <c r="AC929" s="13">
        <f t="shared" si="1304"/>
        <v>8.0119492689308309E-4</v>
      </c>
      <c r="AD929" s="13">
        <f t="shared" si="1305"/>
        <v>2.4767489898817243E-2</v>
      </c>
      <c r="AE929" s="13">
        <f t="shared" si="1306"/>
        <v>2.32487096677375E-2</v>
      </c>
      <c r="AF929" s="13">
        <f t="shared" si="1307"/>
        <v>1.0911531677672403E-2</v>
      </c>
      <c r="AG929" s="13">
        <f t="shared" si="1308"/>
        <v>3.4141399746318354E-3</v>
      </c>
      <c r="AH929" s="13">
        <f t="shared" si="1309"/>
        <v>2.3183343051899111E-3</v>
      </c>
      <c r="AI929" s="13">
        <f t="shared" si="1310"/>
        <v>3.9343174975481248E-3</v>
      </c>
      <c r="AJ929" s="13">
        <f t="shared" si="1311"/>
        <v>3.3383567971327077E-3</v>
      </c>
      <c r="AK929" s="13">
        <f t="shared" si="1312"/>
        <v>1.8884471680975594E-3</v>
      </c>
      <c r="AL929" s="13">
        <f t="shared" si="1313"/>
        <v>5.1051485553566731E-5</v>
      </c>
      <c r="AM929" s="13">
        <f t="shared" si="1314"/>
        <v>8.4063086726640888E-3</v>
      </c>
      <c r="AN929" s="13">
        <f t="shared" si="1315"/>
        <v>7.8908210120026794E-3</v>
      </c>
      <c r="AO929" s="13">
        <f t="shared" si="1316"/>
        <v>3.7034719201983713E-3</v>
      </c>
      <c r="AP929" s="13">
        <f t="shared" si="1317"/>
        <v>1.158789792412808E-3</v>
      </c>
      <c r="AQ929" s="13">
        <f t="shared" si="1318"/>
        <v>2.7193275903011172E-4</v>
      </c>
      <c r="AR929" s="13">
        <f t="shared" si="1319"/>
        <v>4.3523410240042191E-4</v>
      </c>
      <c r="AS929" s="13">
        <f t="shared" si="1320"/>
        <v>7.3861183038628319E-4</v>
      </c>
      <c r="AT929" s="13">
        <f t="shared" si="1321"/>
        <v>6.2672873400515842E-4</v>
      </c>
      <c r="AU929" s="13">
        <f t="shared" si="1322"/>
        <v>3.5452894187761719E-4</v>
      </c>
      <c r="AV929" s="13">
        <f t="shared" si="1323"/>
        <v>1.5041288655973954E-4</v>
      </c>
      <c r="AW929" s="13">
        <f t="shared" si="1324"/>
        <v>2.2589992440457246E-6</v>
      </c>
      <c r="AX929" s="13">
        <f t="shared" si="1325"/>
        <v>2.3776472635701003E-3</v>
      </c>
      <c r="AY929" s="13">
        <f t="shared" si="1326"/>
        <v>2.2318463093699108E-3</v>
      </c>
      <c r="AZ929" s="13">
        <f t="shared" si="1327"/>
        <v>1.0474930459551811E-3</v>
      </c>
      <c r="BA929" s="13">
        <f t="shared" si="1328"/>
        <v>3.2775305859784876E-4</v>
      </c>
      <c r="BB929" s="13">
        <f t="shared" si="1329"/>
        <v>7.6913685371263879E-5</v>
      </c>
      <c r="BC929" s="13">
        <f t="shared" si="1330"/>
        <v>1.4439444190568664E-5</v>
      </c>
      <c r="BD929" s="13">
        <f t="shared" si="1331"/>
        <v>6.8090813976597517E-5</v>
      </c>
      <c r="BE929" s="13">
        <f t="shared" si="1332"/>
        <v>1.1555317119308953E-4</v>
      </c>
      <c r="BF929" s="13">
        <f t="shared" si="1333"/>
        <v>9.8049462129859847E-5</v>
      </c>
      <c r="BG929" s="13">
        <f t="shared" si="1334"/>
        <v>5.5464781131740158E-5</v>
      </c>
      <c r="BH929" s="13">
        <f t="shared" si="1335"/>
        <v>2.3531556516221102E-5</v>
      </c>
      <c r="BI929" s="13">
        <f t="shared" si="1336"/>
        <v>7.9868217745004964E-6</v>
      </c>
      <c r="BJ929" s="14">
        <f t="shared" si="1337"/>
        <v>0.55043668068648222</v>
      </c>
      <c r="BK929" s="14">
        <f t="shared" si="1338"/>
        <v>0.24242801415746376</v>
      </c>
      <c r="BL929" s="14">
        <f t="shared" si="1339"/>
        <v>0.19757245556526634</v>
      </c>
      <c r="BM929" s="14">
        <f t="shared" si="1340"/>
        <v>0.48858788007268217</v>
      </c>
      <c r="BN929" s="14">
        <f t="shared" si="1341"/>
        <v>0.50949882424438819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1.6108</v>
      </c>
      <c r="F930" s="10">
        <f>VLOOKUP(B930,home!$B$2:$E$405,3,FALSE)</f>
        <v>0.82769999999999999</v>
      </c>
      <c r="G930" s="10">
        <f>VLOOKUP(C930,away!$B$2:$E$405,4,FALSE)</f>
        <v>1.1899</v>
      </c>
      <c r="H930" s="10">
        <f>VLOOKUP(A930,away!$A$2:$E$405,3,FALSE)</f>
        <v>1.1347</v>
      </c>
      <c r="I930" s="10">
        <f>VLOOKUP(C930,away!$B$2:$E$405,3,FALSE)</f>
        <v>1.4688000000000001</v>
      </c>
      <c r="J930" s="10">
        <f>VLOOKUP(B930,home!$B$2:$E$405,4,FALSE)</f>
        <v>1.3954</v>
      </c>
      <c r="K930" s="12">
        <f t="shared" si="1286"/>
        <v>1.5864450744839997</v>
      </c>
      <c r="L930" s="12">
        <f t="shared" si="1287"/>
        <v>2.3256397261440003</v>
      </c>
      <c r="M930" s="13">
        <f t="shared" si="1288"/>
        <v>1.99987641341886E-2</v>
      </c>
      <c r="N930" s="13">
        <f t="shared" si="1289"/>
        <v>3.172694085645078E-2</v>
      </c>
      <c r="O930" s="13">
        <f t="shared" si="1290"/>
        <v>4.6509920344252831E-2</v>
      </c>
      <c r="P930" s="13">
        <f t="shared" si="1291"/>
        <v>7.3785434044783091E-2</v>
      </c>
      <c r="Q930" s="13">
        <f t="shared" si="1292"/>
        <v>2.5166524525080756E-2</v>
      </c>
      <c r="R930" s="13">
        <f t="shared" si="1293"/>
        <v>5.408265920619372E-2</v>
      </c>
      <c r="S930" s="13">
        <f t="shared" si="1294"/>
        <v>6.8057833982223773E-2</v>
      </c>
      <c r="T930" s="13">
        <f t="shared" si="1295"/>
        <v>5.852826920450508E-2</v>
      </c>
      <c r="U930" s="13">
        <f t="shared" si="1296"/>
        <v>8.579916831266278E-2</v>
      </c>
      <c r="V930" s="13">
        <f t="shared" si="1297"/>
        <v>2.789992858687277E-2</v>
      </c>
      <c r="W930" s="13">
        <f t="shared" si="1298"/>
        <v>1.330843629156505E-2</v>
      </c>
      <c r="X930" s="13">
        <f t="shared" si="1299"/>
        <v>3.0950628132520221E-2</v>
      </c>
      <c r="Y930" s="13">
        <f t="shared" si="1300"/>
        <v>3.599000516704956E-2</v>
      </c>
      <c r="Z930" s="13">
        <f t="shared" si="1301"/>
        <v>4.1925593581810555E-2</v>
      </c>
      <c r="AA930" s="13">
        <f t="shared" si="1302"/>
        <v>6.6512651432681355E-2</v>
      </c>
      <c r="AB930" s="13">
        <f t="shared" si="1303"/>
        <v>5.2759334128124245E-2</v>
      </c>
      <c r="AC930" s="13">
        <f t="shared" si="1304"/>
        <v>6.4335486145166128E-3</v>
      </c>
      <c r="AD930" s="13">
        <f t="shared" si="1305"/>
        <v>5.2782758009593689E-3</v>
      </c>
      <c r="AE930" s="13">
        <f t="shared" si="1306"/>
        <v>1.227536788825565E-2</v>
      </c>
      <c r="AF930" s="13">
        <f t="shared" si="1307"/>
        <v>1.4274041606979865E-2</v>
      </c>
      <c r="AG930" s="13">
        <f t="shared" si="1308"/>
        <v>1.1065426071274908E-2</v>
      </c>
      <c r="AH930" s="13">
        <f t="shared" si="1309"/>
        <v>2.4375956494006635E-2</v>
      </c>
      <c r="AI930" s="13">
        <f t="shared" si="1310"/>
        <v>3.86711161157531E-2</v>
      </c>
      <c r="AJ930" s="13">
        <f t="shared" si="1311"/>
        <v>3.0674800843317668E-2</v>
      </c>
      <c r="AK930" s="13">
        <f t="shared" si="1312"/>
        <v>1.6221295569552985E-2</v>
      </c>
      <c r="AL930" s="13">
        <f t="shared" si="1313"/>
        <v>9.4946302438519308E-4</v>
      </c>
      <c r="AM930" s="13">
        <f t="shared" si="1314"/>
        <v>1.6747389292400148E-3</v>
      </c>
      <c r="AN930" s="13">
        <f t="shared" si="1315"/>
        <v>3.8948393847604446E-3</v>
      </c>
      <c r="AO930" s="13">
        <f t="shared" si="1316"/>
        <v>4.5289966000745738E-3</v>
      </c>
      <c r="AP930" s="13">
        <f t="shared" si="1317"/>
        <v>3.5109381375681807E-3</v>
      </c>
      <c r="AQ930" s="13">
        <f t="shared" si="1318"/>
        <v>2.041294302190647E-3</v>
      </c>
      <c r="AR930" s="13">
        <f t="shared" si="1319"/>
        <v>1.1337938557043934E-2</v>
      </c>
      <c r="AS930" s="13">
        <f t="shared" si="1320"/>
        <v>1.7987016778624576E-2</v>
      </c>
      <c r="AT930" s="13">
        <f t="shared" si="1321"/>
        <v>1.4267707086555011E-2</v>
      </c>
      <c r="AU930" s="13">
        <f t="shared" si="1322"/>
        <v>7.5449778772152193E-3</v>
      </c>
      <c r="AV930" s="13">
        <f t="shared" si="1323"/>
        <v>2.9924232475997061E-3</v>
      </c>
      <c r="AW930" s="13">
        <f t="shared" si="1324"/>
        <v>9.7306764799266526E-5</v>
      </c>
      <c r="AX930" s="13">
        <f t="shared" si="1325"/>
        <v>4.4281355422323807E-4</v>
      </c>
      <c r="AY930" s="13">
        <f t="shared" si="1326"/>
        <v>1.029824792976583E-3</v>
      </c>
      <c r="AZ930" s="13">
        <f t="shared" si="1327"/>
        <v>1.1975007247571811E-3</v>
      </c>
      <c r="BA930" s="13">
        <f t="shared" si="1328"/>
        <v>9.2831841919384427E-4</v>
      </c>
      <c r="BB930" s="13">
        <f t="shared" si="1329"/>
        <v>5.3973354854710079E-4</v>
      </c>
      <c r="BC930" s="13">
        <f t="shared" si="1330"/>
        <v>2.5104515640676182E-4</v>
      </c>
      <c r="BD930" s="13">
        <f t="shared" si="1331"/>
        <v>4.394660053473525E-3</v>
      </c>
      <c r="BE930" s="13">
        <f t="shared" si="1332"/>
        <v>6.971886795864665E-3</v>
      </c>
      <c r="BF930" s="13">
        <f t="shared" si="1333"/>
        <v>5.5302577335797675E-3</v>
      </c>
      <c r="BG930" s="13">
        <f t="shared" si="1334"/>
        <v>2.9244833806882234E-3</v>
      </c>
      <c r="BH930" s="13">
        <f t="shared" si="1335"/>
        <v>1.1598830636757864E-3</v>
      </c>
      <c r="BI930" s="13">
        <f t="shared" si="1336"/>
        <v>3.6801815466917239E-4</v>
      </c>
      <c r="BJ930" s="14">
        <f t="shared" si="1337"/>
        <v>0.25860395909457984</v>
      </c>
      <c r="BK930" s="14">
        <f t="shared" si="1338"/>
        <v>0.19815479717994663</v>
      </c>
      <c r="BL930" s="14">
        <f t="shared" si="1339"/>
        <v>0.49108615517553489</v>
      </c>
      <c r="BM930" s="14">
        <f t="shared" si="1340"/>
        <v>0.73756774389274449</v>
      </c>
      <c r="BN930" s="14">
        <f t="shared" si="1341"/>
        <v>0.25127024311094981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1.2963</v>
      </c>
      <c r="F932" s="10">
        <f>VLOOKUP(B932,home!$B$2:$E$405,3,FALSE)</f>
        <v>1.1571</v>
      </c>
      <c r="G932" s="10">
        <f>VLOOKUP(C932,away!$B$2:$E$405,4,FALSE)</f>
        <v>1.3886000000000001</v>
      </c>
      <c r="H932" s="10">
        <f>VLOOKUP(A932,away!$A$2:$E$405,3,FALSE)</f>
        <v>1.1852</v>
      </c>
      <c r="I932" s="10">
        <f>VLOOKUP(C932,away!$B$2:$E$405,3,FALSE)</f>
        <v>1.0125</v>
      </c>
      <c r="J932" s="10">
        <f>VLOOKUP(B932,home!$B$2:$E$405,4,FALSE)</f>
        <v>0.4219</v>
      </c>
      <c r="K932" s="12">
        <f t="shared" ref="K932:K995" si="1342">E932*F932*G932</f>
        <v>2.0828288064780001</v>
      </c>
      <c r="L932" s="12">
        <f t="shared" ref="L932:L995" si="1343">H932*I932*J932</f>
        <v>0.50628632849999999</v>
      </c>
      <c r="M932" s="13">
        <f t="shared" ref="M932:M995" si="1344">_xlfn.POISSON.DIST(0,K932,FALSE) * _xlfn.POISSON.DIST(0,L932,FALSE)</f>
        <v>7.5086452073236776E-2</v>
      </c>
      <c r="N932" s="13">
        <f t="shared" ref="N932:N995" si="1345">_xlfn.POISSON.DIST(1,K932,FALSE) * _xlfn.POISSON.DIST(0,L932,FALSE)</f>
        <v>0.15639222535436728</v>
      </c>
      <c r="O932" s="13">
        <f t="shared" ref="O932:O995" si="1346">_xlfn.POISSON.DIST(0,K932,FALSE) * _xlfn.POISSON.DIST(1,L932,FALSE)</f>
        <v>3.8015244140250253E-2</v>
      </c>
      <c r="P932" s="13">
        <f t="shared" ref="P932:P995" si="1347">_xlfn.POISSON.DIST(1,K932,FALSE) * _xlfn.POISSON.DIST(1,L932,FALSE)</f>
        <v>7.917924558060721E-2</v>
      </c>
      <c r="Q932" s="13">
        <f t="shared" ref="Q932:Q995" si="1348">_xlfn.POISSON.DIST(2,K932,FALSE) * _xlfn.POISSON.DIST(0,L932,FALSE)</f>
        <v>0.16286911603863766</v>
      </c>
      <c r="R932" s="13">
        <f t="shared" ref="R932:R995" si="1349">_xlfn.POISSON.DIST(0,K932,FALSE) * _xlfn.POISSON.DIST(2,L932,FALSE)</f>
        <v>9.6232991913992195E-3</v>
      </c>
      <c r="S932" s="13">
        <f t="shared" ref="S932:S995" si="1350">_xlfn.POISSON.DIST(2,K932,FALSE) * _xlfn.POISSON.DIST(2,L932,FALSE)</f>
        <v>2.0873782012629908E-2</v>
      </c>
      <c r="T932" s="13">
        <f t="shared" ref="T932:T995" si="1351">_xlfn.POISSON.DIST(2,K932,FALSE) * _xlfn.POISSON.DIST(1,L932,FALSE)</f>
        <v>8.24584067852423E-2</v>
      </c>
      <c r="U932" s="13">
        <f t="shared" ref="U932:U995" si="1352">_xlfn.POISSON.DIST(1,K932,FALSE) * _xlfn.POISSON.DIST(2,L932,FALSE)</f>
        <v>2.0043684769202735E-2</v>
      </c>
      <c r="V932" s="13">
        <f t="shared" ref="V932:V995" si="1353">_xlfn.POISSON.DIST(3,K932,FALSE) * _xlfn.POISSON.DIST(3,L932,FALSE)</f>
        <v>2.445729432228377E-3</v>
      </c>
      <c r="W932" s="13">
        <f t="shared" ref="W932:W995" si="1354">_xlfn.POISSON.DIST(3,K932,FALSE) * _xlfn.POISSON.DIST(0,L932,FALSE)</f>
        <v>0.11307616219029418</v>
      </c>
      <c r="X932" s="13">
        <f t="shared" ref="X932:X995" si="1355">_xlfn.POISSON.DIST(3,K932,FALSE) * _xlfn.POISSON.DIST(1,L932,FALSE)</f>
        <v>5.7248914996194548E-2</v>
      </c>
      <c r="Y932" s="13">
        <f t="shared" ref="Y932:Y995" si="1356">_xlfn.POISSON.DIST(3,K932,FALSE) * _xlfn.POISSON.DIST(2,L932,FALSE)</f>
        <v>1.4492171492015964E-2</v>
      </c>
      <c r="Z932" s="13">
        <f t="shared" ref="Z932:Z995" si="1357">_xlfn.POISSON.DIST(0,K932,FALSE) * _xlfn.POISSON.DIST(3,L932,FALSE)</f>
        <v>1.6240482718901767E-3</v>
      </c>
      <c r="AA932" s="13">
        <f t="shared" ref="AA932:AA995" si="1358">_xlfn.POISSON.DIST(1,K932,FALSE) * _xlfn.POISSON.DIST(3,L932,FALSE)</f>
        <v>3.3826145238036748E-3</v>
      </c>
      <c r="AB932" s="13">
        <f t="shared" ref="AB932:AB995" si="1359">_xlfn.POISSON.DIST(2,K932,FALSE) * _xlfn.POISSON.DIST(3,L932,FALSE)</f>
        <v>3.5227034856945795E-3</v>
      </c>
      <c r="AC932" s="13">
        <f t="shared" ref="AC932:AC995" si="1360">_xlfn.POISSON.DIST(4,K932,FALSE) * _xlfn.POISSON.DIST(4,L932,FALSE)</f>
        <v>1.6119003993993579E-4</v>
      </c>
      <c r="AD932" s="13">
        <f t="shared" ref="AD932:AD995" si="1361">_xlfn.POISSON.DIST(4,K932,FALSE) * _xlfn.POISSON.DIST(0,L932,FALSE)</f>
        <v>5.8879571983980805E-2</v>
      </c>
      <c r="AE932" s="13">
        <f t="shared" ref="AE932:AE995" si="1362">_xlfn.POISSON.DIST(4,K932,FALSE) * _xlfn.POISSON.DIST(1,L932,FALSE)</f>
        <v>2.9809922323421095E-2</v>
      </c>
      <c r="AF932" s="13">
        <f t="shared" ref="AF932:AF995" si="1363">_xlfn.POISSON.DIST(4,K932,FALSE) * _xlfn.POISSON.DIST(2,L932,FALSE)</f>
        <v>7.5461780629975279E-3</v>
      </c>
      <c r="AG932" s="13">
        <f t="shared" ref="AG932:AG995" si="1364">_xlfn.POISSON.DIST(4,K932,FALSE) * _xlfn.POISSON.DIST(3,L932,FALSE)</f>
        <v>1.273508928574087E-3</v>
      </c>
      <c r="AH932" s="13">
        <f t="shared" ref="AH932:AH995" si="1365">_xlfn.POISSON.DIST(0,K932,FALSE) * _xlfn.POISSON.DIST(4,L932,FALSE)</f>
        <v>2.0555835922051182E-4</v>
      </c>
      <c r="AI932" s="13">
        <f t="shared" ref="AI932:AI995" si="1366">_xlfn.POISSON.DIST(1,K932,FALSE) * _xlfn.POISSON.DIST(4,L932,FALSE)</f>
        <v>4.2814287199683456E-4</v>
      </c>
      <c r="AJ932" s="13">
        <f t="shared" ref="AJ932:AJ995" si="1367">_xlfn.POISSON.DIST(2,K932,FALSE) * _xlfn.POISSON.DIST(4,L932,FALSE)</f>
        <v>4.4587415354161515E-4</v>
      </c>
      <c r="AK932" s="13">
        <f t="shared" ref="AK932:AK995" si="1368">_xlfn.POISSON.DIST(3,K932,FALSE) * _xlfn.POISSON.DIST(4,L932,FALSE)</f>
        <v>3.0955984368682363E-4</v>
      </c>
      <c r="AL932" s="13">
        <f t="shared" ref="AL932:AL995" si="1369">_xlfn.POISSON.DIST(5,K932,FALSE) * _xlfn.POISSON.DIST(5,L932,FALSE)</f>
        <v>6.799045849231795E-6</v>
      </c>
      <c r="AM932" s="13">
        <f t="shared" ref="AM932:AM995" si="1370">_xlfn.POISSON.DIST(5,K932,FALSE) * _xlfn.POISSON.DIST(0,L932,FALSE)</f>
        <v>2.452721372826604E-2</v>
      </c>
      <c r="AN932" s="13">
        <f t="shared" ref="AN932:AN995" si="1371">_xlfn.POISSON.DIST(5,K932,FALSE) * _xlfn.POISSON.DIST(1,L932,FALSE)</f>
        <v>1.2417792986818608E-2</v>
      </c>
      <c r="AO932" s="13">
        <f t="shared" ref="AO932:AO995" si="1372">_xlfn.POISSON.DIST(5,K932,FALSE) * _xlfn.POISSON.DIST(2,L932,FALSE)</f>
        <v>3.1434794096847208E-3</v>
      </c>
      <c r="AP932" s="13">
        <f t="shared" ref="AP932:AP995" si="1373">_xlfn.POISSON.DIST(5,K932,FALSE) * _xlfn.POISSON.DIST(3,L932,FALSE)</f>
        <v>5.3050021634820838E-4</v>
      </c>
      <c r="AQ932" s="13">
        <f t="shared" ref="AQ932:AQ995" si="1374">_xlfn.POISSON.DIST(5,K932,FALSE) * _xlfn.POISSON.DIST(4,L932,FALSE)</f>
        <v>6.7146251700847512E-5</v>
      </c>
      <c r="AR932" s="13">
        <f t="shared" ref="AR932:AR995" si="1375">_xlfn.POISSON.DIST(0,K932,FALSE) * _xlfn.POISSON.DIST(5,L932,FALSE)</f>
        <v>2.0814277396447413E-5</v>
      </c>
      <c r="AS932" s="13">
        <f t="shared" ref="AS932:AS995" si="1376">_xlfn.POISSON.DIST(1,K932,FALSE) * _xlfn.POISSON.DIST(5,L932,FALSE)</f>
        <v>4.3352576547344576E-5</v>
      </c>
      <c r="AT932" s="13">
        <f t="shared" ref="AT932:AT995" si="1377">_xlfn.POISSON.DIST(2,K932,FALSE) * _xlfn.POISSON.DIST(5,L932,FALSE)</f>
        <v>4.5147997633925936E-5</v>
      </c>
      <c r="AU932" s="13">
        <f t="shared" ref="AU932:AU995" si="1378">_xlfn.POISSON.DIST(3,K932,FALSE) * _xlfn.POISSON.DIST(5,L932,FALSE)</f>
        <v>3.1345183342247172E-5</v>
      </c>
      <c r="AV932" s="13">
        <f t="shared" ref="AV932:AV995" si="1379">_xlfn.POISSON.DIST(4,K932,FALSE) * _xlfn.POISSON.DIST(5,L932,FALSE)</f>
        <v>1.6321662702391693E-5</v>
      </c>
      <c r="AW932" s="13">
        <f t="shared" ref="AW932:AW995" si="1380">_xlfn.POISSON.DIST(6,K932,FALSE) * _xlfn.POISSON.DIST(6,L932,FALSE)</f>
        <v>1.9915684822322846E-7</v>
      </c>
      <c r="AX932" s="13">
        <f t="shared" ref="AX932:AX995" si="1381">_xlfn.POISSON.DIST(6,K932,FALSE) * _xlfn.POISSON.DIST(0,L932,FALSE)</f>
        <v>8.5143312159791911E-3</v>
      </c>
      <c r="AY932" s="13">
        <f t="shared" ref="AY932:AY995" si="1382">_xlfn.POISSON.DIST(6,K932,FALSE) * _xlfn.POISSON.DIST(1,L932,FALSE)</f>
        <v>4.3106894909710446E-3</v>
      </c>
      <c r="AZ932" s="13">
        <f t="shared" ref="AZ932:AZ995" si="1383">_xlfn.POISSON.DIST(6,K932,FALSE) * _xlfn.POISSON.DIST(2,L932,FALSE)</f>
        <v>1.091221577843632E-3</v>
      </c>
      <c r="BA932" s="13">
        <f t="shared" ref="BA932:BA995" si="1384">_xlfn.POISSON.DIST(6,K932,FALSE) * _xlfn.POISSON.DIST(3,L932,FALSE)</f>
        <v>1.8415685540880983E-4</v>
      </c>
      <c r="BB932" s="13">
        <f t="shared" ref="BB932:BB995" si="1385">_xlfn.POISSON.DIST(6,K932,FALSE) * _xlfn.POISSON.DIST(4,L932,FALSE)</f>
        <v>2.330902454825792E-5</v>
      </c>
      <c r="BC932" s="13">
        <f t="shared" ref="BC932:BC995" si="1386">_xlfn.POISSON.DIST(6,K932,FALSE) * _xlfn.POISSON.DIST(5,L932,FALSE)</f>
        <v>2.3602080918907755E-6</v>
      </c>
      <c r="BD932" s="13">
        <f t="shared" ref="BD932:BD995" si="1387">_xlfn.POISSON.DIST(0,K932,FALSE) * _xlfn.POISSON.DIST(6,L932,FALSE)</f>
        <v>1.756330680571316E-6</v>
      </c>
      <c r="BE932" s="13">
        <f t="shared" ref="BE932:BE995" si="1388">_xlfn.POISSON.DIST(1,K932,FALSE) * _xlfn.POISSON.DIST(6,L932,FALSE)</f>
        <v>3.6581361351950472E-6</v>
      </c>
      <c r="BF932" s="13">
        <f t="shared" ref="BF932:BF995" si="1389">_xlfn.POISSON.DIST(2,K932,FALSE) * _xlfn.POISSON.DIST(6,L932,FALSE)</f>
        <v>3.809635660201173E-6</v>
      </c>
      <c r="BG932" s="13">
        <f t="shared" ref="BG932:BG995" si="1390">_xlfn.POISSON.DIST(3,K932,FALSE) * _xlfn.POISSON.DIST(6,L932,FALSE)</f>
        <v>2.6449396317509457E-6</v>
      </c>
      <c r="BH932" s="13">
        <f t="shared" ref="BH932:BH995" si="1391">_xlfn.POISSON.DIST(4,K932,FALSE) * _xlfn.POISSON.DIST(6,L932,FALSE)</f>
        <v>1.3772391141015458E-6</v>
      </c>
      <c r="BI932" s="13">
        <f t="shared" ref="BI932:BI995" si="1392">_xlfn.POISSON.DIST(5,K932,FALSE) * _xlfn.POISSON.DIST(6,L932,FALSE)</f>
        <v>5.7371066005178805E-7</v>
      </c>
      <c r="BJ932" s="14">
        <f t="shared" ref="BJ932:BJ995" si="1393">SUM(N932,Q932,T932,W932,X932,Y932,AD932,AE932,AF932,AG932,AM932,AN932,AO932,AP932,AQ932,AX932,AY932,AZ932,BA932,BB932,BC932)</f>
        <v>0.73885837912138674</v>
      </c>
      <c r="BK932" s="14">
        <f t="shared" ref="BK932:BK995" si="1394">SUM(M932,P932,S932,V932,AC932,AL932,AY932)</f>
        <v>0.1820638876754625</v>
      </c>
      <c r="BL932" s="14">
        <f t="shared" ref="BL932:BL995" si="1395">SUM(O932,R932,U932,AA932,AB932,AH932,AI932,AJ932,AK932,AR932,AS932,AT932,AU932,AV932,BD932,BE932,BF932,BG932,BH932,BI932)</f>
        <v>7.6147483028300461E-2</v>
      </c>
      <c r="BM932" s="14">
        <f t="shared" ref="BM932:BM995" si="1396">SUM(S932:BI932)</f>
        <v>0.47321772538441859</v>
      </c>
      <c r="BN932" s="14">
        <f t="shared" ref="BN932:BN995" si="1397">SUM(M932:R932)</f>
        <v>0.52116558237849842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1.5146999999999999</v>
      </c>
      <c r="F933" s="10">
        <f>VLOOKUP(B933,home!$B$2:$E$405,3,FALSE)</f>
        <v>1.3204</v>
      </c>
      <c r="G933" s="10">
        <f>VLOOKUP(C933,away!$B$2:$E$405,4,FALSE)</f>
        <v>0.66020000000000001</v>
      </c>
      <c r="H933" s="10">
        <f>VLOOKUP(A933,away!$A$2:$E$405,3,FALSE)</f>
        <v>1.0882000000000001</v>
      </c>
      <c r="I933" s="10">
        <f>VLOOKUP(C933,away!$B$2:$E$405,3,FALSE)</f>
        <v>0.30630000000000002</v>
      </c>
      <c r="J933" s="10">
        <f>VLOOKUP(B933,home!$B$2:$E$405,4,FALSE)</f>
        <v>1.1487000000000001</v>
      </c>
      <c r="K933" s="12">
        <f t="shared" si="1342"/>
        <v>1.320406522776</v>
      </c>
      <c r="L933" s="12">
        <f t="shared" si="1343"/>
        <v>0.38287969864200005</v>
      </c>
      <c r="M933" s="13">
        <f t="shared" si="1344"/>
        <v>0.1820841708862635</v>
      </c>
      <c r="N933" s="13">
        <f t="shared" si="1345"/>
        <v>0.24042512693248214</v>
      </c>
      <c r="O933" s="13">
        <f t="shared" si="1346"/>
        <v>6.9716332476411E-2</v>
      </c>
      <c r="P933" s="13">
        <f t="shared" si="1347"/>
        <v>9.2053900145873377E-2</v>
      </c>
      <c r="Q933" s="13">
        <f t="shared" si="1348"/>
        <v>0.1587294529204486</v>
      </c>
      <c r="R933" s="13">
        <f t="shared" si="1349"/>
        <v>1.3346484184496866E-2</v>
      </c>
      <c r="S933" s="13">
        <f t="shared" si="1350"/>
        <v>1.1634619982095468E-2</v>
      </c>
      <c r="T933" s="13">
        <f t="shared" si="1351"/>
        <v>6.0774285099790895E-2</v>
      </c>
      <c r="U933" s="13">
        <f t="shared" si="1352"/>
        <v>1.7622784773336383E-2</v>
      </c>
      <c r="V933" s="13">
        <f t="shared" si="1353"/>
        <v>6.5355131631586233E-4</v>
      </c>
      <c r="W933" s="13">
        <f t="shared" si="1354"/>
        <v>6.986246833094209E-2</v>
      </c>
      <c r="X933" s="13">
        <f t="shared" si="1355"/>
        <v>2.674892082093738E-2</v>
      </c>
      <c r="Y933" s="13">
        <f t="shared" si="1356"/>
        <v>5.1208093714596127E-3</v>
      </c>
      <c r="Z933" s="13">
        <f t="shared" si="1357"/>
        <v>1.7033659474967938E-3</v>
      </c>
      <c r="AA933" s="13">
        <f t="shared" si="1358"/>
        <v>2.2491355077492881E-3</v>
      </c>
      <c r="AB933" s="13">
        <f t="shared" si="1359"/>
        <v>1.4848865975196355E-3</v>
      </c>
      <c r="AC933" s="13">
        <f t="shared" si="1360"/>
        <v>2.0650459111683259E-5</v>
      </c>
      <c r="AD933" s="13">
        <f t="shared" si="1361"/>
        <v>2.3061714720351928E-2</v>
      </c>
      <c r="AE933" s="13">
        <f t="shared" si="1362"/>
        <v>8.8298623822961227E-3</v>
      </c>
      <c r="AF933" s="13">
        <f t="shared" si="1363"/>
        <v>1.6903875239919362E-3</v>
      </c>
      <c r="AG933" s="13">
        <f t="shared" si="1364"/>
        <v>2.1573835525807647E-4</v>
      </c>
      <c r="AH933" s="13">
        <f t="shared" si="1365"/>
        <v>1.6304606016365427E-4</v>
      </c>
      <c r="AI933" s="13">
        <f t="shared" si="1366"/>
        <v>2.1528708135301722E-4</v>
      </c>
      <c r="AJ933" s="13">
        <f t="shared" si="1367"/>
        <v>1.4213323324396566E-4</v>
      </c>
      <c r="AK933" s="13">
        <f t="shared" si="1368"/>
        <v>6.2557882759524934E-5</v>
      </c>
      <c r="AL933" s="13">
        <f t="shared" si="1369"/>
        <v>4.175992436422687E-7</v>
      </c>
      <c r="AM933" s="13">
        <f t="shared" si="1370"/>
        <v>6.0901677086303927E-3</v>
      </c>
      <c r="AN933" s="13">
        <f t="shared" si="1371"/>
        <v>2.3318015769596451E-3</v>
      </c>
      <c r="AO933" s="13">
        <f t="shared" si="1372"/>
        <v>4.4639974253962472E-4</v>
      </c>
      <c r="AP933" s="13">
        <f t="shared" si="1373"/>
        <v>5.6972466299146E-5</v>
      </c>
      <c r="AQ933" s="13">
        <f t="shared" si="1374"/>
        <v>5.4534001818771287E-6</v>
      </c>
      <c r="AR933" s="13">
        <f t="shared" si="1375"/>
        <v>1.2485405276045072E-5</v>
      </c>
      <c r="AS933" s="13">
        <f t="shared" si="1376"/>
        <v>1.6485810565991798E-5</v>
      </c>
      <c r="AT933" s="13">
        <f t="shared" si="1377"/>
        <v>1.0883985902292537E-5</v>
      </c>
      <c r="AU933" s="13">
        <f t="shared" si="1378"/>
        <v>4.7904286597296958E-6</v>
      </c>
      <c r="AV933" s="13">
        <f t="shared" si="1379"/>
        <v>1.5813283123000462E-6</v>
      </c>
      <c r="AW933" s="13">
        <f t="shared" si="1380"/>
        <v>5.8644488559771174E-9</v>
      </c>
      <c r="AX933" s="13">
        <f t="shared" si="1381"/>
        <v>1.3402495278792216E-3</v>
      </c>
      <c r="AY933" s="13">
        <f t="shared" si="1382"/>
        <v>5.1315433533947932E-4</v>
      </c>
      <c r="AZ933" s="13">
        <f t="shared" si="1383"/>
        <v>9.8238188635807851E-5</v>
      </c>
      <c r="BA933" s="13">
        <f t="shared" si="1384"/>
        <v>1.2537802686671358E-5</v>
      </c>
      <c r="BB933" s="13">
        <f t="shared" si="1385"/>
        <v>1.2001175285763966E-6</v>
      </c>
      <c r="BC933" s="13">
        <f t="shared" si="1386"/>
        <v>9.1900127535262532E-8</v>
      </c>
      <c r="BD933" s="13">
        <f t="shared" si="1387"/>
        <v>7.967347015858961E-7</v>
      </c>
      <c r="BE933" s="13">
        <f t="shared" si="1388"/>
        <v>1.0520136968960071E-6</v>
      </c>
      <c r="BF933" s="13">
        <f t="shared" si="1389"/>
        <v>6.9454287371559076E-7</v>
      </c>
      <c r="BG933" s="13">
        <f t="shared" si="1390"/>
        <v>3.0569298026721781E-7</v>
      </c>
      <c r="BH933" s="13">
        <f t="shared" si="1391"/>
        <v>1.0090975127791742E-7</v>
      </c>
      <c r="BI933" s="13">
        <f t="shared" si="1392"/>
        <v>2.6648378759813177E-8</v>
      </c>
      <c r="BJ933" s="14">
        <f t="shared" si="1393"/>
        <v>0.60635503322476669</v>
      </c>
      <c r="BK933" s="14">
        <f t="shared" si="1394"/>
        <v>0.28696046472424303</v>
      </c>
      <c r="BL933" s="14">
        <f t="shared" si="1395"/>
        <v>0.10505185129813216</v>
      </c>
      <c r="BM933" s="14">
        <f t="shared" si="1396"/>
        <v>0.24320209917777261</v>
      </c>
      <c r="BN933" s="14">
        <f t="shared" si="1397"/>
        <v>0.75635546754597549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1.5146999999999999</v>
      </c>
      <c r="F934" s="10">
        <f>VLOOKUP(B934,home!$B$2:$E$405,3,FALSE)</f>
        <v>1.3204</v>
      </c>
      <c r="G934" s="10">
        <f>VLOOKUP(C934,away!$B$2:$E$405,4,FALSE)</f>
        <v>1.6505000000000001</v>
      </c>
      <c r="H934" s="10">
        <f>VLOOKUP(A934,away!$A$2:$E$405,3,FALSE)</f>
        <v>1.0882000000000001</v>
      </c>
      <c r="I934" s="10">
        <f>VLOOKUP(C934,away!$B$2:$E$405,3,FALSE)</f>
        <v>1.3784000000000001</v>
      </c>
      <c r="J934" s="10">
        <f>VLOOKUP(B934,home!$B$2:$E$405,4,FALSE)</f>
        <v>0.18379999999999999</v>
      </c>
      <c r="K934" s="12">
        <f t="shared" si="1342"/>
        <v>3.3010163069399998</v>
      </c>
      <c r="L934" s="12">
        <f t="shared" si="1343"/>
        <v>0.27569538294400003</v>
      </c>
      <c r="M934" s="13">
        <f t="shared" si="1344"/>
        <v>2.7967513070871166E-2</v>
      </c>
      <c r="N934" s="13">
        <f t="shared" si="1345"/>
        <v>9.2321216711503312E-2</v>
      </c>
      <c r="O934" s="13">
        <f t="shared" si="1346"/>
        <v>7.7105142260651518E-3</v>
      </c>
      <c r="P934" s="13">
        <f t="shared" si="1347"/>
        <v>2.5452533195133919E-2</v>
      </c>
      <c r="Q934" s="13">
        <f t="shared" si="1348"/>
        <v>0.15237692092060709</v>
      </c>
      <c r="R934" s="13">
        <f t="shared" si="1349"/>
        <v>1.0628765861250961E-3</v>
      </c>
      <c r="S934" s="13">
        <f t="shared" si="1350"/>
        <v>5.7909282495708057E-3</v>
      </c>
      <c r="T934" s="13">
        <f t="shared" si="1351"/>
        <v>4.2009613565034382E-2</v>
      </c>
      <c r="U934" s="13">
        <f t="shared" si="1352"/>
        <v>3.508572943063659E-3</v>
      </c>
      <c r="V934" s="13">
        <f t="shared" si="1353"/>
        <v>5.8557541836064481E-4</v>
      </c>
      <c r="W934" s="13">
        <f t="shared" si="1354"/>
        <v>0.16766623358674354</v>
      </c>
      <c r="X934" s="13">
        <f t="shared" si="1355"/>
        <v>4.6224806475475423E-2</v>
      </c>
      <c r="Y934" s="13">
        <f t="shared" si="1356"/>
        <v>6.3719828613842443E-3</v>
      </c>
      <c r="Z934" s="13">
        <f t="shared" si="1357"/>
        <v>9.7676722477989928E-5</v>
      </c>
      <c r="AA934" s="13">
        <f t="shared" si="1358"/>
        <v>3.2243245370829759E-4</v>
      </c>
      <c r="AB934" s="13">
        <f t="shared" si="1359"/>
        <v>5.3217739378888377E-4</v>
      </c>
      <c r="AC934" s="13">
        <f t="shared" si="1360"/>
        <v>3.3307345151475968E-5</v>
      </c>
      <c r="AD934" s="13">
        <f t="shared" si="1361"/>
        <v>0.1383672427982629</v>
      </c>
      <c r="AE934" s="13">
        <f t="shared" si="1362"/>
        <v>3.8147209990172522E-2</v>
      </c>
      <c r="AF934" s="13">
        <f t="shared" si="1363"/>
        <v>5.2585048332428981E-3</v>
      </c>
      <c r="AG934" s="13">
        <f t="shared" si="1364"/>
        <v>4.8324850123792528E-4</v>
      </c>
      <c r="AH934" s="13">
        <f t="shared" si="1365"/>
        <v>6.7322553520710616E-6</v>
      </c>
      <c r="AI934" s="13">
        <f t="shared" si="1366"/>
        <v>2.2223284699670665E-5</v>
      </c>
      <c r="AJ934" s="13">
        <f t="shared" si="1367"/>
        <v>3.6679712593691546E-5</v>
      </c>
      <c r="AK934" s="13">
        <f t="shared" si="1368"/>
        <v>4.0360109801882748E-5</v>
      </c>
      <c r="AL934" s="13">
        <f t="shared" si="1369"/>
        <v>1.2124872253910685E-6</v>
      </c>
      <c r="AM934" s="13">
        <f t="shared" si="1370"/>
        <v>9.1350504964678406E-2</v>
      </c>
      <c r="AN934" s="13">
        <f t="shared" si="1371"/>
        <v>2.518491244836479E-2</v>
      </c>
      <c r="AO934" s="13">
        <f t="shared" si="1372"/>
        <v>3.4716820409315219E-3</v>
      </c>
      <c r="AP934" s="13">
        <f t="shared" si="1373"/>
        <v>3.190422365781412E-4</v>
      </c>
      <c r="AQ934" s="13">
        <f t="shared" si="1374"/>
        <v>2.1989617897180222E-5</v>
      </c>
      <c r="AR934" s="13">
        <f t="shared" si="1375"/>
        <v>3.7121034347320531E-7</v>
      </c>
      <c r="AS934" s="13">
        <f t="shared" si="1376"/>
        <v>1.2253713971098492E-6</v>
      </c>
      <c r="AT934" s="13">
        <f t="shared" si="1377"/>
        <v>2.0224854819587319E-6</v>
      </c>
      <c r="AU934" s="13">
        <f t="shared" si="1378"/>
        <v>2.2254191854983924E-6</v>
      </c>
      <c r="AV934" s="13">
        <f t="shared" si="1379"/>
        <v>1.8365362552768316E-6</v>
      </c>
      <c r="AW934" s="13">
        <f t="shared" si="1380"/>
        <v>3.0651507136094028E-8</v>
      </c>
      <c r="AX934" s="13">
        <f t="shared" si="1381"/>
        <v>5.0258251089267826E-2</v>
      </c>
      <c r="AY934" s="13">
        <f t="shared" si="1382"/>
        <v>1.38559677801514E-2</v>
      </c>
      <c r="AZ934" s="13">
        <f t="shared" si="1383"/>
        <v>1.910013171604283E-3</v>
      </c>
      <c r="BA934" s="13">
        <f t="shared" si="1384"/>
        <v>1.7552727092450896E-4</v>
      </c>
      <c r="BB934" s="13">
        <f t="shared" si="1385"/>
        <v>1.2098014543661934E-5</v>
      </c>
      <c r="BC934" s="13">
        <f t="shared" si="1386"/>
        <v>6.6707335049539223E-7</v>
      </c>
      <c r="BD934" s="13">
        <f t="shared" si="1387"/>
        <v>1.7056829632769839E-8</v>
      </c>
      <c r="BE934" s="13">
        <f t="shared" si="1388"/>
        <v>5.6304872762470656E-8</v>
      </c>
      <c r="BF934" s="13">
        <f t="shared" si="1389"/>
        <v>9.2931651574548767E-8</v>
      </c>
      <c r="BG934" s="13">
        <f t="shared" si="1390"/>
        <v>1.0225629909281723E-7</v>
      </c>
      <c r="BH934" s="13">
        <f t="shared" si="1391"/>
        <v>8.438742769818091E-8</v>
      </c>
      <c r="BI934" s="13">
        <f t="shared" si="1392"/>
        <v>5.5712854986483069E-8</v>
      </c>
      <c r="BJ934" s="14">
        <f t="shared" si="1393"/>
        <v>0.87578763595195652</v>
      </c>
      <c r="BK934" s="14">
        <f t="shared" si="1394"/>
        <v>7.3687037546464801E-2</v>
      </c>
      <c r="BL934" s="14">
        <f t="shared" si="1395"/>
        <v>1.3250658637797468E-2</v>
      </c>
      <c r="BM934" s="14">
        <f t="shared" si="1396"/>
        <v>0.64207549701974698</v>
      </c>
      <c r="BN934" s="14">
        <f t="shared" si="1397"/>
        <v>0.3068915747103057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1.2639</v>
      </c>
      <c r="F935" s="10">
        <f>VLOOKUP(B935,home!$B$2:$E$405,3,FALSE)</f>
        <v>1.4241999999999999</v>
      </c>
      <c r="G935" s="10">
        <f>VLOOKUP(C935,away!$B$2:$E$405,4,FALSE)</f>
        <v>1.1076999999999999</v>
      </c>
      <c r="H935" s="10">
        <f>VLOOKUP(A935,away!$A$2:$E$405,3,FALSE)</f>
        <v>0.81940000000000002</v>
      </c>
      <c r="I935" s="10">
        <f>VLOOKUP(C935,away!$B$2:$E$405,3,FALSE)</f>
        <v>0.97629999999999995</v>
      </c>
      <c r="J935" s="10">
        <f>VLOOKUP(B935,home!$B$2:$E$405,4,FALSE)</f>
        <v>0.73219999999999996</v>
      </c>
      <c r="K935" s="12">
        <f t="shared" si="1342"/>
        <v>1.9939113751259998</v>
      </c>
      <c r="L935" s="12">
        <f t="shared" si="1343"/>
        <v>0.58574551708400002</v>
      </c>
      <c r="M935" s="13">
        <f t="shared" si="1344"/>
        <v>7.5800007134585234E-2</v>
      </c>
      <c r="N935" s="13">
        <f t="shared" si="1345"/>
        <v>0.15113849646028144</v>
      </c>
      <c r="O935" s="13">
        <f t="shared" si="1346"/>
        <v>4.4399514374018512E-2</v>
      </c>
      <c r="P935" s="13">
        <f t="shared" si="1347"/>
        <v>8.8528696760425851E-2</v>
      </c>
      <c r="Q935" s="13">
        <f t="shared" si="1348"/>
        <v>0.15067838365579792</v>
      </c>
      <c r="R935" s="13">
        <f t="shared" si="1349"/>
        <v>1.3003408252643983E-2</v>
      </c>
      <c r="S935" s="13">
        <f t="shared" si="1350"/>
        <v>2.5848711782388147E-2</v>
      </c>
      <c r="T935" s="13">
        <f t="shared" si="1351"/>
        <v>8.825918774784669E-2</v>
      </c>
      <c r="U935" s="13">
        <f t="shared" si="1352"/>
        <v>2.5927643630354141E-2</v>
      </c>
      <c r="V935" s="13">
        <f t="shared" si="1353"/>
        <v>3.3543719607772114E-3</v>
      </c>
      <c r="W935" s="13">
        <f t="shared" si="1354"/>
        <v>0.10014644771896501</v>
      </c>
      <c r="X935" s="13">
        <f t="shared" si="1355"/>
        <v>5.8660332803270931E-2</v>
      </c>
      <c r="Y935" s="13">
        <f t="shared" si="1356"/>
        <v>1.7180013485085729E-2</v>
      </c>
      <c r="Z935" s="13">
        <f t="shared" si="1357"/>
        <v>2.5388960302664344E-3</v>
      </c>
      <c r="AA935" s="13">
        <f t="shared" si="1358"/>
        <v>5.0623336750104881E-3</v>
      </c>
      <c r="AB935" s="13">
        <f t="shared" si="1359"/>
        <v>5.0469223496434103E-3</v>
      </c>
      <c r="AC935" s="13">
        <f t="shared" si="1360"/>
        <v>2.4485335602447787E-4</v>
      </c>
      <c r="AD935" s="13">
        <f t="shared" si="1361"/>
        <v>4.9920785321326419E-2</v>
      </c>
      <c r="AE935" s="13">
        <f t="shared" si="1362"/>
        <v>2.9240876211279698E-2</v>
      </c>
      <c r="AF935" s="13">
        <f t="shared" si="1363"/>
        <v>8.5638560781826321E-3</v>
      </c>
      <c r="AG935" s="13">
        <f t="shared" si="1364"/>
        <v>1.6720801022493473E-3</v>
      </c>
      <c r="AH935" s="13">
        <f t="shared" si="1365"/>
        <v>3.7178674201773185E-4</v>
      </c>
      <c r="AI935" s="13">
        <f t="shared" si="1366"/>
        <v>7.4130981403019113E-4</v>
      </c>
      <c r="AJ935" s="13">
        <f t="shared" si="1367"/>
        <v>7.390530353436689E-4</v>
      </c>
      <c r="AK935" s="13">
        <f t="shared" si="1368"/>
        <v>4.9120208466437972E-4</v>
      </c>
      <c r="AL935" s="13">
        <f t="shared" si="1369"/>
        <v>1.1438810799991726E-5</v>
      </c>
      <c r="AM935" s="13">
        <f t="shared" si="1370"/>
        <v>1.9907524341483147E-2</v>
      </c>
      <c r="AN935" s="13">
        <f t="shared" si="1371"/>
        <v>1.1660743139264362E-2</v>
      </c>
      <c r="AO935" s="13">
        <f t="shared" si="1372"/>
        <v>3.4151140098460549E-3</v>
      </c>
      <c r="AP935" s="13">
        <f t="shared" si="1373"/>
        <v>6.6679590719936335E-4</v>
      </c>
      <c r="AQ935" s="13">
        <f t="shared" si="1374"/>
        <v>9.7643178362996492E-5</v>
      </c>
      <c r="AR935" s="13">
        <f t="shared" si="1375"/>
        <v>4.3554483489630422E-5</v>
      </c>
      <c r="AS935" s="13">
        <f t="shared" si="1376"/>
        <v>8.6843780067711647E-5</v>
      </c>
      <c r="AT935" s="13">
        <f t="shared" si="1377"/>
        <v>8.6579400467975417E-5</v>
      </c>
      <c r="AU935" s="13">
        <f t="shared" si="1378"/>
        <v>5.7543883814895172E-5</v>
      </c>
      <c r="AV935" s="13">
        <f t="shared" si="1379"/>
        <v>2.8684351126862112E-5</v>
      </c>
      <c r="AW935" s="13">
        <f t="shared" si="1380"/>
        <v>3.7110191926731662E-7</v>
      </c>
      <c r="AX935" s="13">
        <f t="shared" si="1381"/>
        <v>6.615639872513495E-3</v>
      </c>
      <c r="AY935" s="13">
        <f t="shared" si="1382"/>
        <v>3.8750813979669448E-3</v>
      </c>
      <c r="AZ935" s="13">
        <f t="shared" si="1383"/>
        <v>1.1349057785973689E-3</v>
      </c>
      <c r="BA935" s="13">
        <f t="shared" si="1384"/>
        <v>2.2158865737537852E-4</v>
      </c>
      <c r="BB935" s="13">
        <f t="shared" si="1385"/>
        <v>3.2448640673572596E-5</v>
      </c>
      <c r="BC935" s="13">
        <f t="shared" si="1386"/>
        <v>3.8013291620029397E-6</v>
      </c>
      <c r="BD935" s="13">
        <f t="shared" si="1387"/>
        <v>4.2519739088266837E-6</v>
      </c>
      <c r="BE935" s="13">
        <f t="shared" si="1388"/>
        <v>8.4780591435484851E-6</v>
      </c>
      <c r="BF935" s="13">
        <f t="shared" si="1389"/>
        <v>8.4522492826561591E-6</v>
      </c>
      <c r="BG935" s="13">
        <f t="shared" si="1390"/>
        <v>5.6176786633628967E-6</v>
      </c>
      <c r="BH935" s="13">
        <f t="shared" si="1391"/>
        <v>2.8002883471704767E-6</v>
      </c>
      <c r="BI935" s="13">
        <f t="shared" si="1392"/>
        <v>1.1167053578111991E-6</v>
      </c>
      <c r="BJ935" s="14">
        <f t="shared" si="1393"/>
        <v>0.7030917458367304</v>
      </c>
      <c r="BK935" s="14">
        <f t="shared" si="1394"/>
        <v>0.19766316120296784</v>
      </c>
      <c r="BL935" s="14">
        <f t="shared" si="1395"/>
        <v>9.6117096811396949E-2</v>
      </c>
      <c r="BM935" s="14">
        <f t="shared" si="1396"/>
        <v>0.47198768294756105</v>
      </c>
      <c r="BN935" s="14">
        <f t="shared" si="1397"/>
        <v>0.52354850663775299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1.2639</v>
      </c>
      <c r="F936" s="10">
        <f>VLOOKUP(B936,home!$B$2:$E$405,3,FALSE)</f>
        <v>0.63300000000000001</v>
      </c>
      <c r="G936" s="10">
        <f>VLOOKUP(C936,away!$B$2:$E$405,4,FALSE)</f>
        <v>1.1868000000000001</v>
      </c>
      <c r="H936" s="10">
        <f>VLOOKUP(A936,away!$A$2:$E$405,3,FALSE)</f>
        <v>0.81940000000000002</v>
      </c>
      <c r="I936" s="10">
        <f>VLOOKUP(C936,away!$B$2:$E$405,3,FALSE)</f>
        <v>0.9153</v>
      </c>
      <c r="J936" s="10">
        <f>VLOOKUP(B936,home!$B$2:$E$405,4,FALSE)</f>
        <v>0.97629999999999995</v>
      </c>
      <c r="K936" s="12">
        <f t="shared" si="1342"/>
        <v>0.94949779716000016</v>
      </c>
      <c r="L936" s="12">
        <f t="shared" si="1343"/>
        <v>0.73222189536600002</v>
      </c>
      <c r="M936" s="13">
        <f t="shared" si="1344"/>
        <v>0.18605374553369694</v>
      </c>
      <c r="N936" s="13">
        <f t="shared" si="1345"/>
        <v>0.17665762153761244</v>
      </c>
      <c r="O936" s="13">
        <f t="shared" si="1346"/>
        <v>0.13623262619462706</v>
      </c>
      <c r="P936" s="13">
        <f t="shared" si="1347"/>
        <v>0.12935257847312009</v>
      </c>
      <c r="Q936" s="13">
        <f t="shared" si="1348"/>
        <v>8.3868011250744015E-2</v>
      </c>
      <c r="R936" s="13">
        <f t="shared" si="1349"/>
        <v>4.9876255881458789E-2</v>
      </c>
      <c r="S936" s="13">
        <f t="shared" si="1350"/>
        <v>2.2482871158611362E-2</v>
      </c>
      <c r="T936" s="13">
        <f t="shared" si="1351"/>
        <v>6.1409994158596798E-2</v>
      </c>
      <c r="U936" s="13">
        <f t="shared" si="1352"/>
        <v>4.7357395090033616E-2</v>
      </c>
      <c r="V936" s="13">
        <f t="shared" si="1353"/>
        <v>1.736784501885061E-3</v>
      </c>
      <c r="W936" s="13">
        <f t="shared" si="1354"/>
        <v>2.6544163978257183E-2</v>
      </c>
      <c r="X936" s="13">
        <f t="shared" si="1355"/>
        <v>1.9436218059065379E-2</v>
      </c>
      <c r="Y936" s="13">
        <f t="shared" si="1356"/>
        <v>7.1158122129778636E-3</v>
      </c>
      <c r="Z936" s="13">
        <f t="shared" si="1357"/>
        <v>1.2173495538427122E-2</v>
      </c>
      <c r="AA936" s="13">
        <f t="shared" si="1358"/>
        <v>1.1558707197473641E-2</v>
      </c>
      <c r="AB936" s="13">
        <f t="shared" si="1359"/>
        <v>5.4874835110093308E-3</v>
      </c>
      <c r="AC936" s="13">
        <f t="shared" si="1360"/>
        <v>7.5467962539048128E-5</v>
      </c>
      <c r="AD936" s="13">
        <f t="shared" si="1361"/>
        <v>6.3009063062022556E-3</v>
      </c>
      <c r="AE936" s="13">
        <f t="shared" si="1362"/>
        <v>4.6136615580509976E-3</v>
      </c>
      <c r="AF936" s="13">
        <f t="shared" si="1363"/>
        <v>1.6891120053066767E-3</v>
      </c>
      <c r="AG936" s="13">
        <f t="shared" si="1364"/>
        <v>4.1226826467037338E-4</v>
      </c>
      <c r="AH936" s="13">
        <f t="shared" si="1365"/>
        <v>2.2284249940941626E-3</v>
      </c>
      <c r="AI936" s="13">
        <f t="shared" si="1366"/>
        <v>2.1158846230286935E-3</v>
      </c>
      <c r="AJ936" s="13">
        <f t="shared" si="1367"/>
        <v>1.0045138943052311E-3</v>
      </c>
      <c r="AK936" s="13">
        <f t="shared" si="1368"/>
        <v>3.179279099531434E-4</v>
      </c>
      <c r="AL936" s="13">
        <f t="shared" si="1369"/>
        <v>2.0987431386638086E-6</v>
      </c>
      <c r="AM936" s="13">
        <f t="shared" si="1370"/>
        <v>1.1965393315701192E-3</v>
      </c>
      <c r="AN936" s="13">
        <f t="shared" si="1371"/>
        <v>8.7613229724223946E-4</v>
      </c>
      <c r="AO936" s="13">
        <f t="shared" si="1372"/>
        <v>3.2076162563904006E-4</v>
      </c>
      <c r="AP936" s="13">
        <f t="shared" si="1373"/>
        <v>7.8289561828699092E-5</v>
      </c>
      <c r="AQ936" s="13">
        <f t="shared" si="1374"/>
        <v>1.4331332837395923E-5</v>
      </c>
      <c r="AR936" s="13">
        <f t="shared" si="1375"/>
        <v>3.2634031457131918E-4</v>
      </c>
      <c r="AS936" s="13">
        <f t="shared" si="1376"/>
        <v>3.09859409809969E-4</v>
      </c>
      <c r="AT936" s="13">
        <f t="shared" si="1377"/>
        <v>1.4710541352193167E-4</v>
      </c>
      <c r="AU936" s="13">
        <f t="shared" si="1378"/>
        <v>4.655875536312834E-5</v>
      </c>
      <c r="AV936" s="13">
        <f t="shared" si="1379"/>
        <v>1.1051858913950426E-5</v>
      </c>
      <c r="AW936" s="13">
        <f t="shared" si="1380"/>
        <v>4.0531573246960272E-8</v>
      </c>
      <c r="AX936" s="13">
        <f t="shared" si="1381"/>
        <v>1.8935190992352114E-4</v>
      </c>
      <c r="AY936" s="13">
        <f t="shared" si="1382"/>
        <v>1.3864761437537278E-4</v>
      </c>
      <c r="AZ936" s="13">
        <f t="shared" si="1383"/>
        <v>5.0760409492954846E-5</v>
      </c>
      <c r="BA936" s="13">
        <f t="shared" si="1384"/>
        <v>1.23892944161619E-5</v>
      </c>
      <c r="BB936" s="13">
        <f t="shared" si="1385"/>
        <v>2.2679281599123668E-6</v>
      </c>
      <c r="BC936" s="13">
        <f t="shared" si="1386"/>
        <v>3.3212533116099169E-7</v>
      </c>
      <c r="BD936" s="13">
        <f t="shared" si="1387"/>
        <v>3.9825587278291311E-5</v>
      </c>
      <c r="BE936" s="13">
        <f t="shared" si="1388"/>
        <v>3.7814307391340925E-5</v>
      </c>
      <c r="BF936" s="13">
        <f t="shared" si="1389"/>
        <v>1.7952300784604658E-5</v>
      </c>
      <c r="BG936" s="13">
        <f t="shared" si="1390"/>
        <v>5.6818900163119563E-6</v>
      </c>
      <c r="BH936" s="13">
        <f t="shared" si="1391"/>
        <v>1.3487355135483999E-6</v>
      </c>
      <c r="BI936" s="13">
        <f t="shared" si="1392"/>
        <v>2.5612427981313348E-7</v>
      </c>
      <c r="BJ936" s="14">
        <f t="shared" si="1393"/>
        <v>0.39092757276230067</v>
      </c>
      <c r="BK936" s="14">
        <f t="shared" si="1394"/>
        <v>0.33984219398736654</v>
      </c>
      <c r="BL936" s="14">
        <f t="shared" si="1395"/>
        <v>0.25712301399342785</v>
      </c>
      <c r="BM936" s="14">
        <f t="shared" si="1396"/>
        <v>0.23788683032746058</v>
      </c>
      <c r="BN936" s="14">
        <f t="shared" si="1397"/>
        <v>0.7620408388712594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1.2436</v>
      </c>
      <c r="F937" s="10">
        <f>VLOOKUP(B937,home!$B$2:$E$405,3,FALSE)</f>
        <v>1.3785000000000001</v>
      </c>
      <c r="G937" s="10">
        <f>VLOOKUP(C937,away!$B$2:$E$405,4,FALSE)</f>
        <v>1.3402000000000001</v>
      </c>
      <c r="H937" s="10">
        <f>VLOOKUP(A937,away!$A$2:$E$405,3,FALSE)</f>
        <v>0.89739999999999998</v>
      </c>
      <c r="I937" s="10">
        <f>VLOOKUP(C937,away!$B$2:$E$405,3,FALSE)</f>
        <v>0.92859999999999998</v>
      </c>
      <c r="J937" s="10">
        <f>VLOOKUP(B937,home!$B$2:$E$405,4,FALSE)</f>
        <v>1.2735000000000001</v>
      </c>
      <c r="K937" s="12">
        <f t="shared" si="1342"/>
        <v>2.2975083445200002</v>
      </c>
      <c r="L937" s="12">
        <f t="shared" si="1343"/>
        <v>1.0612402025400001</v>
      </c>
      <c r="M937" s="13">
        <f t="shared" si="1344"/>
        <v>3.4778755698059702E-2</v>
      </c>
      <c r="N937" s="13">
        <f t="shared" si="1345"/>
        <v>7.9904481428314675E-2</v>
      </c>
      <c r="O937" s="13">
        <f t="shared" si="1346"/>
        <v>3.6908613741098058E-2</v>
      </c>
      <c r="P937" s="13">
        <f t="shared" si="1347"/>
        <v>8.4797848054838337E-2</v>
      </c>
      <c r="Q937" s="13">
        <f t="shared" si="1348"/>
        <v>9.1790606423048191E-2</v>
      </c>
      <c r="R937" s="13">
        <f t="shared" si="1349"/>
        <v>1.9584452361036765E-2</v>
      </c>
      <c r="S937" s="13">
        <f t="shared" si="1350"/>
        <v>5.1688702559969789E-2</v>
      </c>
      <c r="T937" s="13">
        <f t="shared" si="1351"/>
        <v>9.7411881751665083E-2</v>
      </c>
      <c r="U937" s="13">
        <f t="shared" si="1352"/>
        <v>4.4995442722336389E-2</v>
      </c>
      <c r="V937" s="13">
        <f t="shared" si="1353"/>
        <v>1.4003091056457724E-2</v>
      </c>
      <c r="W937" s="13">
        <f t="shared" si="1354"/>
        <v>7.0296561401834767E-2</v>
      </c>
      <c r="X937" s="13">
        <f t="shared" si="1355"/>
        <v>7.460153705994868E-2</v>
      </c>
      <c r="Y937" s="13">
        <f t="shared" si="1356"/>
        <v>3.9585075149647625E-2</v>
      </c>
      <c r="Z937" s="13">
        <f t="shared" si="1357"/>
        <v>6.9279360634205466E-3</v>
      </c>
      <c r="AA937" s="13">
        <f t="shared" si="1358"/>
        <v>1.5916990916009746E-2</v>
      </c>
      <c r="AB937" s="13">
        <f t="shared" si="1359"/>
        <v>1.828470972459072E-2</v>
      </c>
      <c r="AC937" s="13">
        <f t="shared" si="1360"/>
        <v>2.1339032332204286E-3</v>
      </c>
      <c r="AD937" s="13">
        <f t="shared" si="1361"/>
        <v>4.0376734102944505E-2</v>
      </c>
      <c r="AE937" s="13">
        <f t="shared" si="1362"/>
        <v>4.2849413477312547E-2</v>
      </c>
      <c r="AF937" s="13">
        <f t="shared" si="1363"/>
        <v>2.2736760118691687E-2</v>
      </c>
      <c r="AG937" s="13">
        <f t="shared" si="1364"/>
        <v>8.043054637821255E-3</v>
      </c>
      <c r="AH937" s="13">
        <f t="shared" si="1365"/>
        <v>1.8380510677821478E-3</v>
      </c>
      <c r="AI937" s="13">
        <f t="shared" si="1366"/>
        <v>4.2229376658833809E-3</v>
      </c>
      <c r="AJ937" s="13">
        <f t="shared" si="1367"/>
        <v>4.8511172628774406E-3</v>
      </c>
      <c r="AK937" s="13">
        <f t="shared" si="1368"/>
        <v>3.7151607972353141E-3</v>
      </c>
      <c r="AL937" s="13">
        <f t="shared" si="1369"/>
        <v>2.0811601623165537E-4</v>
      </c>
      <c r="AM937" s="13">
        <f t="shared" si="1370"/>
        <v>1.8553176705196055E-2</v>
      </c>
      <c r="AN937" s="13">
        <f t="shared" si="1371"/>
        <v>1.9689377004382672E-2</v>
      </c>
      <c r="AO937" s="13">
        <f t="shared" si="1372"/>
        <v>1.0447579220008742E-2</v>
      </c>
      <c r="AP937" s="13">
        <f t="shared" si="1373"/>
        <v>3.6957970291649246E-3</v>
      </c>
      <c r="AQ937" s="13">
        <f t="shared" si="1374"/>
        <v>9.8053209694442872E-4</v>
      </c>
      <c r="AR937" s="13">
        <f t="shared" si="1375"/>
        <v>3.9012273749039809E-4</v>
      </c>
      <c r="AS937" s="13">
        <f t="shared" si="1376"/>
        <v>8.9631024477117511E-4</v>
      </c>
      <c r="AT937" s="13">
        <f t="shared" si="1377"/>
        <v>1.0296401333202696E-3</v>
      </c>
      <c r="AU937" s="13">
        <f t="shared" si="1378"/>
        <v>7.8853559938533481E-4</v>
      </c>
      <c r="AV937" s="13">
        <f t="shared" si="1379"/>
        <v>4.5291677988472184E-4</v>
      </c>
      <c r="AW937" s="13">
        <f t="shared" si="1380"/>
        <v>1.4095282824220327E-5</v>
      </c>
      <c r="AX937" s="13">
        <f t="shared" si="1381"/>
        <v>7.1043463829236677E-3</v>
      </c>
      <c r="AY937" s="13">
        <f t="shared" si="1382"/>
        <v>7.5394179943282296E-3</v>
      </c>
      <c r="AZ937" s="13">
        <f t="shared" si="1383"/>
        <v>4.0005667396673054E-3</v>
      </c>
      <c r="BA937" s="13">
        <f t="shared" si="1384"/>
        <v>1.4151874190264397E-3</v>
      </c>
      <c r="BB937" s="13">
        <f t="shared" si="1385"/>
        <v>3.7546344579991964E-4</v>
      </c>
      <c r="BC937" s="13">
        <f t="shared" si="1386"/>
        <v>7.9691380653414639E-5</v>
      </c>
      <c r="BD937" s="13">
        <f t="shared" si="1387"/>
        <v>6.9002322158294874E-5</v>
      </c>
      <c r="BE937" s="13">
        <f t="shared" si="1388"/>
        <v>1.5853341094993978E-4</v>
      </c>
      <c r="BF937" s="13">
        <f t="shared" si="1389"/>
        <v>1.8211591727135252E-4</v>
      </c>
      <c r="BG937" s="13">
        <f t="shared" si="1390"/>
        <v>1.3947094653361548E-4</v>
      </c>
      <c r="BH937" s="13">
        <f t="shared" si="1391"/>
        <v>8.0108915869771109E-5</v>
      </c>
      <c r="BI937" s="13">
        <f t="shared" si="1392"/>
        <v>3.6810180536249966E-5</v>
      </c>
      <c r="BJ937" s="14">
        <f t="shared" si="1393"/>
        <v>0.64147724096932479</v>
      </c>
      <c r="BK937" s="14">
        <f t="shared" si="1394"/>
        <v>0.19514983461310587</v>
      </c>
      <c r="BL937" s="14">
        <f t="shared" si="1395"/>
        <v>0.15454104344702102</v>
      </c>
      <c r="BM937" s="14">
        <f t="shared" si="1396"/>
        <v>0.64280597467497258</v>
      </c>
      <c r="BN937" s="14">
        <f t="shared" si="1397"/>
        <v>0.34776475770639576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1.2436</v>
      </c>
      <c r="F938" s="10">
        <f>VLOOKUP(B938,home!$B$2:$E$405,3,FALSE)</f>
        <v>1.7231000000000001</v>
      </c>
      <c r="G938" s="10">
        <f>VLOOKUP(C938,away!$B$2:$E$405,4,FALSE)</f>
        <v>1.3402000000000001</v>
      </c>
      <c r="H938" s="10">
        <f>VLOOKUP(A938,away!$A$2:$E$405,3,FALSE)</f>
        <v>0.89739999999999998</v>
      </c>
      <c r="I938" s="10">
        <f>VLOOKUP(C938,away!$B$2:$E$405,3,FALSE)</f>
        <v>1.3001</v>
      </c>
      <c r="J938" s="10">
        <f>VLOOKUP(B938,home!$B$2:$E$405,4,FALSE)</f>
        <v>0.63680000000000003</v>
      </c>
      <c r="K938" s="12">
        <f t="shared" si="1342"/>
        <v>2.871843763832</v>
      </c>
      <c r="L938" s="12">
        <f t="shared" si="1343"/>
        <v>0.74296076243200004</v>
      </c>
      <c r="M938" s="13">
        <f t="shared" si="1344"/>
        <v>2.6922187283443071E-2</v>
      </c>
      <c r="N938" s="13">
        <f t="shared" si="1345"/>
        <v>7.7316315658673168E-2</v>
      </c>
      <c r="O938" s="13">
        <f t="shared" si="1346"/>
        <v>2.0002128790443961E-2</v>
      </c>
      <c r="P938" s="13">
        <f t="shared" si="1347"/>
        <v>5.7442988830201006E-2</v>
      </c>
      <c r="Q938" s="13">
        <f t="shared" si="1348"/>
        <v>0.11102018948341348</v>
      </c>
      <c r="R938" s="13">
        <f t="shared" si="1349"/>
        <v>7.4303984282056501E-3</v>
      </c>
      <c r="S938" s="13">
        <f t="shared" si="1350"/>
        <v>3.0641055748987036E-2</v>
      </c>
      <c r="T938" s="13">
        <f t="shared" si="1351"/>
        <v>8.248364462394199E-2</v>
      </c>
      <c r="U938" s="13">
        <f t="shared" si="1352"/>
        <v>2.1338943388829495E-2</v>
      </c>
      <c r="V938" s="13">
        <f t="shared" si="1353"/>
        <v>7.2642018462885883E-3</v>
      </c>
      <c r="W938" s="13">
        <f t="shared" si="1354"/>
        <v>0.106277546275796</v>
      </c>
      <c r="X938" s="13">
        <f t="shared" si="1355"/>
        <v>7.896004681046756E-2</v>
      </c>
      <c r="Y938" s="13">
        <f t="shared" si="1356"/>
        <v>2.9332108289985687E-2</v>
      </c>
      <c r="Z938" s="13">
        <f t="shared" si="1357"/>
        <v>1.840164827131069E-3</v>
      </c>
      <c r="AA938" s="13">
        <f t="shared" si="1358"/>
        <v>5.284665883219351E-3</v>
      </c>
      <c r="AB938" s="13">
        <f t="shared" si="1359"/>
        <v>7.5883673803296119E-3</v>
      </c>
      <c r="AC938" s="13">
        <f t="shared" si="1360"/>
        <v>9.6871184054318792E-4</v>
      </c>
      <c r="AD938" s="13">
        <f t="shared" si="1361"/>
        <v>7.6303127126877895E-2</v>
      </c>
      <c r="AE938" s="13">
        <f t="shared" si="1362"/>
        <v>5.6690229506131028E-2</v>
      </c>
      <c r="AF938" s="13">
        <f t="shared" si="1363"/>
        <v>2.1059308068160081E-2</v>
      </c>
      <c r="AG938" s="13">
        <f t="shared" si="1364"/>
        <v>5.2154131928701967E-3</v>
      </c>
      <c r="AH938" s="13">
        <f t="shared" si="1365"/>
        <v>3.4179256574146203E-4</v>
      </c>
      <c r="AI938" s="13">
        <f t="shared" si="1366"/>
        <v>9.8157484844875681E-4</v>
      </c>
      <c r="AJ938" s="13">
        <f t="shared" si="1367"/>
        <v>1.4094648036259514E-3</v>
      </c>
      <c r="AK938" s="13">
        <f t="shared" si="1368"/>
        <v>1.3492542355446277E-3</v>
      </c>
      <c r="AL938" s="13">
        <f t="shared" si="1369"/>
        <v>8.2676348470731362E-5</v>
      </c>
      <c r="AM938" s="13">
        <f t="shared" si="1370"/>
        <v>4.3826131960040919E-2</v>
      </c>
      <c r="AN938" s="13">
        <f t="shared" si="1371"/>
        <v>3.2561096415477442E-2</v>
      </c>
      <c r="AO938" s="13">
        <f t="shared" si="1372"/>
        <v>1.2095808509232489E-2</v>
      </c>
      <c r="AP938" s="13">
        <f t="shared" si="1373"/>
        <v>2.9955703707502828E-3</v>
      </c>
      <c r="AQ938" s="13">
        <f t="shared" si="1374"/>
        <v>5.5639781164283457E-4</v>
      </c>
      <c r="AR938" s="13">
        <f t="shared" si="1375"/>
        <v>5.0787693047373234E-5</v>
      </c>
      <c r="AS938" s="13">
        <f t="shared" si="1376"/>
        <v>1.4585431955751267E-4</v>
      </c>
      <c r="AT938" s="13">
        <f t="shared" si="1377"/>
        <v>2.0943540902460125E-4</v>
      </c>
      <c r="AU938" s="13">
        <f t="shared" si="1378"/>
        <v>2.0048859111096841E-4</v>
      </c>
      <c r="AV938" s="13">
        <f t="shared" si="1379"/>
        <v>1.4394297752537462E-4</v>
      </c>
      <c r="AW938" s="13">
        <f t="shared" si="1380"/>
        <v>4.9001059895377485E-6</v>
      </c>
      <c r="AX938" s="13">
        <f t="shared" si="1381"/>
        <v>2.0976967293720322E-2</v>
      </c>
      <c r="AY938" s="13">
        <f t="shared" si="1382"/>
        <v>1.5585063614053579E-2</v>
      </c>
      <c r="AZ938" s="13">
        <f t="shared" si="1383"/>
        <v>5.7895453726242328E-3</v>
      </c>
      <c r="BA938" s="13">
        <f t="shared" si="1384"/>
        <v>1.4338016813931866E-3</v>
      </c>
      <c r="BB938" s="13">
        <f t="shared" si="1385"/>
        <v>2.6631459759604131E-4</v>
      </c>
      <c r="BC938" s="13">
        <f t="shared" si="1386"/>
        <v>3.9572259295345232E-5</v>
      </c>
      <c r="BD938" s="13">
        <f t="shared" si="1387"/>
        <v>6.2888771914397998E-6</v>
      </c>
      <c r="BE938" s="13">
        <f t="shared" si="1388"/>
        <v>1.8060672743741696E-5</v>
      </c>
      <c r="BF938" s="13">
        <f t="shared" si="1389"/>
        <v>2.5933715194862582E-5</v>
      </c>
      <c r="BG938" s="13">
        <f t="shared" si="1390"/>
        <v>2.4825859418453761E-5</v>
      </c>
      <c r="BH938" s="13">
        <f t="shared" si="1391"/>
        <v>1.7823997388164093E-5</v>
      </c>
      <c r="BI938" s="13">
        <f t="shared" si="1392"/>
        <v>1.0237547149151381E-5</v>
      </c>
      <c r="BJ938" s="14">
        <f t="shared" si="1393"/>
        <v>0.78078419892214368</v>
      </c>
      <c r="BK938" s="14">
        <f t="shared" si="1394"/>
        <v>0.13890688551198721</v>
      </c>
      <c r="BL938" s="14">
        <f t="shared" si="1395"/>
        <v>6.6580269983740517E-2</v>
      </c>
      <c r="BM938" s="14">
        <f t="shared" si="1396"/>
        <v>0.67239714726255806</v>
      </c>
      <c r="BN938" s="14">
        <f t="shared" si="1397"/>
        <v>0.30013420847438033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1.2436</v>
      </c>
      <c r="F939" s="10">
        <f>VLOOKUP(B939,home!$B$2:$E$405,3,FALSE)</f>
        <v>0.53610000000000002</v>
      </c>
      <c r="G939" s="10">
        <f>VLOOKUP(C939,away!$B$2:$E$405,4,FALSE)</f>
        <v>0.91900000000000004</v>
      </c>
      <c r="H939" s="10">
        <f>VLOOKUP(A939,away!$A$2:$E$405,3,FALSE)</f>
        <v>0.89739999999999998</v>
      </c>
      <c r="I939" s="10">
        <f>VLOOKUP(C939,away!$B$2:$E$405,3,FALSE)</f>
        <v>1.5919000000000001</v>
      </c>
      <c r="J939" s="10">
        <f>VLOOKUP(B939,home!$B$2:$E$405,4,FALSE)</f>
        <v>0.37140000000000001</v>
      </c>
      <c r="K939" s="12">
        <f t="shared" si="1342"/>
        <v>0.61269174924000003</v>
      </c>
      <c r="L939" s="12">
        <f t="shared" si="1343"/>
        <v>0.53057129168400008</v>
      </c>
      <c r="M939" s="13">
        <f t="shared" si="1344"/>
        <v>0.31877714003573487</v>
      </c>
      <c r="N939" s="13">
        <f t="shared" si="1345"/>
        <v>0.19531212354621885</v>
      </c>
      <c r="O939" s="13">
        <f t="shared" si="1346"/>
        <v>0.16913399894809125</v>
      </c>
      <c r="P939" s="13">
        <f t="shared" si="1347"/>
        <v>0.10362700567146235</v>
      </c>
      <c r="Q939" s="13">
        <f t="shared" si="1348"/>
        <v>5.9833063311655908E-2</v>
      </c>
      <c r="R939" s="13">
        <f t="shared" si="1349"/>
        <v>4.4868822144784534E-2</v>
      </c>
      <c r="S939" s="13">
        <f t="shared" si="1350"/>
        <v>8.42168003579985E-3</v>
      </c>
      <c r="T939" s="13">
        <f t="shared" si="1351"/>
        <v>3.1745705686675833E-2</v>
      </c>
      <c r="U939" s="13">
        <f t="shared" si="1352"/>
        <v>2.7490757126226489E-2</v>
      </c>
      <c r="V939" s="13">
        <f t="shared" si="1353"/>
        <v>3.0418795077521044E-4</v>
      </c>
      <c r="W939" s="13">
        <f t="shared" si="1354"/>
        <v>1.2219741407602042E-2</v>
      </c>
      <c r="X939" s="13">
        <f t="shared" si="1355"/>
        <v>6.4834439826758775E-3</v>
      </c>
      <c r="Y939" s="13">
        <f t="shared" si="1356"/>
        <v>1.7199646242245987E-3</v>
      </c>
      <c r="Z939" s="13">
        <f t="shared" si="1357"/>
        <v>7.9353696405660007E-3</v>
      </c>
      <c r="AA939" s="13">
        <f t="shared" si="1358"/>
        <v>4.8619355059443736E-3</v>
      </c>
      <c r="AB939" s="13">
        <f t="shared" si="1359"/>
        <v>1.4894338849145612E-3</v>
      </c>
      <c r="AC939" s="13">
        <f t="shared" si="1360"/>
        <v>6.1802750537255464E-6</v>
      </c>
      <c r="AD939" s="13">
        <f t="shared" si="1361"/>
        <v>1.871733684571039E-3</v>
      </c>
      <c r="AE939" s="13">
        <f t="shared" si="1362"/>
        <v>9.930881587113089E-4</v>
      </c>
      <c r="AF939" s="13">
        <f t="shared" si="1363"/>
        <v>2.6345203356177219E-4</v>
      </c>
      <c r="AG939" s="13">
        <f t="shared" si="1364"/>
        <v>4.6593361914548676E-5</v>
      </c>
      <c r="AH939" s="13">
        <f t="shared" si="1365"/>
        <v>1.0525698300462754E-3</v>
      </c>
      <c r="AI939" s="13">
        <f t="shared" si="1366"/>
        <v>6.4490085036830204E-4</v>
      </c>
      <c r="AJ939" s="13">
        <f t="shared" si="1367"/>
        <v>1.9756271504925925E-4</v>
      </c>
      <c r="AK939" s="13">
        <f t="shared" si="1368"/>
        <v>4.0348348489378102E-5</v>
      </c>
      <c r="AL939" s="13">
        <f t="shared" si="1369"/>
        <v>8.0362525113541194E-8</v>
      </c>
      <c r="AM939" s="13">
        <f t="shared" si="1370"/>
        <v>2.2935915706225206E-4</v>
      </c>
      <c r="AN939" s="13">
        <f t="shared" si="1371"/>
        <v>1.2169138422207253E-4</v>
      </c>
      <c r="AO939" s="13">
        <f t="shared" si="1372"/>
        <v>3.2282977456759481E-5</v>
      </c>
      <c r="AP939" s="13">
        <f t="shared" si="1373"/>
        <v>5.7094736828794457E-6</v>
      </c>
      <c r="AQ939" s="13">
        <f t="shared" si="1374"/>
        <v>7.5732070669028799E-7</v>
      </c>
      <c r="AR939" s="13">
        <f t="shared" si="1375"/>
        <v>1.1169266686305219E-4</v>
      </c>
      <c r="AS939" s="13">
        <f t="shared" si="1376"/>
        <v>6.8433175437604033E-5</v>
      </c>
      <c r="AT939" s="13">
        <f t="shared" si="1377"/>
        <v>2.096422098245671E-5</v>
      </c>
      <c r="AU939" s="13">
        <f t="shared" si="1378"/>
        <v>4.2815350750651037E-6</v>
      </c>
      <c r="AV939" s="13">
        <f t="shared" si="1379"/>
        <v>6.5581530364351334E-7</v>
      </c>
      <c r="AW939" s="13">
        <f t="shared" si="1380"/>
        <v>7.2566612984269513E-10</v>
      </c>
      <c r="AX939" s="13">
        <f t="shared" si="1381"/>
        <v>2.3421077190780513E-5</v>
      </c>
      <c r="AY939" s="13">
        <f t="shared" si="1382"/>
        <v>1.2426551177743089E-5</v>
      </c>
      <c r="AZ939" s="13">
        <f t="shared" si="1383"/>
        <v>3.2965856547762411E-6</v>
      </c>
      <c r="BA939" s="13">
        <f t="shared" si="1384"/>
        <v>5.8302456966719191E-7</v>
      </c>
      <c r="BB939" s="13">
        <f t="shared" si="1385"/>
        <v>7.7334024752957568E-8</v>
      </c>
      <c r="BC939" s="13">
        <f t="shared" si="1386"/>
        <v>8.2062426808598285E-9</v>
      </c>
      <c r="BD939" s="13">
        <f t="shared" si="1387"/>
        <v>9.8768204215267201E-6</v>
      </c>
      <c r="BE939" s="13">
        <f t="shared" si="1388"/>
        <v>6.0514463809945601E-6</v>
      </c>
      <c r="BF939" s="13">
        <f t="shared" si="1389"/>
        <v>1.8538356343018123E-6</v>
      </c>
      <c r="BG939" s="13">
        <f t="shared" si="1390"/>
        <v>3.7860993252794075E-7</v>
      </c>
      <c r="BH939" s="13">
        <f t="shared" si="1391"/>
        <v>5.7992795460045603E-8</v>
      </c>
      <c r="BI939" s="13">
        <f t="shared" si="1392"/>
        <v>7.1063414587465753E-9</v>
      </c>
      <c r="BJ939" s="14">
        <f t="shared" si="1393"/>
        <v>0.31091852288980282</v>
      </c>
      <c r="BK939" s="14">
        <f t="shared" si="1394"/>
        <v>0.43114870088252882</v>
      </c>
      <c r="BL939" s="14">
        <f t="shared" si="1395"/>
        <v>0.25000458257908248</v>
      </c>
      <c r="BM939" s="14">
        <f t="shared" si="1396"/>
        <v>0.10844259650852078</v>
      </c>
      <c r="BN939" s="14">
        <f t="shared" si="1397"/>
        <v>0.89155215365794771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1.6042000000000001</v>
      </c>
      <c r="F940" s="10">
        <f>VLOOKUP(B940,home!$B$2:$E$405,3,FALSE)</f>
        <v>0.93500000000000005</v>
      </c>
      <c r="G940" s="10">
        <f>VLOOKUP(C940,away!$B$2:$E$405,4,FALSE)</f>
        <v>0.87270000000000003</v>
      </c>
      <c r="H940" s="10">
        <f>VLOOKUP(A940,away!$A$2:$E$405,3,FALSE)</f>
        <v>1.25</v>
      </c>
      <c r="I940" s="10">
        <f>VLOOKUP(C940,away!$B$2:$E$405,3,FALSE)</f>
        <v>1.6</v>
      </c>
      <c r="J940" s="10">
        <f>VLOOKUP(B940,home!$B$2:$E$405,4,FALSE)</f>
        <v>0.6</v>
      </c>
      <c r="K940" s="12">
        <f t="shared" si="1342"/>
        <v>1.3089862929000002</v>
      </c>
      <c r="L940" s="12">
        <f t="shared" si="1343"/>
        <v>1.2</v>
      </c>
      <c r="M940" s="13">
        <f t="shared" si="1344"/>
        <v>8.1350663201833623E-2</v>
      </c>
      <c r="N940" s="13">
        <f t="shared" si="1345"/>
        <v>0.10648690304952467</v>
      </c>
      <c r="O940" s="13">
        <f t="shared" si="1346"/>
        <v>9.7620795842200334E-2</v>
      </c>
      <c r="P940" s="13">
        <f t="shared" si="1347"/>
        <v>0.12778428365942957</v>
      </c>
      <c r="Q940" s="13">
        <f t="shared" si="1348"/>
        <v>6.9694948232599502E-2</v>
      </c>
      <c r="R940" s="13">
        <f t="shared" si="1349"/>
        <v>5.8572477505320207E-2</v>
      </c>
      <c r="S940" s="13">
        <f t="shared" si="1350"/>
        <v>5.0180362727471645E-2</v>
      </c>
      <c r="T940" s="13">
        <f t="shared" si="1351"/>
        <v>8.3633937879119394E-2</v>
      </c>
      <c r="U940" s="13">
        <f t="shared" si="1352"/>
        <v>7.6670570195657761E-2</v>
      </c>
      <c r="V940" s="13">
        <f t="shared" si="1353"/>
        <v>8.7580542644013961E-3</v>
      </c>
      <c r="W940" s="13">
        <f t="shared" si="1354"/>
        <v>3.0409910640282631E-2</v>
      </c>
      <c r="X940" s="13">
        <f t="shared" si="1355"/>
        <v>3.6491892768339147E-2</v>
      </c>
      <c r="Y940" s="13">
        <f t="shared" si="1356"/>
        <v>2.1895135661003495E-2</v>
      </c>
      <c r="Z940" s="13">
        <f t="shared" si="1357"/>
        <v>2.3428991002128079E-2</v>
      </c>
      <c r="AA940" s="13">
        <f t="shared" si="1358"/>
        <v>3.06682280782631E-2</v>
      </c>
      <c r="AB940" s="13">
        <f t="shared" si="1359"/>
        <v>2.0072145090988657E-2</v>
      </c>
      <c r="AC940" s="13">
        <f t="shared" si="1360"/>
        <v>8.5981297384318605E-4</v>
      </c>
      <c r="AD940" s="13">
        <f t="shared" si="1361"/>
        <v>9.9515390491109537E-3</v>
      </c>
      <c r="AE940" s="13">
        <f t="shared" si="1362"/>
        <v>1.1941846858933144E-2</v>
      </c>
      <c r="AF940" s="13">
        <f t="shared" si="1363"/>
        <v>7.1651081153598873E-3</v>
      </c>
      <c r="AG940" s="13">
        <f t="shared" si="1364"/>
        <v>2.8660432461439546E-3</v>
      </c>
      <c r="AH940" s="13">
        <f t="shared" si="1365"/>
        <v>7.0286973006384217E-3</v>
      </c>
      <c r="AI940" s="13">
        <f t="shared" si="1366"/>
        <v>9.2004684234789271E-3</v>
      </c>
      <c r="AJ940" s="13">
        <f t="shared" si="1367"/>
        <v>6.0216435272965945E-3</v>
      </c>
      <c r="AK940" s="13">
        <f t="shared" si="1368"/>
        <v>2.627416279320418E-3</v>
      </c>
      <c r="AL940" s="13">
        <f t="shared" si="1369"/>
        <v>5.4023203066479194E-5</v>
      </c>
      <c r="AM940" s="13">
        <f t="shared" si="1370"/>
        <v>2.6052856417090675E-3</v>
      </c>
      <c r="AN940" s="13">
        <f t="shared" si="1371"/>
        <v>3.126342770050881E-3</v>
      </c>
      <c r="AO940" s="13">
        <f t="shared" si="1372"/>
        <v>1.8758056620305288E-3</v>
      </c>
      <c r="AP940" s="13">
        <f t="shared" si="1373"/>
        <v>7.5032226481221143E-4</v>
      </c>
      <c r="AQ940" s="13">
        <f t="shared" si="1374"/>
        <v>2.2509667944366335E-4</v>
      </c>
      <c r="AR940" s="13">
        <f t="shared" si="1375"/>
        <v>1.6868873521532208E-3</v>
      </c>
      <c r="AS940" s="13">
        <f t="shared" si="1376"/>
        <v>2.2081124216349422E-3</v>
      </c>
      <c r="AT940" s="13">
        <f t="shared" si="1377"/>
        <v>1.4451944465511824E-3</v>
      </c>
      <c r="AU940" s="13">
        <f t="shared" si="1378"/>
        <v>6.3057990703690027E-4</v>
      </c>
      <c r="AV940" s="13">
        <f t="shared" si="1379"/>
        <v>2.0635511372236461E-4</v>
      </c>
      <c r="AW940" s="13">
        <f t="shared" si="1380"/>
        <v>2.3571877437524877E-6</v>
      </c>
      <c r="AX940" s="13">
        <f t="shared" si="1381"/>
        <v>5.6838053234772542E-4</v>
      </c>
      <c r="AY940" s="13">
        <f t="shared" si="1382"/>
        <v>6.8205663881727046E-4</v>
      </c>
      <c r="AZ940" s="13">
        <f t="shared" si="1383"/>
        <v>4.0923398329036233E-4</v>
      </c>
      <c r="BA940" s="13">
        <f t="shared" si="1384"/>
        <v>1.6369359331614491E-4</v>
      </c>
      <c r="BB940" s="13">
        <f t="shared" si="1385"/>
        <v>4.9108077994843458E-5</v>
      </c>
      <c r="BC940" s="13">
        <f t="shared" si="1386"/>
        <v>1.1785938718762427E-5</v>
      </c>
      <c r="BD940" s="13">
        <f t="shared" si="1387"/>
        <v>3.373774704306445E-4</v>
      </c>
      <c r="BE940" s="13">
        <f t="shared" si="1388"/>
        <v>4.416224843269888E-4</v>
      </c>
      <c r="BF940" s="13">
        <f t="shared" si="1389"/>
        <v>2.8903888931023676E-4</v>
      </c>
      <c r="BG940" s="13">
        <f t="shared" si="1390"/>
        <v>1.2611598140738016E-4</v>
      </c>
      <c r="BH940" s="13">
        <f t="shared" si="1391"/>
        <v>4.1271022744472963E-5</v>
      </c>
      <c r="BI940" s="13">
        <f t="shared" si="1392"/>
        <v>1.0804640613295848E-5</v>
      </c>
      <c r="BJ940" s="14">
        <f t="shared" si="1393"/>
        <v>0.39100437728294812</v>
      </c>
      <c r="BK940" s="14">
        <f t="shared" si="1394"/>
        <v>0.26966925666886316</v>
      </c>
      <c r="BL940" s="14">
        <f t="shared" si="1395"/>
        <v>0.31590580197309609</v>
      </c>
      <c r="BM940" s="14">
        <f t="shared" si="1396"/>
        <v>0.45781865598505411</v>
      </c>
      <c r="BN940" s="14">
        <f t="shared" si="1397"/>
        <v>0.54151007149090791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1.6042000000000001</v>
      </c>
      <c r="F941" s="10">
        <f>VLOOKUP(B941,home!$B$2:$E$405,3,FALSE)</f>
        <v>0.46750000000000003</v>
      </c>
      <c r="G941" s="10">
        <f>VLOOKUP(C941,away!$B$2:$E$405,4,FALSE)</f>
        <v>0.62339999999999995</v>
      </c>
      <c r="H941" s="10">
        <f>VLOOKUP(A941,away!$A$2:$E$405,3,FALSE)</f>
        <v>1.25</v>
      </c>
      <c r="I941" s="10">
        <f>VLOOKUP(C941,away!$B$2:$E$405,3,FALSE)</f>
        <v>0.6</v>
      </c>
      <c r="J941" s="10">
        <f>VLOOKUP(B941,home!$B$2:$E$405,4,FALSE)</f>
        <v>0.6</v>
      </c>
      <c r="K941" s="12">
        <f t="shared" si="1342"/>
        <v>0.46752724590000005</v>
      </c>
      <c r="L941" s="12">
        <f t="shared" si="1343"/>
        <v>0.44999999999999996</v>
      </c>
      <c r="M941" s="13">
        <f t="shared" si="1344"/>
        <v>0.39950570005704894</v>
      </c>
      <c r="N941" s="13">
        <f t="shared" si="1345"/>
        <v>0.18677979966902356</v>
      </c>
      <c r="O941" s="13">
        <f t="shared" si="1346"/>
        <v>0.17977756502567199</v>
      </c>
      <c r="P941" s="13">
        <f t="shared" si="1347"/>
        <v>8.405090985106059E-2</v>
      </c>
      <c r="Q941" s="13">
        <f t="shared" si="1348"/>
        <v>4.3662322664506162E-2</v>
      </c>
      <c r="R941" s="13">
        <f t="shared" si="1349"/>
        <v>4.0449952130776193E-2</v>
      </c>
      <c r="S941" s="13">
        <f t="shared" si="1350"/>
        <v>4.4208101697812471E-3</v>
      </c>
      <c r="T941" s="13">
        <f t="shared" si="1351"/>
        <v>1.9648045199027769E-2</v>
      </c>
      <c r="U941" s="13">
        <f t="shared" si="1352"/>
        <v>1.8911454716488627E-2</v>
      </c>
      <c r="V941" s="13">
        <f t="shared" si="1353"/>
        <v>1.0334246016622693E-4</v>
      </c>
      <c r="W941" s="13">
        <f t="shared" si="1354"/>
        <v>6.8044418216445749E-3</v>
      </c>
      <c r="X941" s="13">
        <f t="shared" si="1355"/>
        <v>3.0619988197400582E-3</v>
      </c>
      <c r="Y941" s="13">
        <f t="shared" si="1356"/>
        <v>6.8894973444151293E-4</v>
      </c>
      <c r="Z941" s="13">
        <f t="shared" si="1357"/>
        <v>6.0674928196164275E-3</v>
      </c>
      <c r="AA941" s="13">
        <f t="shared" si="1358"/>
        <v>2.836718207473294E-3</v>
      </c>
      <c r="AB941" s="13">
        <f t="shared" si="1359"/>
        <v>6.6312152546718693E-4</v>
      </c>
      <c r="AC941" s="13">
        <f t="shared" si="1360"/>
        <v>1.3588710689825579E-6</v>
      </c>
      <c r="AD941" s="13">
        <f t="shared" si="1361"/>
        <v>7.953154861900665E-4</v>
      </c>
      <c r="AE941" s="13">
        <f t="shared" si="1362"/>
        <v>3.5789196878552987E-4</v>
      </c>
      <c r="AF941" s="13">
        <f t="shared" si="1363"/>
        <v>8.0525692976744204E-5</v>
      </c>
      <c r="AG941" s="13">
        <f t="shared" si="1364"/>
        <v>1.2078853946511629E-5</v>
      </c>
      <c r="AH941" s="13">
        <f t="shared" si="1365"/>
        <v>6.825929422068479E-4</v>
      </c>
      <c r="AI941" s="13">
        <f t="shared" si="1366"/>
        <v>3.1913079834074544E-4</v>
      </c>
      <c r="AJ941" s="13">
        <f t="shared" si="1367"/>
        <v>7.4601171615058508E-5</v>
      </c>
      <c r="AK941" s="13">
        <f t="shared" si="1368"/>
        <v>1.1626026768700526E-5</v>
      </c>
      <c r="AL941" s="13">
        <f t="shared" si="1369"/>
        <v>1.1435566471462884E-8</v>
      </c>
      <c r="AM941" s="13">
        <f t="shared" si="1370"/>
        <v>7.4366331776012289E-5</v>
      </c>
      <c r="AN941" s="13">
        <f t="shared" si="1371"/>
        <v>3.3464849299205524E-5</v>
      </c>
      <c r="AO941" s="13">
        <f t="shared" si="1372"/>
        <v>7.5295910923212417E-6</v>
      </c>
      <c r="AP941" s="13">
        <f t="shared" si="1373"/>
        <v>1.1294386638481861E-6</v>
      </c>
      <c r="AQ941" s="13">
        <f t="shared" si="1374"/>
        <v>1.2706184968292091E-7</v>
      </c>
      <c r="AR941" s="13">
        <f t="shared" si="1375"/>
        <v>6.1433364798616329E-5</v>
      </c>
      <c r="AS941" s="13">
        <f t="shared" si="1376"/>
        <v>2.8721771850667099E-5</v>
      </c>
      <c r="AT941" s="13">
        <f t="shared" si="1377"/>
        <v>6.7141054453552676E-6</v>
      </c>
      <c r="AU941" s="13">
        <f t="shared" si="1378"/>
        <v>1.0463424091830477E-6</v>
      </c>
      <c r="AV941" s="13">
        <f t="shared" si="1379"/>
        <v>1.2229839620843025E-7</v>
      </c>
      <c r="AW941" s="13">
        <f t="shared" si="1380"/>
        <v>6.6830486221367775E-11</v>
      </c>
      <c r="AX941" s="13">
        <f t="shared" si="1381"/>
        <v>5.7947143804874487E-6</v>
      </c>
      <c r="AY941" s="13">
        <f t="shared" si="1382"/>
        <v>2.6076214712193513E-6</v>
      </c>
      <c r="AZ941" s="13">
        <f t="shared" si="1383"/>
        <v>5.8671483102435394E-7</v>
      </c>
      <c r="BA941" s="13">
        <f t="shared" si="1384"/>
        <v>8.8007224653653083E-8</v>
      </c>
      <c r="BB941" s="13">
        <f t="shared" si="1385"/>
        <v>9.900812773535968E-9</v>
      </c>
      <c r="BC941" s="13">
        <f t="shared" si="1386"/>
        <v>8.9107314961823741E-10</v>
      </c>
      <c r="BD941" s="13">
        <f t="shared" si="1387"/>
        <v>4.6075023598962228E-6</v>
      </c>
      <c r="BE941" s="13">
        <f t="shared" si="1388"/>
        <v>2.1541328888000312E-6</v>
      </c>
      <c r="BF941" s="13">
        <f t="shared" si="1389"/>
        <v>5.0355790840164484E-7</v>
      </c>
      <c r="BG941" s="13">
        <f t="shared" si="1390"/>
        <v>7.8475680688728536E-8</v>
      </c>
      <c r="BH941" s="13">
        <f t="shared" si="1391"/>
        <v>9.172379715632264E-9</v>
      </c>
      <c r="BI941" s="13">
        <f t="shared" si="1392"/>
        <v>8.5766748535971589E-10</v>
      </c>
      <c r="BJ941" s="14">
        <f t="shared" si="1393"/>
        <v>0.26201707503275695</v>
      </c>
      <c r="BK941" s="14">
        <f t="shared" si="1394"/>
        <v>0.48808474046616374</v>
      </c>
      <c r="BL941" s="14">
        <f t="shared" si="1395"/>
        <v>0.2438321541265937</v>
      </c>
      <c r="BM941" s="14">
        <f t="shared" si="1396"/>
        <v>6.5772605492402422E-2</v>
      </c>
      <c r="BN941" s="14">
        <f t="shared" si="1397"/>
        <v>0.9342262493980874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1.6042000000000001</v>
      </c>
      <c r="F942" s="10">
        <f>VLOOKUP(B942,home!$B$2:$E$405,3,FALSE)</f>
        <v>1.2466999999999999</v>
      </c>
      <c r="G942" s="10">
        <f>VLOOKUP(C942,away!$B$2:$E$405,4,FALSE)</f>
        <v>1.2466999999999999</v>
      </c>
      <c r="H942" s="10">
        <f>VLOOKUP(A942,away!$A$2:$E$405,3,FALSE)</f>
        <v>1.25</v>
      </c>
      <c r="I942" s="10">
        <f>VLOOKUP(C942,away!$B$2:$E$405,3,FALSE)</f>
        <v>1.2</v>
      </c>
      <c r="J942" s="10">
        <f>VLOOKUP(B942,home!$B$2:$E$405,4,FALSE)</f>
        <v>1</v>
      </c>
      <c r="K942" s="12">
        <f t="shared" si="1342"/>
        <v>2.4933453197379998</v>
      </c>
      <c r="L942" s="12">
        <f t="shared" si="1343"/>
        <v>1.5</v>
      </c>
      <c r="M942" s="13">
        <f t="shared" si="1344"/>
        <v>1.8437930062359931E-2</v>
      </c>
      <c r="N942" s="13">
        <f t="shared" si="1345"/>
        <v>4.5972126626641706E-2</v>
      </c>
      <c r="O942" s="13">
        <f t="shared" si="1346"/>
        <v>2.7656895093539899E-2</v>
      </c>
      <c r="P942" s="13">
        <f t="shared" si="1347"/>
        <v>6.8958189939962555E-2</v>
      </c>
      <c r="Q942" s="13">
        <f t="shared" si="1348"/>
        <v>5.7312193381469902E-2</v>
      </c>
      <c r="R942" s="13">
        <f t="shared" si="1349"/>
        <v>2.0742671320154924E-2</v>
      </c>
      <c r="S942" s="13">
        <f t="shared" si="1350"/>
        <v>6.4476217554153642E-2</v>
      </c>
      <c r="T942" s="13">
        <f t="shared" si="1351"/>
        <v>8.5968290072204856E-2</v>
      </c>
      <c r="U942" s="13">
        <f t="shared" si="1352"/>
        <v>5.1718642454971923E-2</v>
      </c>
      <c r="V942" s="13">
        <f t="shared" si="1353"/>
        <v>2.6793579212176344E-2</v>
      </c>
      <c r="W942" s="13">
        <f t="shared" si="1354"/>
        <v>4.7633029710535707E-2</v>
      </c>
      <c r="X942" s="13">
        <f t="shared" si="1355"/>
        <v>7.1449544565803561E-2</v>
      </c>
      <c r="Y942" s="13">
        <f t="shared" si="1356"/>
        <v>5.3587158424352674E-2</v>
      </c>
      <c r="Z942" s="13">
        <f t="shared" si="1357"/>
        <v>1.0371335660077466E-2</v>
      </c>
      <c r="AA942" s="13">
        <f t="shared" si="1358"/>
        <v>2.5859321227485969E-2</v>
      </c>
      <c r="AB942" s="13">
        <f t="shared" si="1359"/>
        <v>3.2238108777076828E-2</v>
      </c>
      <c r="AC942" s="13">
        <f t="shared" si="1360"/>
        <v>6.2630292494727426E-3</v>
      </c>
      <c r="AD942" s="13">
        <f t="shared" si="1361"/>
        <v>2.9691397923426319E-2</v>
      </c>
      <c r="AE942" s="13">
        <f t="shared" si="1362"/>
        <v>4.4537096885139481E-2</v>
      </c>
      <c r="AF942" s="13">
        <f t="shared" si="1363"/>
        <v>3.3402822663854616E-2</v>
      </c>
      <c r="AG942" s="13">
        <f t="shared" si="1364"/>
        <v>1.6701411331927311E-2</v>
      </c>
      <c r="AH942" s="13">
        <f t="shared" si="1365"/>
        <v>3.8892508725290502E-3</v>
      </c>
      <c r="AI942" s="13">
        <f t="shared" si="1366"/>
        <v>9.6972454603072404E-3</v>
      </c>
      <c r="AJ942" s="13">
        <f t="shared" si="1367"/>
        <v>1.2089290791403813E-2</v>
      </c>
      <c r="AK942" s="13">
        <f t="shared" si="1368"/>
        <v>1.0047592204566131E-2</v>
      </c>
      <c r="AL942" s="13">
        <f t="shared" si="1369"/>
        <v>9.3695367999330258E-4</v>
      </c>
      <c r="AM942" s="13">
        <f t="shared" si="1370"/>
        <v>1.4806181609770715E-2</v>
      </c>
      <c r="AN942" s="13">
        <f t="shared" si="1371"/>
        <v>2.2209272414656072E-2</v>
      </c>
      <c r="AO942" s="13">
        <f t="shared" si="1372"/>
        <v>1.6656954310992057E-2</v>
      </c>
      <c r="AP942" s="13">
        <f t="shared" si="1373"/>
        <v>8.32847715549603E-3</v>
      </c>
      <c r="AQ942" s="13">
        <f t="shared" si="1374"/>
        <v>3.1231789333110117E-3</v>
      </c>
      <c r="AR942" s="13">
        <f t="shared" si="1375"/>
        <v>1.1667752617587138E-3</v>
      </c>
      <c r="AS942" s="13">
        <f t="shared" si="1376"/>
        <v>2.9091736380921691E-3</v>
      </c>
      <c r="AT942" s="13">
        <f t="shared" si="1377"/>
        <v>3.6267872374211403E-3</v>
      </c>
      <c r="AU942" s="13">
        <f t="shared" si="1378"/>
        <v>3.0142776613698362E-3</v>
      </c>
      <c r="AV942" s="13">
        <f t="shared" si="1379"/>
        <v>1.878908774841821E-3</v>
      </c>
      <c r="AW942" s="13">
        <f t="shared" si="1380"/>
        <v>9.7339544700941643E-5</v>
      </c>
      <c r="AX942" s="13">
        <f t="shared" si="1381"/>
        <v>6.1528206033187758E-3</v>
      </c>
      <c r="AY942" s="13">
        <f t="shared" si="1382"/>
        <v>9.2292309049781633E-3</v>
      </c>
      <c r="AZ942" s="13">
        <f t="shared" si="1383"/>
        <v>6.9219231787336234E-3</v>
      </c>
      <c r="BA942" s="13">
        <f t="shared" si="1384"/>
        <v>3.4609615893668125E-3</v>
      </c>
      <c r="BB942" s="13">
        <f t="shared" si="1385"/>
        <v>1.2978605960125549E-3</v>
      </c>
      <c r="BC942" s="13">
        <f t="shared" si="1386"/>
        <v>3.8935817880376609E-4</v>
      </c>
      <c r="BD942" s="13">
        <f t="shared" si="1387"/>
        <v>2.9169381543967882E-4</v>
      </c>
      <c r="BE942" s="13">
        <f t="shared" si="1388"/>
        <v>7.2729340952304314E-4</v>
      </c>
      <c r="BF942" s="13">
        <f t="shared" si="1389"/>
        <v>9.0669680935528626E-4</v>
      </c>
      <c r="BG942" s="13">
        <f t="shared" si="1390"/>
        <v>7.5356941534245991E-4</v>
      </c>
      <c r="BH942" s="13">
        <f t="shared" si="1391"/>
        <v>4.6972719371045579E-4</v>
      </c>
      <c r="BI942" s="13">
        <f t="shared" si="1392"/>
        <v>2.3423841999832594E-4</v>
      </c>
      <c r="BJ942" s="14">
        <f t="shared" si="1393"/>
        <v>0.57883129106079589</v>
      </c>
      <c r="BK942" s="14">
        <f t="shared" si="1394"/>
        <v>0.19509513060309666</v>
      </c>
      <c r="BL942" s="14">
        <f t="shared" si="1395"/>
        <v>0.2099181598388887</v>
      </c>
      <c r="BM942" s="14">
        <f t="shared" si="1396"/>
        <v>0.74600401937845262</v>
      </c>
      <c r="BN942" s="14">
        <f t="shared" si="1397"/>
        <v>0.23908000642412891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1.1635</v>
      </c>
      <c r="F943" s="10">
        <f>VLOOKUP(B943,home!$B$2:$E$405,3,FALSE)</f>
        <v>0.42970000000000003</v>
      </c>
      <c r="G943" s="10">
        <f>VLOOKUP(C943,away!$B$2:$E$405,4,FALSE)</f>
        <v>0.66849999999999998</v>
      </c>
      <c r="H943" s="10">
        <f>VLOOKUP(A943,away!$A$2:$E$405,3,FALSE)</f>
        <v>1.0528999999999999</v>
      </c>
      <c r="I943" s="10">
        <f>VLOOKUP(C943,away!$B$2:$E$405,3,FALSE)</f>
        <v>1.2663</v>
      </c>
      <c r="J943" s="10">
        <f>VLOOKUP(B943,home!$B$2:$E$405,4,FALSE)</f>
        <v>1.6146</v>
      </c>
      <c r="K943" s="12">
        <f t="shared" si="1342"/>
        <v>0.334220552575</v>
      </c>
      <c r="L943" s="12">
        <f t="shared" si="1343"/>
        <v>2.1527256261419998</v>
      </c>
      <c r="M943" s="13">
        <f t="shared" si="1344"/>
        <v>8.3163545791406945E-2</v>
      </c>
      <c r="N943" s="13">
        <f t="shared" si="1345"/>
        <v>2.7794966228500344E-2</v>
      </c>
      <c r="O943" s="13">
        <f t="shared" si="1346"/>
        <v>0.17902829618599539</v>
      </c>
      <c r="P943" s="13">
        <f t="shared" si="1347"/>
        <v>5.9834936077844146E-2</v>
      </c>
      <c r="Q943" s="13">
        <f t="shared" si="1348"/>
        <v>4.6448244858464244E-3</v>
      </c>
      <c r="R943" s="13">
        <f t="shared" si="1349"/>
        <v>0.19269940050206619</v>
      </c>
      <c r="S943" s="13">
        <f t="shared" si="1350"/>
        <v>1.0762586964544834E-2</v>
      </c>
      <c r="T943" s="13">
        <f t="shared" si="1351"/>
        <v>9.9990326996134363E-3</v>
      </c>
      <c r="U943" s="13">
        <f t="shared" si="1352"/>
        <v>6.4404100116671789E-2</v>
      </c>
      <c r="V943" s="13">
        <f t="shared" si="1353"/>
        <v>8.6039127537793449E-4</v>
      </c>
      <c r="W943" s="13">
        <f t="shared" si="1354"/>
        <v>5.1746526875782746E-4</v>
      </c>
      <c r="X943" s="13">
        <f t="shared" si="1355"/>
        <v>1.1139607446934326E-3</v>
      </c>
      <c r="Y943" s="13">
        <f t="shared" si="1356"/>
        <v>1.199025920808889E-3</v>
      </c>
      <c r="Z943" s="13">
        <f t="shared" si="1357"/>
        <v>0.13827631253433281</v>
      </c>
      <c r="AA943" s="13">
        <f t="shared" si="1358"/>
        <v>4.621478558325811E-2</v>
      </c>
      <c r="AB943" s="13">
        <f t="shared" si="1359"/>
        <v>7.7229655873858336E-3</v>
      </c>
      <c r="AC943" s="13">
        <f t="shared" si="1360"/>
        <v>3.8689921523203118E-5</v>
      </c>
      <c r="AD943" s="13">
        <f t="shared" si="1361"/>
        <v>4.3236882015652989E-5</v>
      </c>
      <c r="AE943" s="13">
        <f t="shared" si="1362"/>
        <v>9.3077143909574351E-5</v>
      </c>
      <c r="AF943" s="13">
        <f t="shared" si="1363"/>
        <v>1.0018477645112375E-4</v>
      </c>
      <c r="AG943" s="13">
        <f t="shared" si="1364"/>
        <v>7.1890111871880538E-5</v>
      </c>
      <c r="AH943" s="13">
        <f t="shared" si="1365"/>
        <v>7.4417740370269617E-2</v>
      </c>
      <c r="AI943" s="13">
        <f t="shared" si="1366"/>
        <v>2.4871938307934396E-2</v>
      </c>
      <c r="AJ943" s="13">
        <f t="shared" si="1367"/>
        <v>4.1563564824445721E-3</v>
      </c>
      <c r="AK943" s="13">
        <f t="shared" si="1368"/>
        <v>4.6304658675376948E-4</v>
      </c>
      <c r="AL943" s="13">
        <f t="shared" si="1369"/>
        <v>1.1134729570113482E-6</v>
      </c>
      <c r="AM943" s="13">
        <f t="shared" si="1370"/>
        <v>2.8901309197783243E-6</v>
      </c>
      <c r="AN943" s="13">
        <f t="shared" si="1371"/>
        <v>6.2216588939121477E-6</v>
      </c>
      <c r="AO943" s="13">
        <f t="shared" si="1372"/>
        <v>6.6967622690194862E-6</v>
      </c>
      <c r="AP943" s="13">
        <f t="shared" si="1373"/>
        <v>4.8054305828996972E-6</v>
      </c>
      <c r="AQ943" s="13">
        <f t="shared" si="1374"/>
        <v>2.5861933901136666E-6</v>
      </c>
      <c r="AR943" s="13">
        <f t="shared" si="1375"/>
        <v>3.2040195346932268E-2</v>
      </c>
      <c r="AS943" s="13">
        <f t="shared" si="1376"/>
        <v>1.0708491793462647E-2</v>
      </c>
      <c r="AT943" s="13">
        <f t="shared" si="1377"/>
        <v>1.7894990222279692E-3</v>
      </c>
      <c r="AU943" s="13">
        <f t="shared" si="1378"/>
        <v>1.9936245068048476E-4</v>
      </c>
      <c r="AV943" s="13">
        <f t="shared" si="1379"/>
        <v>1.6657757107284445E-5</v>
      </c>
      <c r="AW943" s="13">
        <f t="shared" si="1380"/>
        <v>2.2253534878227833E-8</v>
      </c>
      <c r="AX943" s="13">
        <f t="shared" si="1381"/>
        <v>1.6099019217040076E-7</v>
      </c>
      <c r="AY943" s="13">
        <f t="shared" si="1382"/>
        <v>3.4656771224274691E-7</v>
      </c>
      <c r="AZ943" s="13">
        <f t="shared" si="1383"/>
        <v>3.7303259766918392E-7</v>
      </c>
      <c r="BA943" s="13">
        <f t="shared" si="1384"/>
        <v>2.6767894412959017E-7</v>
      </c>
      <c r="BB943" s="13">
        <f t="shared" si="1385"/>
        <v>1.4405983065160037E-7</v>
      </c>
      <c r="BC943" s="13">
        <f t="shared" si="1386"/>
        <v>6.2024257828275342E-8</v>
      </c>
      <c r="BD943" s="13">
        <f t="shared" si="1387"/>
        <v>1.1495624931656139E-2</v>
      </c>
      <c r="BE943" s="13">
        <f t="shared" si="1388"/>
        <v>3.8420741168530611E-3</v>
      </c>
      <c r="BF943" s="13">
        <f t="shared" si="1389"/>
        <v>6.4205006718436757E-4</v>
      </c>
      <c r="BG943" s="13">
        <f t="shared" si="1390"/>
        <v>7.1528776078391747E-5</v>
      </c>
      <c r="BH943" s="13">
        <f t="shared" si="1391"/>
        <v>5.9765967664833814E-6</v>
      </c>
      <c r="BI943" s="13">
        <f t="shared" si="1392"/>
        <v>3.9950029476240684E-7</v>
      </c>
      <c r="BJ943" s="14">
        <f t="shared" si="1393"/>
        <v>4.5602218792059009E-2</v>
      </c>
      <c r="BK943" s="14">
        <f t="shared" si="1394"/>
        <v>0.15466161007136631</v>
      </c>
      <c r="BL943" s="14">
        <f t="shared" si="1395"/>
        <v>0.65479049008202361</v>
      </c>
      <c r="BM943" s="14">
        <f t="shared" si="1396"/>
        <v>0.44616433789394483</v>
      </c>
      <c r="BN943" s="14">
        <f t="shared" si="1397"/>
        <v>0.54716596927165939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1.1635</v>
      </c>
      <c r="F944" s="10">
        <f>VLOOKUP(B944,home!$B$2:$E$405,3,FALSE)</f>
        <v>1.2033</v>
      </c>
      <c r="G944" s="10">
        <f>VLOOKUP(C944,away!$B$2:$E$405,4,FALSE)</f>
        <v>1.0314000000000001</v>
      </c>
      <c r="H944" s="10">
        <f>VLOOKUP(A944,away!$A$2:$E$405,3,FALSE)</f>
        <v>1.0528999999999999</v>
      </c>
      <c r="I944" s="10">
        <f>VLOOKUP(C944,away!$B$2:$E$405,3,FALSE)</f>
        <v>0.75980000000000003</v>
      </c>
      <c r="J944" s="10">
        <f>VLOOKUP(B944,home!$B$2:$E$405,4,FALSE)</f>
        <v>1.0447</v>
      </c>
      <c r="K944" s="12">
        <f t="shared" si="1342"/>
        <v>1.4440007918700002</v>
      </c>
      <c r="L944" s="12">
        <f t="shared" si="1343"/>
        <v>0.83575312587399997</v>
      </c>
      <c r="M944" s="13">
        <f t="shared" si="1344"/>
        <v>0.10230938014111882</v>
      </c>
      <c r="N944" s="13">
        <f t="shared" si="1345"/>
        <v>0.14773482593950443</v>
      </c>
      <c r="O944" s="13">
        <f t="shared" si="1346"/>
        <v>8.5505384259171396E-2</v>
      </c>
      <c r="P944" s="13">
        <f t="shared" si="1347"/>
        <v>0.12346984257939214</v>
      </c>
      <c r="Q944" s="13">
        <f t="shared" si="1348"/>
        <v>0.10666460282171056</v>
      </c>
      <c r="R944" s="13">
        <f t="shared" si="1349"/>
        <v>3.5730696086829994E-2</v>
      </c>
      <c r="S944" s="13">
        <f t="shared" si="1350"/>
        <v>3.7251721214497151E-2</v>
      </c>
      <c r="T944" s="13">
        <f t="shared" si="1351"/>
        <v>8.9145275228353291E-2</v>
      </c>
      <c r="U944" s="13">
        <f t="shared" si="1352"/>
        <v>5.1595153443448831E-2</v>
      </c>
      <c r="V944" s="13">
        <f t="shared" si="1353"/>
        <v>4.9951585277921698E-3</v>
      </c>
      <c r="W944" s="13">
        <f t="shared" si="1354"/>
        <v>5.1341256979683017E-2</v>
      </c>
      <c r="X944" s="13">
        <f t="shared" si="1355"/>
        <v>4.2908616007070403E-2</v>
      </c>
      <c r="Y944" s="13">
        <f t="shared" si="1356"/>
        <v>1.7930504977418119E-2</v>
      </c>
      <c r="Z944" s="13">
        <f t="shared" si="1357"/>
        <v>9.9540136480740244E-3</v>
      </c>
      <c r="AA944" s="13">
        <f t="shared" si="1358"/>
        <v>1.4373603590103682E-2</v>
      </c>
      <c r="AB944" s="13">
        <f t="shared" si="1359"/>
        <v>1.0377747483067599E-2</v>
      </c>
      <c r="AC944" s="13">
        <f t="shared" si="1360"/>
        <v>3.7676862829861087E-4</v>
      </c>
      <c r="AD944" s="13">
        <f t="shared" si="1361"/>
        <v>1.8534203933565876E-2</v>
      </c>
      <c r="AE944" s="13">
        <f t="shared" si="1362"/>
        <v>1.5490018873063867E-2</v>
      </c>
      <c r="AF944" s="13">
        <f t="shared" si="1363"/>
        <v>6.4729158465051898E-3</v>
      </c>
      <c r="AG944" s="13">
        <f t="shared" si="1364"/>
        <v>1.8032532174120208E-3</v>
      </c>
      <c r="AH944" s="13">
        <f t="shared" si="1365"/>
        <v>2.0797745053425807E-3</v>
      </c>
      <c r="AI944" s="13">
        <f t="shared" si="1366"/>
        <v>3.0031960326257242E-3</v>
      </c>
      <c r="AJ944" s="13">
        <f t="shared" si="1367"/>
        <v>2.1683087246261949E-3</v>
      </c>
      <c r="AK944" s="13">
        <f t="shared" si="1368"/>
        <v>1.0436798384596182E-3</v>
      </c>
      <c r="AL944" s="13">
        <f t="shared" si="1369"/>
        <v>1.8187799852063225E-5</v>
      </c>
      <c r="AM944" s="13">
        <f t="shared" si="1370"/>
        <v>5.35268103134984E-3</v>
      </c>
      <c r="AN944" s="13">
        <f t="shared" si="1371"/>
        <v>4.4735199037570957E-3</v>
      </c>
      <c r="AO944" s="13">
        <f t="shared" si="1372"/>
        <v>1.8693791216122736E-3</v>
      </c>
      <c r="AP944" s="13">
        <f t="shared" si="1373"/>
        <v>5.2077981477701677E-4</v>
      </c>
      <c r="AQ944" s="13">
        <f t="shared" si="1374"/>
        <v>1.088108395229936E-4</v>
      </c>
      <c r="AR944" s="13">
        <f t="shared" si="1375"/>
        <v>3.476356087906229E-4</v>
      </c>
      <c r="AS944" s="13">
        <f t="shared" si="1376"/>
        <v>5.0198609437586915E-4</v>
      </c>
      <c r="AT944" s="13">
        <f t="shared" si="1377"/>
        <v>3.624341588932419E-4</v>
      </c>
      <c r="AU944" s="13">
        <f t="shared" si="1378"/>
        <v>1.7445173748085953E-4</v>
      </c>
      <c r="AV944" s="13">
        <f t="shared" si="1379"/>
        <v>6.2977111766364681E-5</v>
      </c>
      <c r="AW944" s="13">
        <f t="shared" si="1380"/>
        <v>6.0970970314154472E-7</v>
      </c>
      <c r="AX944" s="13">
        <f t="shared" si="1381"/>
        <v>1.2882126079827804E-3</v>
      </c>
      <c r="AY944" s="13">
        <f t="shared" si="1382"/>
        <v>1.0766277139119065E-3</v>
      </c>
      <c r="AZ944" s="13">
        <f t="shared" si="1383"/>
        <v>4.4989748865222718E-4</v>
      </c>
      <c r="BA944" s="13">
        <f t="shared" si="1384"/>
        <v>1.2533441082132046E-4</v>
      </c>
      <c r="BB944" s="13">
        <f t="shared" si="1385"/>
        <v>2.6187156405873657E-5</v>
      </c>
      <c r="BC944" s="13">
        <f t="shared" si="1386"/>
        <v>4.3771995647920528E-6</v>
      </c>
      <c r="BD944" s="13">
        <f t="shared" si="1387"/>
        <v>4.8422924451978989E-5</v>
      </c>
      <c r="BE944" s="13">
        <f t="shared" si="1388"/>
        <v>6.9922741253318856E-5</v>
      </c>
      <c r="BF944" s="13">
        <f t="shared" si="1389"/>
        <v>5.0484246869756794E-5</v>
      </c>
      <c r="BG944" s="13">
        <f t="shared" si="1390"/>
        <v>2.4299764152296452E-5</v>
      </c>
      <c r="BH944" s="13">
        <f t="shared" si="1391"/>
        <v>8.7722196695425862E-6</v>
      </c>
      <c r="BI944" s="13">
        <f t="shared" si="1392"/>
        <v>2.5334184298554177E-6</v>
      </c>
      <c r="BJ944" s="14">
        <f t="shared" si="1393"/>
        <v>0.51332128111264486</v>
      </c>
      <c r="BK944" s="14">
        <f t="shared" si="1394"/>
        <v>0.26949768660486284</v>
      </c>
      <c r="BL944" s="14">
        <f t="shared" si="1395"/>
        <v>0.20753146398980934</v>
      </c>
      <c r="BM944" s="14">
        <f t="shared" si="1396"/>
        <v>0.39781369552345497</v>
      </c>
      <c r="BN944" s="14">
        <f t="shared" si="1397"/>
        <v>0.60141473182772742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1.1635</v>
      </c>
      <c r="F945" s="10">
        <f>VLOOKUP(B945,home!$B$2:$E$405,3,FALSE)</f>
        <v>1.8048999999999999</v>
      </c>
      <c r="G945" s="10">
        <f>VLOOKUP(C945,away!$B$2:$E$405,4,FALSE)</f>
        <v>0.93759999999999999</v>
      </c>
      <c r="H945" s="10">
        <f>VLOOKUP(A945,away!$A$2:$E$405,3,FALSE)</f>
        <v>1.0528999999999999</v>
      </c>
      <c r="I945" s="10">
        <f>VLOOKUP(C945,away!$B$2:$E$405,3,FALSE)</f>
        <v>0.51800000000000002</v>
      </c>
      <c r="J945" s="10">
        <f>VLOOKUP(B945,home!$B$2:$E$405,4,FALSE)</f>
        <v>0.47489999999999999</v>
      </c>
      <c r="K945" s="12">
        <f t="shared" si="1342"/>
        <v>1.9689610782399998</v>
      </c>
      <c r="L945" s="12">
        <f t="shared" si="1343"/>
        <v>0.25901150477999996</v>
      </c>
      <c r="M945" s="13">
        <f t="shared" si="1344"/>
        <v>0.10774665624379338</v>
      </c>
      <c r="N945" s="13">
        <f t="shared" si="1345"/>
        <v>0.21214897245453404</v>
      </c>
      <c r="O945" s="13">
        <f t="shared" si="1346"/>
        <v>2.7907623568718305E-2</v>
      </c>
      <c r="P945" s="13">
        <f t="shared" si="1347"/>
        <v>5.4949024592979623E-2</v>
      </c>
      <c r="Q945" s="13">
        <f t="shared" si="1348"/>
        <v>0.20885653477579372</v>
      </c>
      <c r="R945" s="13">
        <f t="shared" si="1349"/>
        <v>3.6141977876837598E-3</v>
      </c>
      <c r="S945" s="13">
        <f t="shared" si="1350"/>
        <v>7.0057749562270248E-3</v>
      </c>
      <c r="T945" s="13">
        <f t="shared" si="1351"/>
        <v>5.4096245355414727E-2</v>
      </c>
      <c r="U945" s="13">
        <f t="shared" si="1352"/>
        <v>7.1162147730104378E-3</v>
      </c>
      <c r="V945" s="13">
        <f t="shared" si="1353"/>
        <v>3.9698112610006504E-4</v>
      </c>
      <c r="W945" s="13">
        <f t="shared" si="1354"/>
        <v>0.13707679596987227</v>
      </c>
      <c r="X945" s="13">
        <f t="shared" si="1355"/>
        <v>3.550446719457765E-2</v>
      </c>
      <c r="Y945" s="13">
        <f t="shared" si="1356"/>
        <v>4.5980327372398501E-3</v>
      </c>
      <c r="Z945" s="13">
        <f t="shared" si="1357"/>
        <v>3.1203960252017238E-4</v>
      </c>
      <c r="AA945" s="13">
        <f t="shared" si="1358"/>
        <v>6.1439383223169954E-4</v>
      </c>
      <c r="AB945" s="13">
        <f t="shared" si="1359"/>
        <v>6.0485877118746654E-4</v>
      </c>
      <c r="AC945" s="13">
        <f t="shared" si="1360"/>
        <v>1.2653365787324479E-5</v>
      </c>
      <c r="AD945" s="13">
        <f t="shared" si="1361"/>
        <v>6.7474718998631056E-2</v>
      </c>
      <c r="AE945" s="13">
        <f t="shared" si="1362"/>
        <v>1.7476728502443081E-2</v>
      </c>
      <c r="AF945" s="13">
        <f t="shared" si="1363"/>
        <v>2.2633368740246486E-3</v>
      </c>
      <c r="AG945" s="13">
        <f t="shared" si="1364"/>
        <v>1.9541009652172841E-4</v>
      </c>
      <c r="AH945" s="13">
        <f t="shared" si="1365"/>
        <v>2.0205461749925731E-5</v>
      </c>
      <c r="AI945" s="13">
        <f t="shared" si="1366"/>
        <v>3.978376775347084E-5</v>
      </c>
      <c r="AJ945" s="13">
        <f t="shared" si="1367"/>
        <v>3.9166345126161845E-5</v>
      </c>
      <c r="AK945" s="13">
        <f t="shared" si="1368"/>
        <v>2.5705669710109193E-5</v>
      </c>
      <c r="AL945" s="13">
        <f t="shared" si="1369"/>
        <v>2.5812034714412258E-7</v>
      </c>
      <c r="AM945" s="13">
        <f t="shared" si="1370"/>
        <v>2.6571019094697106E-2</v>
      </c>
      <c r="AN945" s="13">
        <f t="shared" si="1371"/>
        <v>6.8821996392556097E-3</v>
      </c>
      <c r="AO945" s="13">
        <f t="shared" si="1372"/>
        <v>8.9128444237998421E-4</v>
      </c>
      <c r="AP945" s="13">
        <f t="shared" si="1373"/>
        <v>7.6950974869280923E-5</v>
      </c>
      <c r="AQ945" s="13">
        <f t="shared" si="1374"/>
        <v>4.9827969487951034E-6</v>
      </c>
      <c r="AR945" s="13">
        <f t="shared" si="1375"/>
        <v>1.0466894105245995E-6</v>
      </c>
      <c r="AS945" s="13">
        <f t="shared" si="1376"/>
        <v>2.060890710328905E-6</v>
      </c>
      <c r="AT945" s="13">
        <f t="shared" si="1377"/>
        <v>2.0289067975720007E-6</v>
      </c>
      <c r="AU945" s="13">
        <f t="shared" si="1378"/>
        <v>1.3316128385986103E-6</v>
      </c>
      <c r="AV945" s="13">
        <f t="shared" si="1379"/>
        <v>6.5547346262133688E-7</v>
      </c>
      <c r="AW945" s="13">
        <f t="shared" si="1380"/>
        <v>3.6565871270077985E-9</v>
      </c>
      <c r="AX945" s="13">
        <f t="shared" si="1381"/>
        <v>8.719550401105074E-3</v>
      </c>
      <c r="AY945" s="13">
        <f t="shared" si="1382"/>
        <v>2.2584638703952776E-3</v>
      </c>
      <c r="AZ945" s="13">
        <f t="shared" si="1383"/>
        <v>2.9248406278117178E-4</v>
      </c>
      <c r="BA945" s="13">
        <f t="shared" si="1384"/>
        <v>2.5252245741706421E-5</v>
      </c>
      <c r="BB945" s="13">
        <f t="shared" si="1385"/>
        <v>1.6351555421584317E-6</v>
      </c>
      <c r="BC945" s="13">
        <f t="shared" si="1386"/>
        <v>8.4704819504762453E-8</v>
      </c>
      <c r="BD945" s="13">
        <f t="shared" si="1387"/>
        <v>4.5184099876211225E-8</v>
      </c>
      <c r="BE945" s="13">
        <f t="shared" si="1388"/>
        <v>8.8965734011568689E-8</v>
      </c>
      <c r="BF945" s="13">
        <f t="shared" si="1389"/>
        <v>8.7585033782915677E-8</v>
      </c>
      <c r="BG945" s="13">
        <f t="shared" si="1390"/>
        <v>5.7483840851632147E-8</v>
      </c>
      <c r="BH945" s="13">
        <f t="shared" si="1391"/>
        <v>2.8295861316151553E-8</v>
      </c>
      <c r="BI945" s="13">
        <f t="shared" si="1392"/>
        <v>1.1142689921355848E-8</v>
      </c>
      <c r="BJ945" s="14">
        <f t="shared" si="1393"/>
        <v>0.78541515034758835</v>
      </c>
      <c r="BK945" s="14">
        <f t="shared" si="1394"/>
        <v>0.17236981227562984</v>
      </c>
      <c r="BL945" s="14">
        <f t="shared" si="1395"/>
        <v>3.9989592207650741E-2</v>
      </c>
      <c r="BM945" s="14">
        <f t="shared" si="1396"/>
        <v>0.38060512479607811</v>
      </c>
      <c r="BN945" s="14">
        <f t="shared" si="1397"/>
        <v>0.61522300942350283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1.1933</v>
      </c>
      <c r="F946" s="10">
        <f>VLOOKUP(B946,home!$B$2:$E$405,3,FALSE)</f>
        <v>0.91420000000000001</v>
      </c>
      <c r="G946" s="10">
        <f>VLOOKUP(C946,away!$B$2:$E$405,4,FALSE)</f>
        <v>1.0893999999999999</v>
      </c>
      <c r="H946" s="10">
        <f>VLOOKUP(A946,away!$A$2:$E$405,3,FALSE)</f>
        <v>1.1513</v>
      </c>
      <c r="I946" s="10">
        <f>VLOOKUP(C946,away!$B$2:$E$405,3,FALSE)</f>
        <v>0.95540000000000003</v>
      </c>
      <c r="J946" s="10">
        <f>VLOOKUP(B946,home!$B$2:$E$405,4,FALSE)</f>
        <v>1.4213</v>
      </c>
      <c r="K946" s="12">
        <f t="shared" si="1342"/>
        <v>1.1884426484840001</v>
      </c>
      <c r="L946" s="12">
        <f t="shared" si="1343"/>
        <v>1.5633618060259999</v>
      </c>
      <c r="M946" s="13">
        <f t="shared" si="1344"/>
        <v>6.3812610303016895E-2</v>
      </c>
      <c r="N946" s="13">
        <f t="shared" si="1345"/>
        <v>7.5837627595194787E-2</v>
      </c>
      <c r="O946" s="13">
        <f t="shared" si="1346"/>
        <v>9.976219769055783E-2</v>
      </c>
      <c r="P946" s="13">
        <f t="shared" si="1347"/>
        <v>0.11856165044195094</v>
      </c>
      <c r="Q946" s="13">
        <f t="shared" si="1348"/>
        <v>4.5064335496988302E-2</v>
      </c>
      <c r="R946" s="13">
        <f t="shared" si="1349"/>
        <v>7.7982204777316669E-2</v>
      </c>
      <c r="S946" s="13">
        <f t="shared" si="1350"/>
        <v>5.5070874270656489E-2</v>
      </c>
      <c r="T946" s="13">
        <f t="shared" si="1351"/>
        <v>7.0451860929933219E-2</v>
      </c>
      <c r="U946" s="13">
        <f t="shared" si="1352"/>
        <v>9.2677377980175862E-2</v>
      </c>
      <c r="V946" s="13">
        <f t="shared" si="1353"/>
        <v>1.1368867051696064E-2</v>
      </c>
      <c r="W946" s="13">
        <f t="shared" si="1354"/>
        <v>1.7852126076737442E-2</v>
      </c>
      <c r="X946" s="13">
        <f t="shared" si="1355"/>
        <v>2.79093320647321E-2</v>
      </c>
      <c r="Y946" s="13">
        <f t="shared" si="1356"/>
        <v>2.1816191890849462E-2</v>
      </c>
      <c r="Z946" s="13">
        <f t="shared" si="1357"/>
        <v>4.0638133499518385E-2</v>
      </c>
      <c r="AA946" s="13">
        <f t="shared" si="1358"/>
        <v>4.8296091005613988E-2</v>
      </c>
      <c r="AB946" s="13">
        <f t="shared" si="1359"/>
        <v>2.8698567153068098E-2</v>
      </c>
      <c r="AC946" s="13">
        <f t="shared" si="1360"/>
        <v>1.3201854176074935E-3</v>
      </c>
      <c r="AD946" s="13">
        <f t="shared" si="1361"/>
        <v>5.3040569989270311E-3</v>
      </c>
      <c r="AE946" s="13">
        <f t="shared" si="1362"/>
        <v>8.2921601291074086E-3</v>
      </c>
      <c r="AF946" s="13">
        <f t="shared" si="1363"/>
        <v>6.4818232176490744E-3</v>
      </c>
      <c r="AG946" s="13">
        <f t="shared" si="1364"/>
        <v>3.3778116172950381E-3</v>
      </c>
      <c r="AH946" s="13">
        <f t="shared" si="1365"/>
        <v>1.5883026445333185E-2</v>
      </c>
      <c r="AI946" s="13">
        <f t="shared" si="1366"/>
        <v>1.8876066014633184E-2</v>
      </c>
      <c r="AJ946" s="13">
        <f t="shared" si="1367"/>
        <v>1.1216560943694744E-2</v>
      </c>
      <c r="AK946" s="13">
        <f t="shared" si="1368"/>
        <v>4.4434131316022606E-3</v>
      </c>
      <c r="AL946" s="13">
        <f t="shared" si="1369"/>
        <v>9.8114376614705191E-5</v>
      </c>
      <c r="AM946" s="13">
        <f t="shared" si="1370"/>
        <v>1.260713509502987E-3</v>
      </c>
      <c r="AN946" s="13">
        <f t="shared" si="1371"/>
        <v>1.9709513490979665E-3</v>
      </c>
      <c r="AO946" s="13">
        <f t="shared" si="1372"/>
        <v>1.5406550303575892E-3</v>
      </c>
      <c r="AP946" s="13">
        <f t="shared" si="1373"/>
        <v>8.0286707690762748E-4</v>
      </c>
      <c r="AQ946" s="13">
        <f t="shared" si="1374"/>
        <v>3.1379293083828093E-4</v>
      </c>
      <c r="AR946" s="13">
        <f t="shared" si="1375"/>
        <v>4.9661833817469551E-3</v>
      </c>
      <c r="AS946" s="13">
        <f t="shared" si="1376"/>
        <v>5.9020241310605796E-3</v>
      </c>
      <c r="AT946" s="13">
        <f t="shared" si="1377"/>
        <v>3.5071085948670581E-3</v>
      </c>
      <c r="AU946" s="13">
        <f t="shared" si="1378"/>
        <v>1.3893324756682692E-3</v>
      </c>
      <c r="AV946" s="13">
        <f t="shared" si="1379"/>
        <v>4.1278549175200754E-4</v>
      </c>
      <c r="AW946" s="13">
        <f t="shared" si="1380"/>
        <v>5.0636989078406995E-6</v>
      </c>
      <c r="AX946" s="13">
        <f t="shared" si="1381"/>
        <v>2.4971428370221493E-4</v>
      </c>
      <c r="AY946" s="13">
        <f t="shared" si="1382"/>
        <v>3.9039377355918367E-4</v>
      </c>
      <c r="AZ946" s="13">
        <f t="shared" si="1383"/>
        <v>3.0516335744639535E-4</v>
      </c>
      <c r="BA946" s="13">
        <f t="shared" si="1384"/>
        <v>1.5902691254345147E-4</v>
      </c>
      <c r="BB946" s="13">
        <f t="shared" si="1385"/>
        <v>6.2154150300167252E-5</v>
      </c>
      <c r="BC946" s="13">
        <f t="shared" si="1386"/>
        <v>1.943388493305616E-5</v>
      </c>
      <c r="BD946" s="13">
        <f t="shared" si="1387"/>
        <v>1.2939902367907067E-3</v>
      </c>
      <c r="BE946" s="13">
        <f t="shared" si="1388"/>
        <v>1.5378331841239858E-3</v>
      </c>
      <c r="BF946" s="13">
        <f t="shared" si="1389"/>
        <v>9.1381327113344651E-4</v>
      </c>
      <c r="BG946" s="13">
        <f t="shared" si="1390"/>
        <v>3.6200488805522037E-4</v>
      </c>
      <c r="BH946" s="13">
        <f t="shared" si="1391"/>
        <v>1.07555511981125E-4</v>
      </c>
      <c r="BI946" s="13">
        <f t="shared" si="1392"/>
        <v>2.5564711503580148E-5</v>
      </c>
      <c r="BJ946" s="14">
        <f t="shared" si="1393"/>
        <v>0.28946219227660275</v>
      </c>
      <c r="BK946" s="14">
        <f t="shared" si="1394"/>
        <v>0.25062269563510181</v>
      </c>
      <c r="BL946" s="14">
        <f t="shared" si="1395"/>
        <v>0.41825370102067866</v>
      </c>
      <c r="BM946" s="14">
        <f t="shared" si="1396"/>
        <v>0.51757076605222518</v>
      </c>
      <c r="BN946" s="14">
        <f t="shared" si="1397"/>
        <v>0.4810206263050254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1.1933</v>
      </c>
      <c r="F947" s="10">
        <f>VLOOKUP(B947,home!$B$2:$E$405,3,FALSE)</f>
        <v>0.46560000000000001</v>
      </c>
      <c r="G947" s="10">
        <f>VLOOKUP(C947,away!$B$2:$E$405,4,FALSE)</f>
        <v>1.2189000000000001</v>
      </c>
      <c r="H947" s="10">
        <f>VLOOKUP(A947,away!$A$2:$E$405,3,FALSE)</f>
        <v>1.1513</v>
      </c>
      <c r="I947" s="10">
        <f>VLOOKUP(C947,away!$B$2:$E$405,3,FALSE)</f>
        <v>0.63170000000000004</v>
      </c>
      <c r="J947" s="10">
        <f>VLOOKUP(B947,home!$B$2:$E$405,4,FALSE)</f>
        <v>1.1580999999999999</v>
      </c>
      <c r="K947" s="12">
        <f t="shared" si="1342"/>
        <v>0.67722142507200012</v>
      </c>
      <c r="L947" s="12">
        <f t="shared" si="1343"/>
        <v>0.84225857880100008</v>
      </c>
      <c r="M947" s="13">
        <f t="shared" si="1344"/>
        <v>0.21882564586089137</v>
      </c>
      <c r="N947" s="13">
        <f t="shared" si="1345"/>
        <v>0.14819341573221367</v>
      </c>
      <c r="O947" s="13">
        <f t="shared" si="1346"/>
        <v>0.18430777748800531</v>
      </c>
      <c r="P947" s="13">
        <f t="shared" si="1347"/>
        <v>0.12481717572228006</v>
      </c>
      <c r="Q947" s="13">
        <f t="shared" si="1348"/>
        <v>5.0179878094228553E-2</v>
      </c>
      <c r="R947" s="13">
        <f t="shared" si="1349"/>
        <v>7.761740336450916E-2</v>
      </c>
      <c r="S947" s="13">
        <f t="shared" si="1350"/>
        <v>1.7798790555370279E-2</v>
      </c>
      <c r="T947" s="13">
        <f t="shared" si="1351"/>
        <v>4.2264432808052373E-2</v>
      </c>
      <c r="U947" s="13">
        <f t="shared" si="1352"/>
        <v>5.2564168516901148E-2</v>
      </c>
      <c r="V947" s="13">
        <f t="shared" si="1353"/>
        <v>1.1280390019357089E-3</v>
      </c>
      <c r="W947" s="13">
        <f t="shared" si="1354"/>
        <v>1.132762951763757E-2</v>
      </c>
      <c r="X947" s="13">
        <f t="shared" si="1355"/>
        <v>9.540793138709678E-3</v>
      </c>
      <c r="Y947" s="13">
        <f t="shared" si="1356"/>
        <v>4.0179074348219729E-3</v>
      </c>
      <c r="Z947" s="13">
        <f t="shared" si="1357"/>
        <v>2.1791307949338479E-2</v>
      </c>
      <c r="AA947" s="13">
        <f t="shared" si="1358"/>
        <v>1.4757540623633809E-2</v>
      </c>
      <c r="AB947" s="13">
        <f t="shared" si="1359"/>
        <v>4.9970613458476107E-3</v>
      </c>
      <c r="AC947" s="13">
        <f t="shared" si="1360"/>
        <v>4.0214277036711339E-5</v>
      </c>
      <c r="AD947" s="13">
        <f t="shared" si="1361"/>
        <v>1.9178283511555416E-3</v>
      </c>
      <c r="AE947" s="13">
        <f t="shared" si="1362"/>
        <v>1.6153073814285316E-3</v>
      </c>
      <c r="AF947" s="13">
        <f t="shared" si="1363"/>
        <v>6.8025324970438002E-4</v>
      </c>
      <c r="AG947" s="13">
        <f t="shared" si="1364"/>
        <v>1.9098304510692431E-4</v>
      </c>
      <c r="AH947" s="13">
        <f t="shared" si="1365"/>
        <v>4.5884790159061908E-3</v>
      </c>
      <c r="AI947" s="13">
        <f t="shared" si="1366"/>
        <v>3.107416298064959E-3</v>
      </c>
      <c r="AJ947" s="13">
        <f t="shared" si="1367"/>
        <v>1.0522044468337553E-3</v>
      </c>
      <c r="AK947" s="13">
        <f t="shared" si="1368"/>
        <v>2.3752513165061718E-4</v>
      </c>
      <c r="AL947" s="13">
        <f t="shared" si="1369"/>
        <v>9.1752179479484478E-7</v>
      </c>
      <c r="AM947" s="13">
        <f t="shared" si="1370"/>
        <v>2.5975888980260808E-4</v>
      </c>
      <c r="AN947" s="13">
        <f t="shared" si="1371"/>
        <v>2.1878415335607027E-4</v>
      </c>
      <c r="AO947" s="13">
        <f t="shared" si="1372"/>
        <v>9.2136415034931905E-5</v>
      </c>
      <c r="AP947" s="13">
        <f t="shared" si="1373"/>
        <v>2.5867561994380277E-5</v>
      </c>
      <c r="AQ947" s="13">
        <f t="shared" si="1374"/>
        <v>5.4467940006083741E-6</v>
      </c>
      <c r="AR947" s="13">
        <f t="shared" si="1375"/>
        <v>7.7293716295907214E-4</v>
      </c>
      <c r="AS947" s="13">
        <f t="shared" si="1376"/>
        <v>5.2344960699025162E-4</v>
      </c>
      <c r="AT947" s="13">
        <f t="shared" si="1377"/>
        <v>1.7724564439965828E-4</v>
      </c>
      <c r="AU947" s="13">
        <f t="shared" si="1378"/>
        <v>4.0011515962713866E-5</v>
      </c>
      <c r="AV947" s="13">
        <f t="shared" si="1379"/>
        <v>6.7741639648900389E-6</v>
      </c>
      <c r="AW947" s="13">
        <f t="shared" si="1380"/>
        <v>1.4537509816114369E-8</v>
      </c>
      <c r="AX947" s="13">
        <f t="shared" si="1381"/>
        <v>2.9319047587873819E-5</v>
      </c>
      <c r="AY947" s="13">
        <f t="shared" si="1382"/>
        <v>2.469421935316149E-5</v>
      </c>
      <c r="AZ947" s="13">
        <f t="shared" si="1383"/>
        <v>1.0399459048496975E-5</v>
      </c>
      <c r="BA947" s="13">
        <f t="shared" si="1384"/>
        <v>2.9196778661620871E-6</v>
      </c>
      <c r="BB947" s="13">
        <f t="shared" si="1385"/>
        <v>6.1478093252760401E-7</v>
      </c>
      <c r="BC947" s="13">
        <f t="shared" si="1386"/>
        <v>1.0356090290093068E-7</v>
      </c>
      <c r="BD947" s="13">
        <f t="shared" si="1387"/>
        <v>1.0850215939606414E-4</v>
      </c>
      <c r="BE947" s="13">
        <f t="shared" si="1388"/>
        <v>7.3479987009591861E-5</v>
      </c>
      <c r="BF947" s="13">
        <f t="shared" si="1389"/>
        <v>2.4881110758453927E-5</v>
      </c>
      <c r="BG947" s="13">
        <f t="shared" si="1390"/>
        <v>5.6166737617381493E-6</v>
      </c>
      <c r="BH947" s="13">
        <f t="shared" si="1391"/>
        <v>9.5093295227220502E-7</v>
      </c>
      <c r="BI947" s="13">
        <f t="shared" si="1392"/>
        <v>1.2879843381714141E-7</v>
      </c>
      <c r="BJ947" s="14">
        <f t="shared" si="1393"/>
        <v>0.27059847331293896</v>
      </c>
      <c r="BK947" s="14">
        <f t="shared" si="1394"/>
        <v>0.36263547715866207</v>
      </c>
      <c r="BL947" s="14">
        <f t="shared" si="1395"/>
        <v>0.34496355398794099</v>
      </c>
      <c r="BM947" s="14">
        <f t="shared" si="1396"/>
        <v>0.19602283646490912</v>
      </c>
      <c r="BN947" s="14">
        <f t="shared" si="1397"/>
        <v>0.80394129626212807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1.1933</v>
      </c>
      <c r="F948" s="10">
        <f>VLOOKUP(B948,home!$B$2:$E$405,3,FALSE)</f>
        <v>0.50280000000000002</v>
      </c>
      <c r="G948" s="10">
        <f>VLOOKUP(C948,away!$B$2:$E$405,4,FALSE)</f>
        <v>0.75419999999999998</v>
      </c>
      <c r="H948" s="10">
        <f>VLOOKUP(A948,away!$A$2:$E$405,3,FALSE)</f>
        <v>1.1513</v>
      </c>
      <c r="I948" s="10">
        <f>VLOOKUP(C948,away!$B$2:$E$405,3,FALSE)</f>
        <v>1.6503000000000001</v>
      </c>
      <c r="J948" s="10">
        <f>VLOOKUP(B948,home!$B$2:$E$405,4,FALSE)</f>
        <v>1.6503000000000001</v>
      </c>
      <c r="K948" s="12">
        <f t="shared" si="1342"/>
        <v>0.45251339320799999</v>
      </c>
      <c r="L948" s="12">
        <f t="shared" si="1343"/>
        <v>3.1355541406170002</v>
      </c>
      <c r="M948" s="13">
        <f t="shared" si="1344"/>
        <v>2.7651714828443998E-2</v>
      </c>
      <c r="N948" s="13">
        <f t="shared" si="1345"/>
        <v>1.2512771305039161E-2</v>
      </c>
      <c r="O948" s="13">
        <f t="shared" si="1346"/>
        <v>8.6703448925488077E-2</v>
      </c>
      <c r="P948" s="13">
        <f t="shared" si="1347"/>
        <v>3.923447187610913E-2</v>
      </c>
      <c r="Q948" s="13">
        <f t="shared" si="1348"/>
        <v>2.8310983008394824E-3</v>
      </c>
      <c r="R948" s="13">
        <f t="shared" si="1349"/>
        <v>0.1359316791420444</v>
      </c>
      <c r="S948" s="13">
        <f t="shared" si="1350"/>
        <v>1.3917254254822462E-2</v>
      </c>
      <c r="T948" s="13">
        <f t="shared" si="1351"/>
        <v>8.8770619996909935E-3</v>
      </c>
      <c r="U948" s="13">
        <f t="shared" si="1352"/>
        <v>6.151090537302762E-2</v>
      </c>
      <c r="V948" s="13">
        <f t="shared" si="1353"/>
        <v>2.1941019010582731E-3</v>
      </c>
      <c r="W948" s="13">
        <f t="shared" si="1354"/>
        <v>4.2703663287275902E-4</v>
      </c>
      <c r="X948" s="13">
        <f t="shared" si="1355"/>
        <v>1.3389964823993213E-3</v>
      </c>
      <c r="Y948" s="13">
        <f t="shared" si="1356"/>
        <v>2.0992479823293956E-3</v>
      </c>
      <c r="Z948" s="13">
        <f t="shared" si="1357"/>
        <v>0.14207371312495296</v>
      </c>
      <c r="AA948" s="13">
        <f t="shared" si="1358"/>
        <v>6.4290258011832413E-2</v>
      </c>
      <c r="AB948" s="13">
        <f t="shared" si="1359"/>
        <v>1.4546101401576046E-2</v>
      </c>
      <c r="AC948" s="13">
        <f t="shared" si="1360"/>
        <v>1.9457299001271491E-4</v>
      </c>
      <c r="AD948" s="13">
        <f t="shared" si="1361"/>
        <v>4.8309948941342782E-5</v>
      </c>
      <c r="AE948" s="13">
        <f t="shared" si="1362"/>
        <v>1.5147846043602324E-4</v>
      </c>
      <c r="AF948" s="13">
        <f t="shared" si="1363"/>
        <v>2.3748445691723058E-4</v>
      </c>
      <c r="AG948" s="13">
        <f t="shared" si="1364"/>
        <v>2.4821512407300066E-4</v>
      </c>
      <c r="AH948" s="13">
        <f t="shared" si="1365"/>
        <v>0.11136995486544451</v>
      </c>
      <c r="AI948" s="13">
        <f t="shared" si="1366"/>
        <v>5.0396396177584096E-2</v>
      </c>
      <c r="AJ948" s="13">
        <f t="shared" si="1367"/>
        <v>1.140252211988663E-2</v>
      </c>
      <c r="AK948" s="13">
        <f t="shared" si="1368"/>
        <v>1.7199313251997251E-3</v>
      </c>
      <c r="AL948" s="13">
        <f t="shared" si="1369"/>
        <v>1.1043030859918503E-5</v>
      </c>
      <c r="AM948" s="13">
        <f t="shared" si="1370"/>
        <v>4.372179784230452E-6</v>
      </c>
      <c r="AN948" s="13">
        <f t="shared" si="1371"/>
        <v>1.3709206425965738E-5</v>
      </c>
      <c r="AO948" s="13">
        <f t="shared" si="1372"/>
        <v>2.149297948675503E-5</v>
      </c>
      <c r="AP948" s="13">
        <f t="shared" si="1373"/>
        <v>2.2464133607963662E-5</v>
      </c>
      <c r="AQ948" s="13">
        <f t="shared" si="1374"/>
        <v>1.7609376787455993E-5</v>
      </c>
      <c r="AR948" s="13">
        <f t="shared" si="1375"/>
        <v>6.9841304623734585E-2</v>
      </c>
      <c r="AS948" s="13">
        <f t="shared" si="1376"/>
        <v>3.1604125741359713E-2</v>
      </c>
      <c r="AT948" s="13">
        <f t="shared" si="1377"/>
        <v>7.1506450892974902E-3</v>
      </c>
      <c r="AU948" s="13">
        <f t="shared" si="1378"/>
        <v>1.0785875576613763E-3</v>
      </c>
      <c r="AV948" s="13">
        <f t="shared" si="1379"/>
        <v>1.2201882889731968E-4</v>
      </c>
      <c r="AW948" s="13">
        <f t="shared" si="1380"/>
        <v>4.352427310652276E-7</v>
      </c>
      <c r="AX948" s="13">
        <f t="shared" si="1381"/>
        <v>3.2974498497959018E-7</v>
      </c>
      <c r="AY948" s="13">
        <f t="shared" si="1382"/>
        <v>1.0339332530004445E-6</v>
      </c>
      <c r="AZ948" s="13">
        <f t="shared" si="1383"/>
        <v>1.6209768462835742E-6</v>
      </c>
      <c r="BA948" s="13">
        <f t="shared" si="1384"/>
        <v>1.6942202207362494E-6</v>
      </c>
      <c r="BB948" s="13">
        <f t="shared" si="1385"/>
        <v>1.3280798070616487E-6</v>
      </c>
      <c r="BC948" s="13">
        <f t="shared" si="1386"/>
        <v>8.3285322762039579E-7</v>
      </c>
      <c r="BD948" s="13">
        <f t="shared" si="1387"/>
        <v>3.6498531983174043E-2</v>
      </c>
      <c r="BE948" s="13">
        <f t="shared" si="1388"/>
        <v>1.6516074554816799E-2</v>
      </c>
      <c r="BF948" s="13">
        <f t="shared" si="1389"/>
        <v>3.7368724696382285E-3</v>
      </c>
      <c r="BG948" s="13">
        <f t="shared" si="1390"/>
        <v>5.6366161374051774E-4</v>
      </c>
      <c r="BH948" s="13">
        <f t="shared" si="1391"/>
        <v>6.3766107363704677E-5</v>
      </c>
      <c r="BI948" s="13">
        <f t="shared" si="1392"/>
        <v>5.7710035229631308E-6</v>
      </c>
      <c r="BJ948" s="14">
        <f t="shared" si="1393"/>
        <v>2.8858188377970769E-2</v>
      </c>
      <c r="BK948" s="14">
        <f t="shared" si="1394"/>
        <v>8.3204192814559486E-2</v>
      </c>
      <c r="BL948" s="14">
        <f t="shared" si="1395"/>
        <v>0.70505255691529034</v>
      </c>
      <c r="BM948" s="14">
        <f t="shared" si="1396"/>
        <v>0.65432286816428742</v>
      </c>
      <c r="BN948" s="14">
        <f t="shared" si="1397"/>
        <v>0.30486518437796423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1.1933</v>
      </c>
      <c r="F949" s="10">
        <f>VLOOKUP(B949,home!$B$2:$E$405,3,FALSE)</f>
        <v>1.0666</v>
      </c>
      <c r="G949" s="10">
        <f>VLOOKUP(C949,away!$B$2:$E$405,4,FALSE)</f>
        <v>1.4246000000000001</v>
      </c>
      <c r="H949" s="10">
        <f>VLOOKUP(A949,away!$A$2:$E$405,3,FALSE)</f>
        <v>1.1513</v>
      </c>
      <c r="I949" s="10">
        <f>VLOOKUP(C949,away!$B$2:$E$405,3,FALSE)</f>
        <v>0.78169999999999995</v>
      </c>
      <c r="J949" s="10">
        <f>VLOOKUP(B949,home!$B$2:$E$405,4,FALSE)</f>
        <v>0.86860000000000004</v>
      </c>
      <c r="K949" s="12">
        <f t="shared" si="1342"/>
        <v>1.8131935269880002</v>
      </c>
      <c r="L949" s="12">
        <f t="shared" si="1343"/>
        <v>0.781714993006</v>
      </c>
      <c r="M949" s="13">
        <f t="shared" si="1344"/>
        <v>7.4652704991976682E-2</v>
      </c>
      <c r="N949" s="13">
        <f t="shared" si="1345"/>
        <v>0.13535980146359686</v>
      </c>
      <c r="O949" s="13">
        <f t="shared" si="1346"/>
        <v>5.8357138760682027E-2</v>
      </c>
      <c r="P949" s="13">
        <f t="shared" si="1347"/>
        <v>0.10581278625440918</v>
      </c>
      <c r="Q949" s="13">
        <f t="shared" si="1348"/>
        <v>0.12271675791408737</v>
      </c>
      <c r="R949" s="13">
        <f t="shared" si="1349"/>
        <v>2.280932515907836E-2</v>
      </c>
      <c r="S949" s="13">
        <f t="shared" si="1350"/>
        <v>3.7494775762394066E-2</v>
      </c>
      <c r="T949" s="13">
        <f t="shared" si="1351"/>
        <v>9.592952955452981E-2</v>
      </c>
      <c r="U949" s="13">
        <f t="shared" si="1352"/>
        <v>4.135772073340542E-2</v>
      </c>
      <c r="V949" s="13">
        <f t="shared" si="1353"/>
        <v>5.9050129289124828E-3</v>
      </c>
      <c r="W949" s="13">
        <f t="shared" si="1354"/>
        <v>7.416974370092555E-2</v>
      </c>
      <c r="X949" s="13">
        <f t="shared" si="1355"/>
        <v>5.7979600678425829E-2</v>
      </c>
      <c r="Y949" s="13">
        <f t="shared" si="1356"/>
        <v>2.2661761569413161E-2</v>
      </c>
      <c r="Z949" s="13">
        <f t="shared" si="1357"/>
        <v>5.9434638190668408E-3</v>
      </c>
      <c r="AA949" s="13">
        <f t="shared" si="1358"/>
        <v>1.0776650124619374E-2</v>
      </c>
      <c r="AB949" s="13">
        <f t="shared" si="1359"/>
        <v>9.7700761242871404E-3</v>
      </c>
      <c r="AC949" s="13">
        <f t="shared" si="1360"/>
        <v>5.2311054145969384E-4</v>
      </c>
      <c r="AD949" s="13">
        <f t="shared" si="1361"/>
        <v>3.3621024794219315E-2</v>
      </c>
      <c r="AE949" s="13">
        <f t="shared" si="1362"/>
        <v>2.6282059161867703E-2</v>
      </c>
      <c r="AF949" s="13">
        <f t="shared" si="1363"/>
        <v>1.0272539846951345E-2</v>
      </c>
      <c r="AG949" s="13">
        <f t="shared" si="1364"/>
        <v>2.6767328048711422E-3</v>
      </c>
      <c r="AH949" s="13">
        <f t="shared" si="1365"/>
        <v>1.1615236944383122E-3</v>
      </c>
      <c r="AI949" s="13">
        <f t="shared" si="1366"/>
        <v>2.1060672441987351E-3</v>
      </c>
      <c r="AJ949" s="13">
        <f t="shared" si="1367"/>
        <v>1.9093537472913019E-3</v>
      </c>
      <c r="AK949" s="13">
        <f t="shared" si="1368"/>
        <v>1.15400928510629E-3</v>
      </c>
      <c r="AL949" s="13">
        <f t="shared" si="1369"/>
        <v>2.9658287086503746E-5</v>
      </c>
      <c r="AM949" s="13">
        <f t="shared" si="1370"/>
        <v>1.2192284905516311E-2</v>
      </c>
      <c r="AN949" s="13">
        <f t="shared" si="1371"/>
        <v>9.5308919096428416E-3</v>
      </c>
      <c r="AO949" s="13">
        <f t="shared" si="1372"/>
        <v>3.7252205512436978E-3</v>
      </c>
      <c r="AP949" s="13">
        <f t="shared" si="1373"/>
        <v>9.7068691905375835E-4</v>
      </c>
      <c r="AQ949" s="13">
        <f t="shared" si="1374"/>
        <v>1.8970012953478107E-4</v>
      </c>
      <c r="AR949" s="13">
        <f t="shared" si="1375"/>
        <v>1.8159609733482977E-4</v>
      </c>
      <c r="AS949" s="13">
        <f t="shared" si="1376"/>
        <v>3.2926886821379612E-4</v>
      </c>
      <c r="AT949" s="13">
        <f t="shared" si="1377"/>
        <v>2.9851409024196011E-4</v>
      </c>
      <c r="AU949" s="13">
        <f t="shared" si="1378"/>
        <v>1.804212720471446E-4</v>
      </c>
      <c r="AV949" s="13">
        <f t="shared" si="1379"/>
        <v>8.1784670651705924E-5</v>
      </c>
      <c r="AW949" s="13">
        <f t="shared" si="1380"/>
        <v>1.1677131355913736E-6</v>
      </c>
      <c r="AX949" s="13">
        <f t="shared" si="1381"/>
        <v>3.6844953449792751E-3</v>
      </c>
      <c r="AY949" s="13">
        <f t="shared" si="1382"/>
        <v>2.8802252528311134E-3</v>
      </c>
      <c r="AZ949" s="13">
        <f t="shared" si="1383"/>
        <v>1.1257576316862892E-3</v>
      </c>
      <c r="BA949" s="13">
        <f t="shared" si="1384"/>
        <v>2.9334053972669959E-4</v>
      </c>
      <c r="BB949" s="13">
        <f t="shared" si="1385"/>
        <v>5.7327174490208295E-5</v>
      </c>
      <c r="BC949" s="13">
        <f t="shared" si="1386"/>
        <v>8.9627023611333884E-6</v>
      </c>
      <c r="BD949" s="13">
        <f t="shared" si="1387"/>
        <v>2.3659398659668877E-5</v>
      </c>
      <c r="BE949" s="13">
        <f t="shared" si="1388"/>
        <v>4.2899068502140176E-5</v>
      </c>
      <c r="BF949" s="13">
        <f t="shared" si="1389"/>
        <v>3.8892156660947696E-5</v>
      </c>
      <c r="BG949" s="13">
        <f t="shared" si="1390"/>
        <v>2.3506335569411198E-5</v>
      </c>
      <c r="BH949" s="13">
        <f t="shared" si="1391"/>
        <v>1.0655383874416045E-5</v>
      </c>
      <c r="BI949" s="13">
        <f t="shared" si="1392"/>
        <v>3.8640546137327008E-6</v>
      </c>
      <c r="BJ949" s="14">
        <f t="shared" si="1393"/>
        <v>0.61632844454995439</v>
      </c>
      <c r="BK949" s="14">
        <f t="shared" si="1394"/>
        <v>0.22729827401906974</v>
      </c>
      <c r="BL949" s="14">
        <f t="shared" si="1395"/>
        <v>0.1506169262694767</v>
      </c>
      <c r="BM949" s="14">
        <f t="shared" si="1396"/>
        <v>0.47759953657404147</v>
      </c>
      <c r="BN949" s="14">
        <f t="shared" si="1397"/>
        <v>0.51970851454383049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1.1933</v>
      </c>
      <c r="F950" s="10">
        <f>VLOOKUP(B950,home!$B$2:$E$405,3,FALSE)</f>
        <v>1.5084</v>
      </c>
      <c r="G950" s="10">
        <f>VLOOKUP(C950,away!$B$2:$E$405,4,FALSE)</f>
        <v>1.0893999999999999</v>
      </c>
      <c r="H950" s="10">
        <f>VLOOKUP(A950,away!$A$2:$E$405,3,FALSE)</f>
        <v>1.1513</v>
      </c>
      <c r="I950" s="10">
        <f>VLOOKUP(C950,away!$B$2:$E$405,3,FALSE)</f>
        <v>1.3028999999999999</v>
      </c>
      <c r="J950" s="10">
        <f>VLOOKUP(B950,home!$B$2:$E$405,4,FALSE)</f>
        <v>0.95540000000000003</v>
      </c>
      <c r="K950" s="12">
        <f t="shared" si="1342"/>
        <v>1.9608913705679998</v>
      </c>
      <c r="L950" s="12">
        <f t="shared" si="1343"/>
        <v>1.433127486858</v>
      </c>
      <c r="M950" s="13">
        <f t="shared" si="1344"/>
        <v>3.3573478386835685E-2</v>
      </c>
      <c r="N950" s="13">
        <f t="shared" si="1345"/>
        <v>6.5833944048697343E-2</v>
      </c>
      <c r="O950" s="13">
        <f t="shared" si="1346"/>
        <v>4.8115074705607198E-2</v>
      </c>
      <c r="P950" s="13">
        <f t="shared" si="1347"/>
        <v>9.4348434784459811E-2</v>
      </c>
      <c r="Q950" s="13">
        <f t="shared" si="1348"/>
        <v>6.4546606387773584E-2</v>
      </c>
      <c r="R950" s="13">
        <f t="shared" si="1349"/>
        <v>3.4477518046415891E-2</v>
      </c>
      <c r="S950" s="13">
        <f t="shared" si="1350"/>
        <v>6.6284665560359668E-2</v>
      </c>
      <c r="T950" s="13">
        <f t="shared" si="1351"/>
        <v>9.2503515797722494E-2</v>
      </c>
      <c r="U950" s="13">
        <f t="shared" si="1352"/>
        <v>6.7606667615819405E-2</v>
      </c>
      <c r="V950" s="13">
        <f t="shared" si="1353"/>
        <v>2.0697072498628649E-2</v>
      </c>
      <c r="W950" s="13">
        <f t="shared" si="1354"/>
        <v>4.2189627821744853E-2</v>
      </c>
      <c r="X950" s="13">
        <f t="shared" si="1355"/>
        <v>6.0463115291651562E-2</v>
      </c>
      <c r="Y950" s="13">
        <f t="shared" si="1356"/>
        <v>4.3325676232765058E-2</v>
      </c>
      <c r="Z950" s="13">
        <f t="shared" si="1357"/>
        <v>1.6470226263653777E-2</v>
      </c>
      <c r="AA950" s="13">
        <f t="shared" si="1358"/>
        <v>3.2296324551701124E-2</v>
      </c>
      <c r="AB950" s="13">
        <f t="shared" si="1359"/>
        <v>3.1664792057247086E-2</v>
      </c>
      <c r="AC950" s="13">
        <f t="shared" si="1360"/>
        <v>3.6351915423510676E-3</v>
      </c>
      <c r="AD950" s="13">
        <f t="shared" si="1361"/>
        <v>2.0682319280783776E-2</v>
      </c>
      <c r="AE950" s="13">
        <f t="shared" si="1362"/>
        <v>2.964040025326441E-2</v>
      </c>
      <c r="AF950" s="13">
        <f t="shared" si="1363"/>
        <v>2.1239236162213026E-2</v>
      </c>
      <c r="AG950" s="13">
        <f t="shared" si="1364"/>
        <v>1.0146177714645301E-2</v>
      </c>
      <c r="AH950" s="13">
        <f t="shared" si="1365"/>
        <v>5.9009834933031928E-3</v>
      </c>
      <c r="AI950" s="13">
        <f t="shared" si="1366"/>
        <v>1.1571187609882443E-2</v>
      </c>
      <c r="AJ950" s="13">
        <f t="shared" si="1367"/>
        <v>1.1344920965720923E-2</v>
      </c>
      <c r="AK950" s="13">
        <f t="shared" si="1368"/>
        <v>7.4153858738193789E-3</v>
      </c>
      <c r="AL950" s="13">
        <f t="shared" si="1369"/>
        <v>4.0862567555348861E-4</v>
      </c>
      <c r="AM950" s="13">
        <f t="shared" si="1370"/>
        <v>8.1111562802042153E-3</v>
      </c>
      <c r="AN950" s="13">
        <f t="shared" si="1371"/>
        <v>1.1624321015361549E-2</v>
      </c>
      <c r="AO950" s="13">
        <f t="shared" si="1372"/>
        <v>8.3295669815878666E-3</v>
      </c>
      <c r="AP950" s="13">
        <f t="shared" si="1373"/>
        <v>3.9791104649794639E-3</v>
      </c>
      <c r="AQ950" s="13">
        <f t="shared" si="1374"/>
        <v>1.4256431451515972E-3</v>
      </c>
      <c r="AR950" s="13">
        <f t="shared" si="1375"/>
        <v>1.6913723287496289E-3</v>
      </c>
      <c r="AS950" s="13">
        <f t="shared" si="1376"/>
        <v>3.3165974038626496E-3</v>
      </c>
      <c r="AT950" s="13">
        <f t="shared" si="1377"/>
        <v>3.251743614441251E-3</v>
      </c>
      <c r="AU950" s="13">
        <f t="shared" si="1378"/>
        <v>2.1254386642858155E-3</v>
      </c>
      <c r="AV950" s="13">
        <f t="shared" si="1379"/>
        <v>1.041938583867408E-3</v>
      </c>
      <c r="AW950" s="13">
        <f t="shared" si="1380"/>
        <v>3.1897857371062272E-5</v>
      </c>
      <c r="AX950" s="13">
        <f t="shared" si="1381"/>
        <v>2.6508493925301458E-3</v>
      </c>
      <c r="AY950" s="13">
        <f t="shared" si="1382"/>
        <v>3.7990051279557834E-3</v>
      </c>
      <c r="AZ950" s="13">
        <f t="shared" si="1383"/>
        <v>2.7222293357939634E-3</v>
      </c>
      <c r="BA950" s="13">
        <f t="shared" si="1384"/>
        <v>1.3004338955525082E-3</v>
      </c>
      <c r="BB950" s="13">
        <f t="shared" si="1385"/>
        <v>4.6592189013953137E-4</v>
      </c>
      <c r="BC950" s="13">
        <f t="shared" si="1386"/>
        <v>1.3354509349755911E-4</v>
      </c>
      <c r="BD950" s="13">
        <f t="shared" si="1387"/>
        <v>4.0399202914035332E-4</v>
      </c>
      <c r="BE950" s="13">
        <f t="shared" si="1388"/>
        <v>7.9218448371957484E-4</v>
      </c>
      <c r="BF950" s="13">
        <f t="shared" si="1389"/>
        <v>7.7669385901179026E-4</v>
      </c>
      <c r="BG950" s="13">
        <f t="shared" si="1390"/>
        <v>5.0767076190312609E-4</v>
      </c>
      <c r="BH950" s="13">
        <f t="shared" si="1391"/>
        <v>2.4887180402638048E-4</v>
      </c>
      <c r="BI950" s="13">
        <f t="shared" si="1392"/>
        <v>9.7602114578603988E-5</v>
      </c>
      <c r="BJ950" s="14">
        <f t="shared" si="1393"/>
        <v>0.4951124016140156</v>
      </c>
      <c r="BK950" s="14">
        <f t="shared" si="1394"/>
        <v>0.22274647357614416</v>
      </c>
      <c r="BL950" s="14">
        <f t="shared" si="1395"/>
        <v>0.26464696056710324</v>
      </c>
      <c r="BM950" s="14">
        <f t="shared" si="1396"/>
        <v>0.65431389839054233</v>
      </c>
      <c r="BN950" s="14">
        <f t="shared" si="1397"/>
        <v>0.34089505635978951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1.3533999999999999</v>
      </c>
      <c r="F951" s="10">
        <f>VLOOKUP(B951,home!$B$2:$E$405,3,FALSE)</f>
        <v>1.0027999999999999</v>
      </c>
      <c r="G951" s="10">
        <f>VLOOKUP(C951,away!$B$2:$E$405,4,FALSE)</f>
        <v>0.56840000000000002</v>
      </c>
      <c r="H951" s="10">
        <f>VLOOKUP(A951,away!$A$2:$E$405,3,FALSE)</f>
        <v>1.2030000000000001</v>
      </c>
      <c r="I951" s="10">
        <f>VLOOKUP(C951,away!$B$2:$E$405,3,FALSE)</f>
        <v>1.3428</v>
      </c>
      <c r="J951" s="10">
        <f>VLOOKUP(B951,home!$B$2:$E$405,4,FALSE)</f>
        <v>0.65310000000000001</v>
      </c>
      <c r="K951" s="12">
        <f t="shared" si="1342"/>
        <v>0.77142652316799998</v>
      </c>
      <c r="L951" s="12">
        <f t="shared" si="1343"/>
        <v>1.05501016404</v>
      </c>
      <c r="M951" s="13">
        <f t="shared" si="1344"/>
        <v>0.16098619110536261</v>
      </c>
      <c r="N951" s="13">
        <f t="shared" si="1345"/>
        <v>0.12418901768246907</v>
      </c>
      <c r="O951" s="13">
        <f t="shared" si="1346"/>
        <v>0.16984206788624337</v>
      </c>
      <c r="P951" s="13">
        <f t="shared" si="1347"/>
        <v>0.13102067591714814</v>
      </c>
      <c r="Q951" s="13">
        <f t="shared" si="1348"/>
        <v>4.7901351063218196E-2</v>
      </c>
      <c r="R951" s="13">
        <f t="shared" si="1349"/>
        <v>8.9592553950779211E-2</v>
      </c>
      <c r="S951" s="13">
        <f t="shared" si="1350"/>
        <v>2.6658214285210414E-2</v>
      </c>
      <c r="T951" s="13">
        <f t="shared" si="1351"/>
        <v>5.0536412242943453E-2</v>
      </c>
      <c r="U951" s="13">
        <f t="shared" si="1352"/>
        <v>6.9114072395991058E-2</v>
      </c>
      <c r="V951" s="13">
        <f t="shared" si="1353"/>
        <v>2.4106810586329414E-3</v>
      </c>
      <c r="W951" s="13">
        <f t="shared" si="1354"/>
        <v>1.231745756858273E-2</v>
      </c>
      <c r="X951" s="13">
        <f t="shared" si="1355"/>
        <v>1.2995042929986204E-2</v>
      </c>
      <c r="Y951" s="13">
        <f t="shared" si="1356"/>
        <v>6.8549511866357934E-3</v>
      </c>
      <c r="Z951" s="13">
        <f t="shared" si="1357"/>
        <v>3.1507018346791392E-2</v>
      </c>
      <c r="AA951" s="13">
        <f t="shared" si="1358"/>
        <v>2.4305349618655665E-2</v>
      </c>
      <c r="AB951" s="13">
        <f t="shared" si="1359"/>
        <v>9.3748956753511078E-3</v>
      </c>
      <c r="AC951" s="13">
        <f t="shared" si="1360"/>
        <v>1.2262273069590346E-4</v>
      </c>
      <c r="AD951" s="13">
        <f t="shared" si="1361"/>
        <v>2.375503366600285E-3</v>
      </c>
      <c r="AE951" s="13">
        <f t="shared" si="1362"/>
        <v>2.5061801964745391E-3</v>
      </c>
      <c r="AF951" s="13">
        <f t="shared" si="1363"/>
        <v>1.3220227900982012E-3</v>
      </c>
      <c r="AG951" s="13">
        <f t="shared" si="1364"/>
        <v>4.649158268820408E-4</v>
      </c>
      <c r="AH951" s="13">
        <f t="shared" si="1365"/>
        <v>8.3100561486149152E-3</v>
      </c>
      <c r="AI951" s="13">
        <f t="shared" si="1366"/>
        <v>6.4105977220568636E-3</v>
      </c>
      <c r="AJ951" s="13">
        <f t="shared" si="1367"/>
        <v>2.4726525560775136E-3</v>
      </c>
      <c r="AK951" s="13">
        <f t="shared" si="1368"/>
        <v>6.3582325477911478E-4</v>
      </c>
      <c r="AL951" s="13">
        <f t="shared" si="1369"/>
        <v>3.9919232695104232E-6</v>
      </c>
      <c r="AM951" s="13">
        <f t="shared" si="1370"/>
        <v>3.6650526057406752E-4</v>
      </c>
      <c r="AN951" s="13">
        <f t="shared" si="1371"/>
        <v>3.8666677507976992E-4</v>
      </c>
      <c r="AO951" s="13">
        <f t="shared" si="1372"/>
        <v>2.0396868890286288E-4</v>
      </c>
      <c r="AP951" s="13">
        <f t="shared" si="1373"/>
        <v>7.1729679979477731E-5</v>
      </c>
      <c r="AQ951" s="13">
        <f t="shared" si="1374"/>
        <v>1.8918885360421371E-5</v>
      </c>
      <c r="AR951" s="13">
        <f t="shared" si="1375"/>
        <v>1.7534387401063674E-3</v>
      </c>
      <c r="AS951" s="13">
        <f t="shared" si="1376"/>
        <v>1.3526491508683333E-3</v>
      </c>
      <c r="AT951" s="13">
        <f t="shared" si="1377"/>
        <v>5.2173471576025287E-4</v>
      </c>
      <c r="AU951" s="13">
        <f t="shared" si="1378"/>
        <v>1.3415999926499219E-4</v>
      </c>
      <c r="AV951" s="13">
        <f t="shared" si="1379"/>
        <v>2.5873645445303586E-5</v>
      </c>
      <c r="AW951" s="13">
        <f t="shared" si="1380"/>
        <v>9.024660945372929E-8</v>
      </c>
      <c r="AX951" s="13">
        <f t="shared" si="1381"/>
        <v>4.7121979814572439E-5</v>
      </c>
      <c r="AY951" s="13">
        <f t="shared" si="1382"/>
        <v>4.9714167654061639E-5</v>
      </c>
      <c r="AZ951" s="13">
        <f t="shared" si="1383"/>
        <v>2.6224476085911811E-5</v>
      </c>
      <c r="BA951" s="13">
        <f t="shared" si="1384"/>
        <v>9.2223629390869627E-6</v>
      </c>
      <c r="BB951" s="13">
        <f t="shared" si="1385"/>
        <v>2.4324216593006375E-6</v>
      </c>
      <c r="BC951" s="13">
        <f t="shared" si="1386"/>
        <v>5.1324591475864317E-7</v>
      </c>
      <c r="BD951" s="13">
        <f t="shared" si="1387"/>
        <v>3.0831594880561814E-4</v>
      </c>
      <c r="BE951" s="13">
        <f t="shared" si="1388"/>
        <v>2.3784310042436105E-4</v>
      </c>
      <c r="BF951" s="13">
        <f t="shared" si="1389"/>
        <v>9.1739238009931151E-5</v>
      </c>
      <c r="BG951" s="13">
        <f t="shared" si="1390"/>
        <v>2.3590027138694273E-5</v>
      </c>
      <c r="BH951" s="13">
        <f t="shared" si="1391"/>
        <v>4.5494931542604209E-6</v>
      </c>
      <c r="BI951" s="13">
        <f t="shared" si="1392"/>
        <v>7.0191993723354711E-7</v>
      </c>
      <c r="BJ951" s="14">
        <f t="shared" si="1393"/>
        <v>0.26264587279785478</v>
      </c>
      <c r="BK951" s="14">
        <f t="shared" si="1394"/>
        <v>0.3212520911879736</v>
      </c>
      <c r="BL951" s="14">
        <f t="shared" si="1395"/>
        <v>0.38451266518746419</v>
      </c>
      <c r="BM951" s="14">
        <f t="shared" si="1396"/>
        <v>0.27633616599381877</v>
      </c>
      <c r="BN951" s="14">
        <f t="shared" si="1397"/>
        <v>0.72353185760522065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1.2907</v>
      </c>
      <c r="F952" s="10">
        <f>VLOOKUP(B952,home!$B$2:$E$405,3,FALSE)</f>
        <v>1.5495000000000001</v>
      </c>
      <c r="G952" s="10">
        <f>VLOOKUP(C952,away!$B$2:$E$405,4,FALSE)</f>
        <v>0.72309999999999997</v>
      </c>
      <c r="H952" s="10">
        <f>VLOOKUP(A952,away!$A$2:$E$405,3,FALSE)</f>
        <v>1.1246</v>
      </c>
      <c r="I952" s="10">
        <f>VLOOKUP(C952,away!$B$2:$E$405,3,FALSE)</f>
        <v>0.59279999999999999</v>
      </c>
      <c r="J952" s="10">
        <f>VLOOKUP(B952,home!$B$2:$E$405,4,FALSE)</f>
        <v>1.0162</v>
      </c>
      <c r="K952" s="12">
        <f t="shared" si="1342"/>
        <v>1.4461563609149999</v>
      </c>
      <c r="L952" s="12">
        <f t="shared" si="1343"/>
        <v>0.67746281865600011</v>
      </c>
      <c r="M952" s="13">
        <f t="shared" si="1344"/>
        <v>0.11959799766095656</v>
      </c>
      <c r="N952" s="13">
        <f t="shared" si="1345"/>
        <v>0.17295740507008958</v>
      </c>
      <c r="O952" s="13">
        <f t="shared" si="1346"/>
        <v>8.1023196601005348E-2</v>
      </c>
      <c r="P952" s="13">
        <f t="shared" si="1347"/>
        <v>0.11717221114621047</v>
      </c>
      <c r="Q952" s="13">
        <f t="shared" si="1348"/>
        <v>0.12506172575473118</v>
      </c>
      <c r="R952" s="13">
        <f t="shared" si="1349"/>
        <v>2.7445101572918157E-2</v>
      </c>
      <c r="S952" s="13">
        <f t="shared" si="1350"/>
        <v>2.8698906615085715E-2</v>
      </c>
      <c r="T952" s="13">
        <f t="shared" si="1351"/>
        <v>8.4724669235783881E-2</v>
      </c>
      <c r="U952" s="13">
        <f t="shared" si="1352"/>
        <v>3.9689908215633861E-2</v>
      </c>
      <c r="V952" s="13">
        <f t="shared" si="1353"/>
        <v>3.12409015696532E-3</v>
      </c>
      <c r="W952" s="13">
        <f t="shared" si="1354"/>
        <v>6.0286270069070599E-2</v>
      </c>
      <c r="X952" s="13">
        <f t="shared" si="1355"/>
        <v>4.084170644724943E-2</v>
      </c>
      <c r="Y952" s="13">
        <f t="shared" si="1356"/>
        <v>1.3834368784237262E-2</v>
      </c>
      <c r="Z952" s="13">
        <f t="shared" si="1357"/>
        <v>6.1976786232964551E-3</v>
      </c>
      <c r="AA952" s="13">
        <f t="shared" si="1358"/>
        <v>8.9628123639870858E-3</v>
      </c>
      <c r="AB952" s="13">
        <f t="shared" si="1359"/>
        <v>6.4808140559337677E-3</v>
      </c>
      <c r="AC952" s="13">
        <f t="shared" si="1360"/>
        <v>1.9129529688566397E-4</v>
      </c>
      <c r="AD952" s="13">
        <f t="shared" si="1361"/>
        <v>2.1795843234056499E-2</v>
      </c>
      <c r="AE952" s="13">
        <f t="shared" si="1362"/>
        <v>1.4765873392328226E-2</v>
      </c>
      <c r="AF952" s="13">
        <f t="shared" si="1363"/>
        <v>5.0016651041421556E-3</v>
      </c>
      <c r="AG952" s="13">
        <f t="shared" si="1364"/>
        <v>1.1294807131418342E-3</v>
      </c>
      <c r="AH952" s="13">
        <f t="shared" si="1365"/>
        <v>1.0496742073156133E-3</v>
      </c>
      <c r="AI952" s="13">
        <f t="shared" si="1366"/>
        <v>1.5179930317978845E-3</v>
      </c>
      <c r="AJ952" s="13">
        <f t="shared" si="1367"/>
        <v>1.0976276393795783E-3</v>
      </c>
      <c r="AK952" s="13">
        <f t="shared" si="1368"/>
        <v>5.2911373086829774E-4</v>
      </c>
      <c r="AL952" s="13">
        <f t="shared" si="1369"/>
        <v>7.496611433748566E-6</v>
      </c>
      <c r="AM952" s="13">
        <f t="shared" si="1370"/>
        <v>6.3040394668873907E-3</v>
      </c>
      <c r="AN952" s="13">
        <f t="shared" si="1371"/>
        <v>4.2707523461562001E-3</v>
      </c>
      <c r="AO952" s="13">
        <f t="shared" si="1372"/>
        <v>1.4466379611043521E-3</v>
      </c>
      <c r="AP952" s="13">
        <f t="shared" si="1373"/>
        <v>3.266811435681746E-4</v>
      </c>
      <c r="AQ952" s="13">
        <f t="shared" si="1374"/>
        <v>5.5328582080865234E-5</v>
      </c>
      <c r="AR952" s="13">
        <f t="shared" si="1375"/>
        <v>1.4222304943170764E-4</v>
      </c>
      <c r="AS952" s="13">
        <f t="shared" si="1376"/>
        <v>2.0567676760439242E-4</v>
      </c>
      <c r="AT952" s="13">
        <f t="shared" si="1377"/>
        <v>1.4872038288176419E-4</v>
      </c>
      <c r="AU952" s="13">
        <f t="shared" si="1378"/>
        <v>7.1690975900725858E-5</v>
      </c>
      <c r="AV952" s="13">
        <f t="shared" si="1379"/>
        <v>2.5919090204759657E-5</v>
      </c>
      <c r="AW952" s="13">
        <f t="shared" si="1380"/>
        <v>2.0401552491948162E-7</v>
      </c>
      <c r="AX952" s="13">
        <f t="shared" si="1381"/>
        <v>1.5194377957497363E-3</v>
      </c>
      <c r="AY952" s="13">
        <f t="shared" si="1382"/>
        <v>1.0293626118810762E-3</v>
      </c>
      <c r="AZ952" s="13">
        <f t="shared" si="1383"/>
        <v>3.4867744823202797E-4</v>
      </c>
      <c r="BA952" s="13">
        <f t="shared" si="1384"/>
        <v>7.8738668960350443E-5</v>
      </c>
      <c r="BB952" s="13">
        <f t="shared" si="1385"/>
        <v>1.3335630152775176E-5</v>
      </c>
      <c r="BC952" s="13">
        <f t="shared" si="1386"/>
        <v>1.8068787183706035E-6</v>
      </c>
      <c r="BD952" s="13">
        <f t="shared" si="1387"/>
        <v>1.6058471324309376E-5</v>
      </c>
      <c r="BE952" s="13">
        <f t="shared" si="1388"/>
        <v>2.3223060452221124E-5</v>
      </c>
      <c r="BF952" s="13">
        <f t="shared" si="1389"/>
        <v>1.6792088296446582E-5</v>
      </c>
      <c r="BG952" s="13">
        <f t="shared" si="1390"/>
        <v>8.0946617676508496E-6</v>
      </c>
      <c r="BH952" s="13">
        <f t="shared" si="1391"/>
        <v>2.926536651185933E-6</v>
      </c>
      <c r="BI952" s="13">
        <f t="shared" si="1392"/>
        <v>8.4644591871268333E-7</v>
      </c>
      <c r="BJ952" s="14">
        <f t="shared" si="1393"/>
        <v>0.55579380633832198</v>
      </c>
      <c r="BK952" s="14">
        <f t="shared" si="1394"/>
        <v>0.26982136009941854</v>
      </c>
      <c r="BL952" s="14">
        <f t="shared" si="1395"/>
        <v>0.16845841294927347</v>
      </c>
      <c r="BM952" s="14">
        <f t="shared" si="1396"/>
        <v>0.35598446160804298</v>
      </c>
      <c r="BN952" s="14">
        <f t="shared" si="1397"/>
        <v>0.64325763780591128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1.2907</v>
      </c>
      <c r="F953" s="10">
        <f>VLOOKUP(B953,home!$B$2:$E$405,3,FALSE)</f>
        <v>0.87809999999999999</v>
      </c>
      <c r="G953" s="10">
        <f>VLOOKUP(C953,away!$B$2:$E$405,4,FALSE)</f>
        <v>0.77480000000000004</v>
      </c>
      <c r="H953" s="10">
        <f>VLOOKUP(A953,away!$A$2:$E$405,3,FALSE)</f>
        <v>1.1246</v>
      </c>
      <c r="I953" s="10">
        <f>VLOOKUP(C953,away!$B$2:$E$405,3,FALSE)</f>
        <v>1.2068000000000001</v>
      </c>
      <c r="J953" s="10">
        <f>VLOOKUP(B953,home!$B$2:$E$405,4,FALSE)</f>
        <v>1.482</v>
      </c>
      <c r="K953" s="12">
        <f t="shared" si="1342"/>
        <v>0.87813017151600004</v>
      </c>
      <c r="L953" s="12">
        <f t="shared" si="1343"/>
        <v>2.0113219089600003</v>
      </c>
      <c r="M953" s="13">
        <f t="shared" si="1344"/>
        <v>5.5606672247395419E-2</v>
      </c>
      <c r="N953" s="13">
        <f t="shared" si="1345"/>
        <v>4.8829896638039334E-2</v>
      </c>
      <c r="O953" s="13">
        <f t="shared" si="1346"/>
        <v>0.11184291817554443</v>
      </c>
      <c r="P953" s="13">
        <f t="shared" si="1347"/>
        <v>9.8212640920340794E-2</v>
      </c>
      <c r="Q953" s="13">
        <f t="shared" si="1348"/>
        <v>2.1439502754935016E-2</v>
      </c>
      <c r="R953" s="13">
        <f t="shared" si="1349"/>
        <v>0.11247605584424659</v>
      </c>
      <c r="S953" s="13">
        <f t="shared" si="1350"/>
        <v>4.3365851824551493E-2</v>
      </c>
      <c r="T953" s="13">
        <f t="shared" si="1351"/>
        <v>4.3121741608209085E-2</v>
      </c>
      <c r="U953" s="13">
        <f t="shared" si="1352"/>
        <v>9.8768618209951461E-2</v>
      </c>
      <c r="V953" s="13">
        <f t="shared" si="1353"/>
        <v>8.5103193182378759E-3</v>
      </c>
      <c r="W953" s="13">
        <f t="shared" si="1354"/>
        <v>6.2755580771362814E-3</v>
      </c>
      <c r="X953" s="13">
        <f t="shared" si="1355"/>
        <v>1.2622167451495095E-2</v>
      </c>
      <c r="Y953" s="13">
        <f t="shared" si="1356"/>
        <v>1.2693620966876951E-2</v>
      </c>
      <c r="Z953" s="13">
        <f t="shared" si="1357"/>
        <v>7.5408518450980538E-2</v>
      </c>
      <c r="AA953" s="13">
        <f t="shared" si="1358"/>
        <v>6.6218495241126996E-2</v>
      </c>
      <c r="AB953" s="13">
        <f t="shared" si="1359"/>
        <v>2.9074229291811134E-2</v>
      </c>
      <c r="AC953" s="13">
        <f t="shared" si="1360"/>
        <v>9.3943417842123878E-4</v>
      </c>
      <c r="AD953" s="13">
        <f t="shared" si="1361"/>
        <v>1.3776892226585753E-3</v>
      </c>
      <c r="AE953" s="13">
        <f t="shared" si="1362"/>
        <v>2.7709765172712645E-3</v>
      </c>
      <c r="AF953" s="13">
        <f t="shared" si="1363"/>
        <v>2.7866628892006871E-3</v>
      </c>
      <c r="AG953" s="13">
        <f t="shared" si="1364"/>
        <v>1.8682920406450385E-3</v>
      </c>
      <c r="AH953" s="13">
        <f t="shared" si="1365"/>
        <v>3.7917701320667914E-2</v>
      </c>
      <c r="AI953" s="13">
        <f t="shared" si="1366"/>
        <v>3.3296677564210578E-2</v>
      </c>
      <c r="AJ953" s="13">
        <f t="shared" si="1367"/>
        <v>1.4619408590186591E-2</v>
      </c>
      <c r="AK953" s="13">
        <f t="shared" si="1368"/>
        <v>4.2792479242543457E-3</v>
      </c>
      <c r="AL953" s="13">
        <f t="shared" si="1369"/>
        <v>6.6369238010211638E-5</v>
      </c>
      <c r="AM953" s="13">
        <f t="shared" si="1370"/>
        <v>2.4195809467778397E-4</v>
      </c>
      <c r="AN953" s="13">
        <f t="shared" si="1371"/>
        <v>4.8665561687564497E-4</v>
      </c>
      <c r="AO953" s="13">
        <f t="shared" si="1372"/>
        <v>4.8941055217021452E-4</v>
      </c>
      <c r="AP953" s="13">
        <f t="shared" si="1373"/>
        <v>3.2812072201872112E-4</v>
      </c>
      <c r="AQ953" s="13">
        <f t="shared" si="1374"/>
        <v>1.6498909924500703E-4</v>
      </c>
      <c r="AR953" s="13">
        <f t="shared" si="1375"/>
        <v>1.525294068073217E-2</v>
      </c>
      <c r="AS953" s="13">
        <f t="shared" si="1376"/>
        <v>1.3394067416094715E-2</v>
      </c>
      <c r="AT953" s="13">
        <f t="shared" si="1377"/>
        <v>5.8808673586960587E-3</v>
      </c>
      <c r="AU953" s="13">
        <f t="shared" si="1378"/>
        <v>1.7213890207848723E-3</v>
      </c>
      <c r="AV953" s="13">
        <f t="shared" si="1379"/>
        <v>3.7790090901689477E-4</v>
      </c>
      <c r="AW953" s="13">
        <f t="shared" si="1380"/>
        <v>3.2561530825001434E-6</v>
      </c>
      <c r="AX953" s="13">
        <f t="shared" si="1381"/>
        <v>3.5411783863181155E-5</v>
      </c>
      <c r="AY953" s="13">
        <f t="shared" si="1382"/>
        <v>7.1224496719372456E-5</v>
      </c>
      <c r="AZ953" s="13">
        <f t="shared" si="1383"/>
        <v>7.1627695353161753E-5</v>
      </c>
      <c r="BA953" s="13">
        <f t="shared" si="1384"/>
        <v>4.8022117650708873E-5</v>
      </c>
      <c r="BB953" s="13">
        <f t="shared" si="1385"/>
        <v>2.4146984336381389E-5</v>
      </c>
      <c r="BC953" s="13">
        <f t="shared" si="1386"/>
        <v>9.7134717262155593E-6</v>
      </c>
      <c r="BD953" s="13">
        <f t="shared" si="1387"/>
        <v>5.1130956278706433E-3</v>
      </c>
      <c r="BE953" s="13">
        <f t="shared" si="1388"/>
        <v>4.4899635406797584E-3</v>
      </c>
      <c r="BF953" s="13">
        <f t="shared" si="1389"/>
        <v>1.9713862270388511E-3</v>
      </c>
      <c r="BG953" s="13">
        <f t="shared" si="1390"/>
        <v>5.7704457522463558E-4</v>
      </c>
      <c r="BH953" s="13">
        <f t="shared" si="1391"/>
        <v>1.2668006295359663E-4</v>
      </c>
      <c r="BI953" s="13">
        <f t="shared" si="1392"/>
        <v>2.2248317081819905E-5</v>
      </c>
      <c r="BJ953" s="14">
        <f t="shared" si="1393"/>
        <v>0.15575738880110368</v>
      </c>
      <c r="BK953" s="14">
        <f t="shared" si="1394"/>
        <v>0.2067725122236764</v>
      </c>
      <c r="BL953" s="14">
        <f t="shared" si="1395"/>
        <v>0.55742093589817421</v>
      </c>
      <c r="BM953" s="14">
        <f t="shared" si="1396"/>
        <v>0.54688370044979639</v>
      </c>
      <c r="BN953" s="14">
        <f t="shared" si="1397"/>
        <v>0.44840768658050156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1.2907</v>
      </c>
      <c r="F954" s="10">
        <f>VLOOKUP(B954,home!$B$2:$E$405,3,FALSE)</f>
        <v>0.56820000000000004</v>
      </c>
      <c r="G954" s="10">
        <f>VLOOKUP(C954,away!$B$2:$E$405,4,FALSE)</f>
        <v>0.92969999999999997</v>
      </c>
      <c r="H954" s="10">
        <f>VLOOKUP(A954,away!$A$2:$E$405,3,FALSE)</f>
        <v>1.1246</v>
      </c>
      <c r="I954" s="10">
        <f>VLOOKUP(C954,away!$B$2:$E$405,3,FALSE)</f>
        <v>0.94850000000000001</v>
      </c>
      <c r="J954" s="10">
        <f>VLOOKUP(B954,home!$B$2:$E$405,4,FALSE)</f>
        <v>0.71140000000000003</v>
      </c>
      <c r="K954" s="12">
        <f t="shared" si="1342"/>
        <v>0.68181942547800001</v>
      </c>
      <c r="L954" s="12">
        <f t="shared" si="1343"/>
        <v>0.75883835734000016</v>
      </c>
      <c r="M954" s="13">
        <f t="shared" si="1344"/>
        <v>0.23677196291885891</v>
      </c>
      <c r="N954" s="13">
        <f t="shared" si="1345"/>
        <v>0.16143572372663473</v>
      </c>
      <c r="O954" s="13">
        <f t="shared" si="1346"/>
        <v>0.17967164740551431</v>
      </c>
      <c r="P954" s="13">
        <f t="shared" si="1347"/>
        <v>0.12250361940871357</v>
      </c>
      <c r="Q954" s="13">
        <f t="shared" si="1348"/>
        <v>5.5035006201459596E-2</v>
      </c>
      <c r="R954" s="13">
        <f t="shared" si="1349"/>
        <v>6.8170868888886085E-2</v>
      </c>
      <c r="S954" s="13">
        <f t="shared" si="1350"/>
        <v>1.5845559355118666E-2</v>
      </c>
      <c r="T954" s="13">
        <f t="shared" si="1351"/>
        <v>4.176267370211232E-2</v>
      </c>
      <c r="U954" s="13">
        <f t="shared" si="1352"/>
        <v>4.6480222660156383E-2</v>
      </c>
      <c r="V954" s="13">
        <f t="shared" si="1353"/>
        <v>9.1092728520904644E-4</v>
      </c>
      <c r="W954" s="13">
        <f t="shared" si="1354"/>
        <v>1.2507978769819119E-2</v>
      </c>
      <c r="X954" s="13">
        <f t="shared" si="1355"/>
        <v>9.4915340633331367E-3</v>
      </c>
      <c r="Y954" s="13">
        <f t="shared" si="1356"/>
        <v>3.6012700586281871E-3</v>
      </c>
      <c r="Z954" s="13">
        <f t="shared" si="1357"/>
        <v>1.7243556722027615E-2</v>
      </c>
      <c r="AA954" s="13">
        <f t="shared" si="1358"/>
        <v>1.1756991937410173E-2</v>
      </c>
      <c r="AB954" s="13">
        <f t="shared" si="1359"/>
        <v>4.0080727440572408E-3</v>
      </c>
      <c r="AC954" s="13">
        <f t="shared" si="1360"/>
        <v>2.9456583478198781E-5</v>
      </c>
      <c r="AD954" s="13">
        <f t="shared" si="1361"/>
        <v>2.1320457246822729E-3</v>
      </c>
      <c r="AE954" s="13">
        <f t="shared" si="1362"/>
        <v>1.617878075491666E-3</v>
      </c>
      <c r="AF954" s="13">
        <f t="shared" si="1363"/>
        <v>6.1385397059124825E-4</v>
      </c>
      <c r="AG954" s="13">
        <f t="shared" si="1364"/>
        <v>1.5527197956336655E-4</v>
      </c>
      <c r="AH954" s="13">
        <f t="shared" si="1365"/>
        <v>3.2712680644106378E-3</v>
      </c>
      <c r="AI954" s="13">
        <f t="shared" si="1366"/>
        <v>2.2304141122609904E-3</v>
      </c>
      <c r="AJ954" s="13">
        <f t="shared" si="1367"/>
        <v>7.6036983429990574E-4</v>
      </c>
      <c r="AK954" s="13">
        <f t="shared" si="1368"/>
        <v>1.7281164119105463E-4</v>
      </c>
      <c r="AL954" s="13">
        <f t="shared" si="1369"/>
        <v>6.0962253250075916E-7</v>
      </c>
      <c r="AM954" s="13">
        <f t="shared" si="1370"/>
        <v>2.907340382191388E-4</v>
      </c>
      <c r="AN954" s="13">
        <f t="shared" si="1371"/>
        <v>2.2062013998503608E-4</v>
      </c>
      <c r="AO954" s="13">
        <f t="shared" si="1372"/>
        <v>8.3707512311182833E-5</v>
      </c>
      <c r="AP954" s="13">
        <f t="shared" si="1373"/>
        <v>2.1173490379745273E-5</v>
      </c>
      <c r="AQ954" s="13">
        <f t="shared" si="1374"/>
        <v>4.0168141647300487E-6</v>
      </c>
      <c r="AR954" s="13">
        <f t="shared" si="1375"/>
        <v>4.9647273688323409E-4</v>
      </c>
      <c r="AS954" s="13">
        <f t="shared" si="1376"/>
        <v>3.3850475622721697E-4</v>
      </c>
      <c r="AT954" s="13">
        <f t="shared" si="1377"/>
        <v>1.1539955920620574E-4</v>
      </c>
      <c r="AU954" s="13">
        <f t="shared" si="1378"/>
        <v>2.6227220386129889E-5</v>
      </c>
      <c r="AV954" s="13">
        <f t="shared" si="1379"/>
        <v>4.470557083888991E-6</v>
      </c>
      <c r="AW954" s="13">
        <f t="shared" si="1380"/>
        <v>8.7614735789335133E-9</v>
      </c>
      <c r="AX954" s="13">
        <f t="shared" si="1381"/>
        <v>3.3038019150912008E-5</v>
      </c>
      <c r="AY954" s="13">
        <f t="shared" si="1382"/>
        <v>2.5070516182245532E-5</v>
      </c>
      <c r="AZ954" s="13">
        <f t="shared" si="1383"/>
        <v>9.5122346587005448E-6</v>
      </c>
      <c r="BA954" s="13">
        <f t="shared" si="1384"/>
        <v>2.4060828410136462E-6</v>
      </c>
      <c r="BB954" s="13">
        <f t="shared" si="1385"/>
        <v>4.5645698767468898E-7</v>
      </c>
      <c r="BC954" s="13">
        <f t="shared" si="1386"/>
        <v>6.9275414144685148E-8</v>
      </c>
      <c r="BD954" s="13">
        <f t="shared" si="1387"/>
        <v>6.2790426020094568E-5</v>
      </c>
      <c r="BE954" s="13">
        <f t="shared" si="1388"/>
        <v>4.2811732194539747E-5</v>
      </c>
      <c r="BF954" s="13">
        <f t="shared" si="1389"/>
        <v>1.4594935324299541E-5</v>
      </c>
      <c r="BG954" s="13">
        <f t="shared" si="1390"/>
        <v>3.3170368059008278E-6</v>
      </c>
      <c r="BH954" s="13">
        <f t="shared" si="1391"/>
        <v>5.6540503232217053E-7</v>
      </c>
      <c r="BI954" s="13">
        <f t="shared" si="1392"/>
        <v>7.7100826860054478E-8</v>
      </c>
      <c r="BJ954" s="14">
        <f t="shared" si="1393"/>
        <v>0.28904404085261021</v>
      </c>
      <c r="BK954" s="14">
        <f t="shared" si="1394"/>
        <v>0.37608720569009313</v>
      </c>
      <c r="BL954" s="14">
        <f t="shared" si="1395"/>
        <v>0.31762789875417752</v>
      </c>
      <c r="BM954" s="14">
        <f t="shared" si="1396"/>
        <v>0.17638881171413254</v>
      </c>
      <c r="BN954" s="14">
        <f t="shared" si="1397"/>
        <v>0.82358882855006732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1.2907</v>
      </c>
      <c r="F955" s="10">
        <f>VLOOKUP(B955,home!$B$2:$E$405,3,FALSE)</f>
        <v>1.1068</v>
      </c>
      <c r="G955" s="10">
        <f>VLOOKUP(C955,away!$B$2:$E$405,4,FALSE)</f>
        <v>0.94079999999999997</v>
      </c>
      <c r="H955" s="10">
        <f>VLOOKUP(A955,away!$A$2:$E$405,3,FALSE)</f>
        <v>1.1246</v>
      </c>
      <c r="I955" s="10">
        <f>VLOOKUP(C955,away!$B$2:$E$405,3,FALSE)</f>
        <v>0.76219999999999999</v>
      </c>
      <c r="J955" s="10">
        <f>VLOOKUP(B955,home!$B$2:$E$405,4,FALSE)</f>
        <v>0.5716</v>
      </c>
      <c r="K955" s="12">
        <f t="shared" si="1342"/>
        <v>1.3439767918079999</v>
      </c>
      <c r="L955" s="12">
        <f t="shared" si="1343"/>
        <v>0.489958440592</v>
      </c>
      <c r="M955" s="13">
        <f t="shared" si="1344"/>
        <v>0.15978354356475596</v>
      </c>
      <c r="N955" s="13">
        <f t="shared" si="1345"/>
        <v>0.21474537426387458</v>
      </c>
      <c r="O955" s="13">
        <f t="shared" si="1346"/>
        <v>7.8287295837251733E-2</v>
      </c>
      <c r="P955" s="13">
        <f t="shared" si="1347"/>
        <v>0.10521630869867339</v>
      </c>
      <c r="Q955" s="13">
        <f t="shared" si="1348"/>
        <v>0.14430639957938518</v>
      </c>
      <c r="R955" s="13">
        <f t="shared" si="1349"/>
        <v>1.9178760693292215E-2</v>
      </c>
      <c r="S955" s="13">
        <f t="shared" si="1350"/>
        <v>1.7321044722743876E-2</v>
      </c>
      <c r="T955" s="13">
        <f t="shared" si="1351"/>
        <v>7.0704138505361613E-2</v>
      </c>
      <c r="U955" s="13">
        <f t="shared" si="1352"/>
        <v>2.5775809267424246E-2</v>
      </c>
      <c r="V955" s="13">
        <f t="shared" si="1353"/>
        <v>1.2673091969526856E-3</v>
      </c>
      <c r="W955" s="13">
        <f t="shared" si="1354"/>
        <v>6.4648150648021832E-2</v>
      </c>
      <c r="X955" s="13">
        <f t="shared" si="1355"/>
        <v>3.1674907078661468E-2</v>
      </c>
      <c r="Y955" s="13">
        <f t="shared" si="1356"/>
        <v>7.759694039078736E-3</v>
      </c>
      <c r="Z955" s="13">
        <f t="shared" si="1357"/>
        <v>3.1322652272575335E-3</v>
      </c>
      <c r="AA955" s="13">
        <f t="shared" si="1358"/>
        <v>4.2096917712213366E-3</v>
      </c>
      <c r="AB955" s="13">
        <f t="shared" si="1359"/>
        <v>2.8288640205932939E-3</v>
      </c>
      <c r="AC955" s="13">
        <f t="shared" si="1360"/>
        <v>5.215712171776378E-5</v>
      </c>
      <c r="AD955" s="13">
        <f t="shared" si="1361"/>
        <v>2.1721403526062142E-2</v>
      </c>
      <c r="AE955" s="13">
        <f t="shared" si="1362"/>
        <v>1.0642584999098975E-2</v>
      </c>
      <c r="AF955" s="13">
        <f t="shared" si="1363"/>
        <v>2.6072121750131726E-3</v>
      </c>
      <c r="AG955" s="13">
        <f t="shared" si="1364"/>
        <v>4.2580853718731033E-4</v>
      </c>
      <c r="AH955" s="13">
        <f t="shared" si="1365"/>
        <v>3.8366994656691171E-4</v>
      </c>
      <c r="AI955" s="13">
        <f t="shared" si="1366"/>
        <v>5.156435039001449E-4</v>
      </c>
      <c r="AJ955" s="13">
        <f t="shared" si="1367"/>
        <v>3.465064510441763E-4</v>
      </c>
      <c r="AK955" s="13">
        <f t="shared" si="1368"/>
        <v>1.5523220947170934E-4</v>
      </c>
      <c r="AL955" s="13">
        <f t="shared" si="1369"/>
        <v>1.3738035086864788E-6</v>
      </c>
      <c r="AM955" s="13">
        <f t="shared" si="1370"/>
        <v>5.8386124449047944E-3</v>
      </c>
      <c r="AN955" s="13">
        <f t="shared" si="1371"/>
        <v>2.8606774487265974E-3</v>
      </c>
      <c r="AO955" s="13">
        <f t="shared" si="1372"/>
        <v>7.0080653090739227E-4</v>
      </c>
      <c r="AP955" s="13">
        <f t="shared" si="1373"/>
        <v>1.1445535834669176E-4</v>
      </c>
      <c r="AQ955" s="13">
        <f t="shared" si="1374"/>
        <v>1.4019592223235904E-5</v>
      </c>
      <c r="AR955" s="13">
        <f t="shared" si="1375"/>
        <v>3.7596465744388007E-5</v>
      </c>
      <c r="AS955" s="13">
        <f t="shared" si="1376"/>
        <v>5.0528777414461969E-5</v>
      </c>
      <c r="AT955" s="13">
        <f t="shared" si="1377"/>
        <v>3.3954752081734557E-5</v>
      </c>
      <c r="AU955" s="13">
        <f t="shared" si="1378"/>
        <v>1.5211466256481878E-5</v>
      </c>
      <c r="AV955" s="13">
        <f t="shared" si="1379"/>
        <v>5.1109644045205355E-6</v>
      </c>
      <c r="AW955" s="13">
        <f t="shared" si="1380"/>
        <v>2.5128880059384234E-8</v>
      </c>
      <c r="AX955" s="13">
        <f t="shared" si="1381"/>
        <v>1.3078266037189026E-3</v>
      </c>
      <c r="AY955" s="13">
        <f t="shared" si="1382"/>
        <v>6.40780683322845E-4</v>
      </c>
      <c r="AZ955" s="13">
        <f t="shared" si="1383"/>
        <v>1.5697795218116864E-4</v>
      </c>
      <c r="BA955" s="13">
        <f t="shared" si="1384"/>
        <v>2.5637557552670318E-5</v>
      </c>
      <c r="BB955" s="13">
        <f t="shared" si="1385"/>
        <v>3.1403344297734987E-6</v>
      </c>
      <c r="BC955" s="13">
        <f t="shared" si="1386"/>
        <v>3.0772667202983818E-7</v>
      </c>
      <c r="BD955" s="13">
        <f t="shared" si="1387"/>
        <v>3.07011762131515E-6</v>
      </c>
      <c r="BE955" s="13">
        <f t="shared" si="1388"/>
        <v>4.1261668311683436E-6</v>
      </c>
      <c r="BF955" s="13">
        <f t="shared" si="1389"/>
        <v>2.772736230109106E-6</v>
      </c>
      <c r="BG955" s="13">
        <f t="shared" si="1390"/>
        <v>1.2421643810239486E-6</v>
      </c>
      <c r="BH955" s="13">
        <f t="shared" si="1391"/>
        <v>4.173600249266837E-7</v>
      </c>
      <c r="BI955" s="13">
        <f t="shared" si="1392"/>
        <v>1.1218443746597424E-7</v>
      </c>
      <c r="BJ955" s="14">
        <f t="shared" si="1393"/>
        <v>0.58089891558473106</v>
      </c>
      <c r="BK955" s="14">
        <f t="shared" si="1394"/>
        <v>0.28428251779167518</v>
      </c>
      <c r="BL955" s="14">
        <f t="shared" si="1395"/>
        <v>0.13183561685619341</v>
      </c>
      <c r="BM955" s="14">
        <f t="shared" si="1396"/>
        <v>0.27799087726818139</v>
      </c>
      <c r="BN955" s="14">
        <f t="shared" si="1397"/>
        <v>0.72151768263723304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1.2907</v>
      </c>
      <c r="F956" s="10">
        <f>VLOOKUP(B956,home!$B$2:$E$405,3,FALSE)</f>
        <v>0.61980000000000002</v>
      </c>
      <c r="G956" s="10">
        <f>VLOOKUP(C956,away!$B$2:$E$405,4,FALSE)</f>
        <v>0.41320000000000001</v>
      </c>
      <c r="H956" s="10">
        <f>VLOOKUP(A956,away!$A$2:$E$405,3,FALSE)</f>
        <v>1.1246</v>
      </c>
      <c r="I956" s="10">
        <f>VLOOKUP(C956,away!$B$2:$E$405,3,FALSE)</f>
        <v>2.0154999999999998</v>
      </c>
      <c r="J956" s="10">
        <f>VLOOKUP(B956,home!$B$2:$E$405,4,FALSE)</f>
        <v>1.0669999999999999</v>
      </c>
      <c r="K956" s="12">
        <f t="shared" si="1342"/>
        <v>0.33055002535200001</v>
      </c>
      <c r="L956" s="12">
        <f t="shared" si="1343"/>
        <v>2.4184955970999997</v>
      </c>
      <c r="M956" s="13">
        <f t="shared" si="1344"/>
        <v>6.3988901645313831E-2</v>
      </c>
      <c r="N956" s="13">
        <f t="shared" si="1345"/>
        <v>2.1151533061105128E-2</v>
      </c>
      <c r="O956" s="13">
        <f t="shared" si="1346"/>
        <v>0.1547568768924564</v>
      </c>
      <c r="P956" s="13">
        <f t="shared" si="1347"/>
        <v>5.1154889580197815E-2</v>
      </c>
      <c r="Q956" s="13">
        <f t="shared" si="1348"/>
        <v>3.4958198947909825E-3</v>
      </c>
      <c r="R956" s="13">
        <f t="shared" si="1349"/>
        <v>0.18713941269267631</v>
      </c>
      <c r="S956" s="13">
        <f t="shared" si="1350"/>
        <v>1.0223736697603842E-2</v>
      </c>
      <c r="T956" s="13">
        <f t="shared" si="1351"/>
        <v>8.4546250238065734E-3</v>
      </c>
      <c r="U956" s="13">
        <f t="shared" si="1352"/>
        <v>6.1858937609922553E-2</v>
      </c>
      <c r="V956" s="13">
        <f t="shared" si="1353"/>
        <v>9.0813338705004782E-4</v>
      </c>
      <c r="W956" s="13">
        <f t="shared" si="1354"/>
        <v>3.851811182830619E-4</v>
      </c>
      <c r="X956" s="13">
        <f t="shared" si="1355"/>
        <v>9.3155883865363924E-4</v>
      </c>
      <c r="Y956" s="13">
        <f t="shared" si="1356"/>
        <v>1.1264854748617081E-3</v>
      </c>
      <c r="Z956" s="13">
        <f t="shared" si="1357"/>
        <v>0.15086528188037249</v>
      </c>
      <c r="AA956" s="13">
        <f t="shared" si="1358"/>
        <v>4.9868522750293763E-2</v>
      </c>
      <c r="AB956" s="13">
        <f t="shared" si="1359"/>
        <v>8.2420207296881945E-3</v>
      </c>
      <c r="AC956" s="13">
        <f t="shared" si="1360"/>
        <v>4.5374531700176417E-5</v>
      </c>
      <c r="AD956" s="13">
        <f t="shared" si="1361"/>
        <v>3.1830407103394437E-5</v>
      </c>
      <c r="AE956" s="13">
        <f t="shared" si="1362"/>
        <v>7.6981699433459989E-5</v>
      </c>
      <c r="AF956" s="13">
        <f t="shared" si="1363"/>
        <v>9.3089950568549292E-5</v>
      </c>
      <c r="AG956" s="13">
        <f t="shared" si="1364"/>
        <v>7.5045878528097693E-5</v>
      </c>
      <c r="AH956" s="13">
        <f t="shared" si="1365"/>
        <v>9.1216754995732799E-2</v>
      </c>
      <c r="AI956" s="13">
        <f t="shared" si="1366"/>
        <v>3.0151700676366654E-2</v>
      </c>
      <c r="AJ956" s="13">
        <f t="shared" si="1367"/>
        <v>4.983322711489456E-3</v>
      </c>
      <c r="AK956" s="13">
        <f t="shared" si="1368"/>
        <v>5.4907914954001259E-4</v>
      </c>
      <c r="AL956" s="13">
        <f t="shared" si="1369"/>
        <v>1.4509573374092731E-6</v>
      </c>
      <c r="AM956" s="13">
        <f t="shared" si="1370"/>
        <v>2.1043083749983033E-6</v>
      </c>
      <c r="AN956" s="13">
        <f t="shared" si="1371"/>
        <v>5.0892605398740497E-6</v>
      </c>
      <c r="AO956" s="13">
        <f t="shared" si="1372"/>
        <v>6.1541771040900805E-6</v>
      </c>
      <c r="AP956" s="13">
        <f t="shared" si="1373"/>
        <v>4.9612834100051627E-6</v>
      </c>
      <c r="AQ956" s="13">
        <f t="shared" si="1374"/>
        <v>2.9997105207656889E-6</v>
      </c>
      <c r="AR956" s="13">
        <f t="shared" si="1375"/>
        <v>4.4121464067785832E-2</v>
      </c>
      <c r="AS956" s="13">
        <f t="shared" si="1376"/>
        <v>1.4584351066173966E-2</v>
      </c>
      <c r="AT956" s="13">
        <f t="shared" si="1377"/>
        <v>2.4104288073331357E-3</v>
      </c>
      <c r="AU956" s="13">
        <f t="shared" si="1378"/>
        <v>2.6558910112438653E-4</v>
      </c>
      <c r="AV956" s="13">
        <f t="shared" si="1379"/>
        <v>2.1947621027470201E-5</v>
      </c>
      <c r="AW956" s="13">
        <f t="shared" si="1380"/>
        <v>3.2220675283906346E-8</v>
      </c>
      <c r="AX956" s="13">
        <f t="shared" si="1381"/>
        <v>1.1592986445068587E-7</v>
      </c>
      <c r="AY956" s="13">
        <f t="shared" si="1382"/>
        <v>2.8037586674638348E-7</v>
      </c>
      <c r="AZ956" s="13">
        <f t="shared" si="1383"/>
        <v>3.3904389962961241E-7</v>
      </c>
      <c r="BA956" s="13">
        <f t="shared" si="1384"/>
        <v>2.7332539282594398E-7</v>
      </c>
      <c r="BB956" s="13">
        <f t="shared" si="1385"/>
        <v>1.6525906478129332E-7</v>
      </c>
      <c r="BC956" s="13">
        <f t="shared" si="1386"/>
        <v>7.9935664110884296E-8</v>
      </c>
      <c r="BD956" s="13">
        <f t="shared" si="1387"/>
        <v>1.7784594430924307E-2</v>
      </c>
      <c r="BE956" s="13">
        <f t="shared" si="1388"/>
        <v>5.878698140017069E-3</v>
      </c>
      <c r="BF956" s="13">
        <f t="shared" si="1389"/>
        <v>9.7160190960969854E-4</v>
      </c>
      <c r="BG956" s="13">
        <f t="shared" si="1390"/>
        <v>1.0705434528451254E-4</v>
      </c>
      <c r="BH956" s="13">
        <f t="shared" si="1391"/>
        <v>8.8467041369593412E-6</v>
      </c>
      <c r="BI956" s="13">
        <f t="shared" si="1392"/>
        <v>5.8485565535071079E-7</v>
      </c>
      <c r="BJ956" s="14">
        <f t="shared" si="1393"/>
        <v>3.5844713956836874E-2</v>
      </c>
      <c r="BK956" s="14">
        <f t="shared" si="1394"/>
        <v>0.12632276717506985</v>
      </c>
      <c r="BL956" s="14">
        <f t="shared" si="1395"/>
        <v>0.67492178925723878</v>
      </c>
      <c r="BM956" s="14">
        <f t="shared" si="1396"/>
        <v>0.50626687034778584</v>
      </c>
      <c r="BN956" s="14">
        <f t="shared" si="1397"/>
        <v>0.48168743376654044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1.2907</v>
      </c>
      <c r="F957" s="10">
        <f>VLOOKUP(B957,home!$B$2:$E$405,3,FALSE)</f>
        <v>1.3708</v>
      </c>
      <c r="G957" s="10">
        <f>VLOOKUP(C957,away!$B$2:$E$405,4,FALSE)</f>
        <v>2.0661</v>
      </c>
      <c r="H957" s="10">
        <f>VLOOKUP(A957,away!$A$2:$E$405,3,FALSE)</f>
        <v>1.1246</v>
      </c>
      <c r="I957" s="10">
        <f>VLOOKUP(C957,away!$B$2:$E$405,3,FALSE)</f>
        <v>0.41499999999999998</v>
      </c>
      <c r="J957" s="10">
        <f>VLOOKUP(B957,home!$B$2:$E$405,4,FALSE)</f>
        <v>1.2996000000000001</v>
      </c>
      <c r="K957" s="12">
        <f t="shared" si="1342"/>
        <v>3.655533292116</v>
      </c>
      <c r="L957" s="12">
        <f t="shared" si="1343"/>
        <v>0.60653501640000007</v>
      </c>
      <c r="M957" s="13">
        <f t="shared" si="1344"/>
        <v>1.4093123317908091E-2</v>
      </c>
      <c r="N957" s="13">
        <f t="shared" si="1345"/>
        <v>5.1517881478509331E-2</v>
      </c>
      <c r="O957" s="13">
        <f t="shared" si="1346"/>
        <v>8.5479727827546086E-3</v>
      </c>
      <c r="P957" s="13">
        <f t="shared" si="1347"/>
        <v>3.1247399087460919E-2</v>
      </c>
      <c r="Q957" s="13">
        <f t="shared" si="1348"/>
        <v>9.4162665441988605E-2</v>
      </c>
      <c r="R957" s="13">
        <f t="shared" si="1349"/>
        <v>2.5923224059874097E-3</v>
      </c>
      <c r="S957" s="13">
        <f t="shared" si="1350"/>
        <v>1.73205031933969E-2</v>
      </c>
      <c r="T957" s="13">
        <f t="shared" si="1351"/>
        <v>5.7112953828124279E-2</v>
      </c>
      <c r="U957" s="13">
        <f t="shared" si="1352"/>
        <v>9.4763208589852266E-3</v>
      </c>
      <c r="V957" s="13">
        <f t="shared" si="1353"/>
        <v>4.2670194019139226E-3</v>
      </c>
      <c r="W957" s="13">
        <f t="shared" si="1354"/>
        <v>0.11473825279918999</v>
      </c>
      <c r="X957" s="13">
        <f t="shared" si="1355"/>
        <v>6.9592768043264058E-2</v>
      </c>
      <c r="Y957" s="13">
        <f t="shared" si="1356"/>
        <v>2.110522535322128E-2</v>
      </c>
      <c r="Z957" s="13">
        <f t="shared" si="1357"/>
        <v>5.2411143767655381E-4</v>
      </c>
      <c r="AA957" s="13">
        <f t="shared" si="1358"/>
        <v>1.9159068092054225E-3</v>
      </c>
      <c r="AB957" s="13">
        <f t="shared" si="1359"/>
        <v>3.501830562821081E-3</v>
      </c>
      <c r="AC957" s="13">
        <f t="shared" si="1360"/>
        <v>5.9130459922658227E-4</v>
      </c>
      <c r="AD957" s="13">
        <f t="shared" si="1361"/>
        <v>0.10485737574666523</v>
      </c>
      <c r="AE957" s="13">
        <f t="shared" si="1362"/>
        <v>6.3599670118164559E-2</v>
      </c>
      <c r="AF957" s="13">
        <f t="shared" si="1363"/>
        <v>1.9287713479077769E-2</v>
      </c>
      <c r="AG957" s="13">
        <f t="shared" si="1364"/>
        <v>3.8995578704503122E-3</v>
      </c>
      <c r="AH957" s="13">
        <f t="shared" si="1365"/>
        <v>7.9472984861644034E-5</v>
      </c>
      <c r="AI957" s="13">
        <f t="shared" si="1366"/>
        <v>2.9051614198557065E-4</v>
      </c>
      <c r="AJ957" s="13">
        <f t="shared" si="1367"/>
        <v>5.3099571446267645E-4</v>
      </c>
      <c r="AK957" s="13">
        <f t="shared" si="1368"/>
        <v>6.4702417072974474E-4</v>
      </c>
      <c r="AL957" s="13">
        <f t="shared" si="1369"/>
        <v>5.2441833871717629E-5</v>
      </c>
      <c r="AM957" s="13">
        <f t="shared" si="1370"/>
        <v>7.6661925593170296E-2</v>
      </c>
      <c r="AN957" s="13">
        <f t="shared" si="1371"/>
        <v>4.6498142296909128E-2</v>
      </c>
      <c r="AO957" s="13">
        <f t="shared" si="1372"/>
        <v>1.4101375750312657E-2</v>
      </c>
      <c r="AP957" s="13">
        <f t="shared" si="1373"/>
        <v>2.8509927239928172E-3</v>
      </c>
      <c r="AQ957" s="13">
        <f t="shared" si="1374"/>
        <v>4.3230672965081598E-4</v>
      </c>
      <c r="AR957" s="13">
        <f t="shared" si="1375"/>
        <v>9.6406296352828469E-6</v>
      </c>
      <c r="AS957" s="13">
        <f t="shared" si="1376"/>
        <v>3.5241642588736579E-5</v>
      </c>
      <c r="AT957" s="13">
        <f t="shared" si="1377"/>
        <v>6.4413498875989857E-5</v>
      </c>
      <c r="AU957" s="13">
        <f t="shared" si="1378"/>
        <v>7.8488563200952453E-5</v>
      </c>
      <c r="AV957" s="13">
        <f t="shared" si="1379"/>
        <v>7.1729388957858127E-5</v>
      </c>
      <c r="AW957" s="13">
        <f t="shared" si="1380"/>
        <v>3.2298473102079659E-6</v>
      </c>
      <c r="AX957" s="13">
        <f t="shared" si="1381"/>
        <v>4.6706703540592281E-2</v>
      </c>
      <c r="AY957" s="13">
        <f t="shared" si="1382"/>
        <v>2.8329251197983081E-2</v>
      </c>
      <c r="AZ957" s="13">
        <f t="shared" si="1383"/>
        <v>8.5913414199841939E-3</v>
      </c>
      <c r="BA957" s="13">
        <f t="shared" si="1384"/>
        <v>1.7369831363560379E-3</v>
      </c>
      <c r="BB957" s="13">
        <f t="shared" si="1385"/>
        <v>2.6338527377405821E-4</v>
      </c>
      <c r="BC957" s="13">
        <f t="shared" si="1386"/>
        <v>3.1950478269613391E-5</v>
      </c>
      <c r="BD957" s="13">
        <f t="shared" si="1387"/>
        <v>9.7456324232376778E-7</v>
      </c>
      <c r="BE957" s="13">
        <f t="shared" si="1388"/>
        <v>3.5625483775870457E-6</v>
      </c>
      <c r="BF957" s="13">
        <f t="shared" si="1389"/>
        <v>6.5115070995216468E-6</v>
      </c>
      <c r="BG957" s="13">
        <f t="shared" si="1390"/>
        <v>7.9343436613836867E-6</v>
      </c>
      <c r="BH957" s="13">
        <f t="shared" si="1391"/>
        <v>7.2510643513194084E-6</v>
      </c>
      <c r="BI957" s="13">
        <f t="shared" si="1392"/>
        <v>5.3013014279047199E-6</v>
      </c>
      <c r="BJ957" s="14">
        <f t="shared" si="1393"/>
        <v>0.82607842229965034</v>
      </c>
      <c r="BK957" s="14">
        <f t="shared" si="1394"/>
        <v>9.5901042631761219E-2</v>
      </c>
      <c r="BL957" s="14">
        <f t="shared" si="1395"/>
        <v>2.7873411483212252E-2</v>
      </c>
      <c r="BM957" s="14">
        <f t="shared" si="1396"/>
        <v>0.71988960198701857</v>
      </c>
      <c r="BN957" s="14">
        <f t="shared" si="1397"/>
        <v>0.20216136451460898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1.2907</v>
      </c>
      <c r="F958" s="10">
        <f>VLOOKUP(B958,home!$B$2:$E$405,3,FALSE)</f>
        <v>0.87809999999999999</v>
      </c>
      <c r="G958" s="10">
        <f>VLOOKUP(C958,away!$B$2:$E$405,4,FALSE)</f>
        <v>0.94079999999999997</v>
      </c>
      <c r="H958" s="10">
        <f>VLOOKUP(A958,away!$A$2:$E$405,3,FALSE)</f>
        <v>1.1246</v>
      </c>
      <c r="I958" s="10">
        <f>VLOOKUP(C958,away!$B$2:$E$405,3,FALSE)</f>
        <v>1.8419000000000001</v>
      </c>
      <c r="J958" s="10">
        <f>VLOOKUP(B958,home!$B$2:$E$405,4,FALSE)</f>
        <v>0.65210000000000001</v>
      </c>
      <c r="K958" s="12">
        <f t="shared" si="1342"/>
        <v>1.066268540736</v>
      </c>
      <c r="L958" s="12">
        <f t="shared" si="1343"/>
        <v>1.350760422554</v>
      </c>
      <c r="M958" s="13">
        <f t="shared" si="1344"/>
        <v>8.9186199696316568E-2</v>
      </c>
      <c r="N958" s="13">
        <f t="shared" si="1345"/>
        <v>9.5096439003980932E-2</v>
      </c>
      <c r="O958" s="13">
        <f t="shared" si="1346"/>
        <v>0.12046918878778197</v>
      </c>
      <c r="P958" s="13">
        <f t="shared" si="1347"/>
        <v>0.12845250613239795</v>
      </c>
      <c r="Q958" s="13">
        <f t="shared" si="1348"/>
        <v>5.0699170622982397E-2</v>
      </c>
      <c r="R958" s="13">
        <f t="shared" si="1349"/>
        <v>8.1362506175861007E-2</v>
      </c>
      <c r="S958" s="13">
        <f t="shared" si="1350"/>
        <v>4.6251680158693895E-2</v>
      </c>
      <c r="T958" s="13">
        <f t="shared" si="1351"/>
        <v>6.8482433133837034E-2</v>
      </c>
      <c r="U958" s="13">
        <f t="shared" si="1352"/>
        <v>8.6754280730759095E-2</v>
      </c>
      <c r="V958" s="13">
        <f t="shared" si="1353"/>
        <v>7.4016735641565731E-3</v>
      </c>
      <c r="W958" s="13">
        <f t="shared" si="1354"/>
        <v>1.8019643558897642E-2</v>
      </c>
      <c r="X958" s="13">
        <f t="shared" si="1355"/>
        <v>2.4340221347889039E-2</v>
      </c>
      <c r="Y958" s="13">
        <f t="shared" si="1356"/>
        <v>1.6438903836466252E-2</v>
      </c>
      <c r="Z958" s="13">
        <f t="shared" si="1357"/>
        <v>3.6633751074052812E-2</v>
      </c>
      <c r="AA958" s="13">
        <f t="shared" si="1358"/>
        <v>3.9061416299416153E-2</v>
      </c>
      <c r="AB958" s="13">
        <f t="shared" si="1359"/>
        <v>2.0824979678329934E-2</v>
      </c>
      <c r="AC958" s="13">
        <f t="shared" si="1360"/>
        <v>6.6627707126160399E-4</v>
      </c>
      <c r="AD958" s="13">
        <f t="shared" si="1361"/>
        <v>4.8034447605321603E-3</v>
      </c>
      <c r="AE958" s="13">
        <f t="shared" si="1362"/>
        <v>6.4883030744512177E-3</v>
      </c>
      <c r="AF958" s="13">
        <f t="shared" si="1363"/>
        <v>4.3820715012520732E-3</v>
      </c>
      <c r="AG958" s="13">
        <f t="shared" si="1364"/>
        <v>1.9730429175643634E-3</v>
      </c>
      <c r="AH958" s="13">
        <f t="shared" si="1365"/>
        <v>1.2370855270131403E-2</v>
      </c>
      <c r="AI958" s="13">
        <f t="shared" si="1366"/>
        <v>1.3190653796539265E-2</v>
      </c>
      <c r="AJ958" s="13">
        <f t="shared" si="1367"/>
        <v>7.0323895874948505E-3</v>
      </c>
      <c r="AK958" s="13">
        <f t="shared" si="1368"/>
        <v>2.4994719277817256E-3</v>
      </c>
      <c r="AL958" s="13">
        <f t="shared" si="1369"/>
        <v>3.8384844235331651E-5</v>
      </c>
      <c r="AM958" s="13">
        <f t="shared" si="1370"/>
        <v>1.0243524070637229E-3</v>
      </c>
      <c r="AN958" s="13">
        <f t="shared" si="1371"/>
        <v>1.3836546902096011E-3</v>
      </c>
      <c r="AO958" s="13">
        <f t="shared" si="1372"/>
        <v>9.3449299700817262E-4</v>
      </c>
      <c r="AP958" s="13">
        <f t="shared" si="1373"/>
        <v>4.2075871850417095E-4</v>
      </c>
      <c r="AQ958" s="13">
        <f t="shared" si="1374"/>
        <v>1.4208605609999334E-4</v>
      </c>
      <c r="AR958" s="13">
        <f t="shared" si="1375"/>
        <v>3.3420123384074124E-3</v>
      </c>
      <c r="AS958" s="13">
        <f t="shared" si="1376"/>
        <v>3.5634826191953783E-3</v>
      </c>
      <c r="AT958" s="13">
        <f t="shared" si="1377"/>
        <v>1.8998147061537777E-3</v>
      </c>
      <c r="AU958" s="13">
        <f t="shared" si="1378"/>
        <v>6.7523755146646058E-4</v>
      </c>
      <c r="AV958" s="13">
        <f t="shared" si="1379"/>
        <v>1.7999613966307305E-4</v>
      </c>
      <c r="AW958" s="13">
        <f t="shared" si="1380"/>
        <v>1.5356852219535965E-6</v>
      </c>
      <c r="AX958" s="13">
        <f t="shared" si="1381"/>
        <v>1.8203912437987407E-4</v>
      </c>
      <c r="AY958" s="13">
        <f t="shared" si="1382"/>
        <v>2.4589124456871883E-4</v>
      </c>
      <c r="AZ958" s="13">
        <f t="shared" si="1383"/>
        <v>1.6607008070798585E-4</v>
      </c>
      <c r="BA958" s="13">
        <f t="shared" si="1384"/>
        <v>7.4773630796898599E-5</v>
      </c>
      <c r="BB958" s="13">
        <f t="shared" si="1385"/>
        <v>2.5250315282778882E-5</v>
      </c>
      <c r="BC958" s="13">
        <f t="shared" si="1386"/>
        <v>6.8214253081976208E-6</v>
      </c>
      <c r="BD958" s="13">
        <f t="shared" si="1387"/>
        <v>7.5237633306798055E-4</v>
      </c>
      <c r="BE958" s="13">
        <f t="shared" si="1388"/>
        <v>8.0223521474469825E-4</v>
      </c>
      <c r="BF958" s="13">
        <f t="shared" si="1389"/>
        <v>4.276990858764305E-4</v>
      </c>
      <c r="BG958" s="13">
        <f t="shared" si="1390"/>
        <v>1.5201402672386093E-4</v>
      </c>
      <c r="BH958" s="13">
        <f t="shared" si="1391"/>
        <v>4.0521943611563609E-5</v>
      </c>
      <c r="BI958" s="13">
        <f t="shared" si="1392"/>
        <v>8.6414547364976847E-6</v>
      </c>
      <c r="BJ958" s="14">
        <f t="shared" si="1393"/>
        <v>0.29532986444778314</v>
      </c>
      <c r="BK958" s="14">
        <f t="shared" si="1394"/>
        <v>0.27224261271163064</v>
      </c>
      <c r="BL958" s="14">
        <f t="shared" si="1395"/>
        <v>0.39540977366774255</v>
      </c>
      <c r="BM958" s="14">
        <f t="shared" si="1396"/>
        <v>0.43410563592254153</v>
      </c>
      <c r="BN958" s="14">
        <f t="shared" si="1397"/>
        <v>0.56526601041932079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1.2907</v>
      </c>
      <c r="F959" s="10">
        <f>VLOOKUP(B959,home!$B$2:$E$405,3,FALSE)</f>
        <v>0.66410000000000002</v>
      </c>
      <c r="G959" s="10">
        <f>VLOOKUP(C959,away!$B$2:$E$405,4,FALSE)</f>
        <v>1.5495000000000001</v>
      </c>
      <c r="H959" s="10">
        <f>VLOOKUP(A959,away!$A$2:$E$405,3,FALSE)</f>
        <v>1.1246</v>
      </c>
      <c r="I959" s="10">
        <f>VLOOKUP(C959,away!$B$2:$E$405,3,FALSE)</f>
        <v>0.82989999999999997</v>
      </c>
      <c r="J959" s="10">
        <f>VLOOKUP(B959,home!$B$2:$E$405,4,FALSE)</f>
        <v>1.3973</v>
      </c>
      <c r="K959" s="12">
        <f t="shared" si="1342"/>
        <v>1.328159921565</v>
      </c>
      <c r="L959" s="12">
        <f t="shared" si="1343"/>
        <v>1.304107831042</v>
      </c>
      <c r="M959" s="13">
        <f t="shared" si="1344"/>
        <v>7.1915191317115823E-2</v>
      </c>
      <c r="N959" s="13">
        <f t="shared" si="1345"/>
        <v>9.5514874859072521E-2</v>
      </c>
      <c r="O959" s="13">
        <f t="shared" si="1346"/>
        <v>9.3785164167534393E-2</v>
      </c>
      <c r="P959" s="13">
        <f t="shared" si="1347"/>
        <v>0.12456169628471314</v>
      </c>
      <c r="Q959" s="13">
        <f t="shared" si="1348"/>
        <v>6.3429514350558283E-2</v>
      </c>
      <c r="R959" s="13">
        <f t="shared" si="1349"/>
        <v>6.1152983513220599E-2</v>
      </c>
      <c r="S959" s="13">
        <f t="shared" si="1350"/>
        <v>5.393719983622014E-2</v>
      </c>
      <c r="T959" s="13">
        <f t="shared" si="1351"/>
        <v>8.2718926383753985E-2</v>
      </c>
      <c r="U959" s="13">
        <f t="shared" si="1352"/>
        <v>8.1220941786384809E-2</v>
      </c>
      <c r="V959" s="13">
        <f t="shared" si="1353"/>
        <v>1.0380296540038116E-2</v>
      </c>
      <c r="W959" s="13">
        <f t="shared" si="1354"/>
        <v>2.8081512934914503E-2</v>
      </c>
      <c r="X959" s="13">
        <f t="shared" si="1355"/>
        <v>3.6621320925929221E-2</v>
      </c>
      <c r="Y959" s="13">
        <f t="shared" si="1356"/>
        <v>2.3879075701303286E-2</v>
      </c>
      <c r="Z959" s="13">
        <f t="shared" si="1357"/>
        <v>2.6583361563724428E-2</v>
      </c>
      <c r="AA959" s="13">
        <f t="shared" si="1358"/>
        <v>3.5306955409410277E-2</v>
      </c>
      <c r="AB959" s="13">
        <f t="shared" si="1359"/>
        <v>2.3446641563630653E-2</v>
      </c>
      <c r="AC959" s="13">
        <f t="shared" si="1360"/>
        <v>1.1237084624303819E-3</v>
      </c>
      <c r="AD959" s="13">
        <f t="shared" si="1361"/>
        <v>9.3241850042656473E-3</v>
      </c>
      <c r="AE959" s="13">
        <f t="shared" si="1362"/>
        <v>1.2159742682147215E-2</v>
      </c>
      <c r="AF959" s="13">
        <f t="shared" si="1363"/>
        <v>7.9288078276219184E-3</v>
      </c>
      <c r="AG959" s="13">
        <f t="shared" si="1364"/>
        <v>3.4466734596096172E-3</v>
      </c>
      <c r="AH959" s="13">
        <f t="shared" si="1365"/>
        <v>8.6668924976684904E-3</v>
      </c>
      <c r="AI959" s="13">
        <f t="shared" si="1366"/>
        <v>1.151101925991567E-2</v>
      </c>
      <c r="AJ959" s="13">
        <f t="shared" si="1367"/>
        <v>7.6442372186914E-3</v>
      </c>
      <c r="AK959" s="13">
        <f t="shared" si="1368"/>
        <v>3.3842565016004738E-3</v>
      </c>
      <c r="AL959" s="13">
        <f t="shared" si="1369"/>
        <v>7.7853387940025984E-5</v>
      </c>
      <c r="AM959" s="13">
        <f t="shared" si="1370"/>
        <v>2.4768017647846022E-3</v>
      </c>
      <c r="AN959" s="13">
        <f t="shared" si="1371"/>
        <v>3.2300165773942462E-3</v>
      </c>
      <c r="AO959" s="13">
        <f t="shared" si="1372"/>
        <v>2.1061449564876576E-3</v>
      </c>
      <c r="AP959" s="13">
        <f t="shared" si="1373"/>
        <v>9.1554671035505542E-4</v>
      </c>
      <c r="AQ959" s="13">
        <f t="shared" si="1374"/>
        <v>2.9849290866469262E-4</v>
      </c>
      <c r="AR959" s="13">
        <f t="shared" si="1375"/>
        <v>2.2605124754017263E-3</v>
      </c>
      <c r="AS959" s="13">
        <f t="shared" si="1376"/>
        <v>3.0023220720262612E-3</v>
      </c>
      <c r="AT959" s="13">
        <f t="shared" si="1377"/>
        <v>1.9937819238476338E-3</v>
      </c>
      <c r="AU959" s="13">
        <f t="shared" si="1378"/>
        <v>8.8268708119839572E-4</v>
      </c>
      <c r="AV959" s="13">
        <f t="shared" si="1379"/>
        <v>2.9308740113272511E-4</v>
      </c>
      <c r="AW959" s="13">
        <f t="shared" si="1380"/>
        <v>3.7457508728577452E-6</v>
      </c>
      <c r="AX959" s="13">
        <f t="shared" si="1381"/>
        <v>5.4826480627472864E-4</v>
      </c>
      <c r="AY959" s="13">
        <f t="shared" si="1382"/>
        <v>7.1499642734759868E-4</v>
      </c>
      <c r="AZ959" s="13">
        <f t="shared" si="1383"/>
        <v>4.6621622003552803E-4</v>
      </c>
      <c r="BA959" s="13">
        <f t="shared" si="1384"/>
        <v>2.0266540783571072E-4</v>
      </c>
      <c r="BB959" s="13">
        <f t="shared" si="1385"/>
        <v>6.6074386359967814E-5</v>
      </c>
      <c r="BC959" s="13">
        <f t="shared" si="1386"/>
        <v>1.7233624936665739E-5</v>
      </c>
      <c r="BD959" s="13">
        <f t="shared" si="1387"/>
        <v>4.9132533688992105E-4</v>
      </c>
      <c r="BE959" s="13">
        <f t="shared" si="1388"/>
        <v>6.5255862090661477E-4</v>
      </c>
      <c r="BF959" s="13">
        <f t="shared" si="1389"/>
        <v>4.3335110337994702E-4</v>
      </c>
      <c r="BG959" s="13">
        <f t="shared" si="1390"/>
        <v>1.9185318915840549E-4</v>
      </c>
      <c r="BH959" s="13">
        <f t="shared" si="1391"/>
        <v>6.3702929166155754E-5</v>
      </c>
      <c r="BI959" s="13">
        <f t="shared" si="1392"/>
        <v>1.6921535480956437E-5</v>
      </c>
      <c r="BJ959" s="14">
        <f t="shared" si="1393"/>
        <v>0.37414708791965257</v>
      </c>
      <c r="BK959" s="14">
        <f t="shared" si="1394"/>
        <v>0.26271094225580527</v>
      </c>
      <c r="BL959" s="14">
        <f t="shared" si="1395"/>
        <v>0.33640119558664544</v>
      </c>
      <c r="BM959" s="14">
        <f t="shared" si="1396"/>
        <v>0.48877191215713817</v>
      </c>
      <c r="BN959" s="14">
        <f t="shared" si="1397"/>
        <v>0.51035942449221472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1.2907</v>
      </c>
      <c r="F960" s="10">
        <f>VLOOKUP(B960,home!$B$2:$E$405,3,FALSE)</f>
        <v>1.1363000000000001</v>
      </c>
      <c r="G960" s="10">
        <f>VLOOKUP(C960,away!$B$2:$E$405,4,FALSE)</f>
        <v>1.0515000000000001</v>
      </c>
      <c r="H960" s="10">
        <f>VLOOKUP(A960,away!$A$2:$E$405,3,FALSE)</f>
        <v>1.1246</v>
      </c>
      <c r="I960" s="10">
        <f>VLOOKUP(C960,away!$B$2:$E$405,3,FALSE)</f>
        <v>1.1433</v>
      </c>
      <c r="J960" s="10">
        <f>VLOOKUP(B960,home!$B$2:$E$405,4,FALSE)</f>
        <v>0.77059999999999995</v>
      </c>
      <c r="K960" s="12">
        <f t="shared" si="1342"/>
        <v>1.5421534641150001</v>
      </c>
      <c r="L960" s="12">
        <f t="shared" si="1343"/>
        <v>0.99080294170799998</v>
      </c>
      <c r="M960" s="13">
        <f t="shared" si="1344"/>
        <v>7.9423863674936243E-2</v>
      </c>
      <c r="N960" s="13">
        <f t="shared" si="1345"/>
        <v>0.12248378649970044</v>
      </c>
      <c r="O960" s="13">
        <f t="shared" si="1346"/>
        <v>7.8693397770941989E-2</v>
      </c>
      <c r="P960" s="13">
        <f t="shared" si="1347"/>
        <v>0.1213572959754378</v>
      </c>
      <c r="Q960" s="13">
        <f t="shared" si="1348"/>
        <v>9.4444397824217582E-2</v>
      </c>
      <c r="R960" s="13">
        <f t="shared" si="1349"/>
        <v>3.8984825002223542E-2</v>
      </c>
      <c r="S960" s="13">
        <f t="shared" si="1350"/>
        <v>4.6357582611275046E-2</v>
      </c>
      <c r="T960" s="13">
        <f t="shared" si="1351"/>
        <v>9.3575787192075405E-2</v>
      </c>
      <c r="U960" s="13">
        <f t="shared" si="1352"/>
        <v>6.0120582925096096E-2</v>
      </c>
      <c r="V960" s="13">
        <f t="shared" si="1353"/>
        <v>7.8703338061489065E-3</v>
      </c>
      <c r="W960" s="13">
        <f t="shared" si="1354"/>
        <v>4.8549251756957429E-2</v>
      </c>
      <c r="X960" s="13">
        <f t="shared" si="1355"/>
        <v>4.8102741458515702E-2</v>
      </c>
      <c r="Y960" s="13">
        <f t="shared" si="1356"/>
        <v>2.3830168870658364E-2</v>
      </c>
      <c r="Z960" s="13">
        <f t="shared" si="1357"/>
        <v>1.287542643139156E-2</v>
      </c>
      <c r="AA960" s="13">
        <f t="shared" si="1358"/>
        <v>1.9855883473128326E-2</v>
      </c>
      <c r="AB960" s="13">
        <f t="shared" si="1359"/>
        <v>1.5310409740574318E-2</v>
      </c>
      <c r="AC960" s="13">
        <f t="shared" si="1360"/>
        <v>7.5160221448635173E-4</v>
      </c>
      <c r="AD960" s="13">
        <f t="shared" si="1361"/>
        <v>1.87175991942958E-2</v>
      </c>
      <c r="AE960" s="13">
        <f t="shared" si="1362"/>
        <v>1.8545452343419568E-2</v>
      </c>
      <c r="AF960" s="13">
        <f t="shared" si="1363"/>
        <v>9.187444368582813E-3</v>
      </c>
      <c r="AG960" s="13">
        <f t="shared" si="1364"/>
        <v>3.0343156357234839E-3</v>
      </c>
      <c r="AH960" s="13">
        <f t="shared" si="1365"/>
        <v>3.1892525959919225E-3</v>
      </c>
      <c r="AI960" s="13">
        <f t="shared" si="1366"/>
        <v>4.9183169388466999E-3</v>
      </c>
      <c r="AJ960" s="13">
        <f t="shared" si="1367"/>
        <v>3.7923997524289617E-3</v>
      </c>
      <c r="AK960" s="13">
        <f t="shared" si="1368"/>
        <v>1.9494874718390634E-3</v>
      </c>
      <c r="AL960" s="13">
        <f t="shared" si="1369"/>
        <v>4.5937031103158776E-5</v>
      </c>
      <c r="AM960" s="13">
        <f t="shared" si="1370"/>
        <v>5.7730820874798789E-3</v>
      </c>
      <c r="AN960" s="13">
        <f t="shared" si="1371"/>
        <v>5.7199867149968246E-3</v>
      </c>
      <c r="AO960" s="13">
        <f t="shared" si="1372"/>
        <v>2.8336898318747665E-3</v>
      </c>
      <c r="AP960" s="13">
        <f t="shared" si="1373"/>
        <v>9.3587607376985566E-4</v>
      </c>
      <c r="AQ960" s="13">
        <f t="shared" si="1374"/>
        <v>2.318171917413265E-4</v>
      </c>
      <c r="AR960" s="13">
        <f t="shared" si="1375"/>
        <v>6.3198417079173485E-4</v>
      </c>
      <c r="AS960" s="13">
        <f t="shared" si="1376"/>
        <v>9.7461657825231971E-4</v>
      </c>
      <c r="AT960" s="13">
        <f t="shared" si="1377"/>
        <v>7.5150416616786165E-4</v>
      </c>
      <c r="AU960" s="13">
        <f t="shared" si="1378"/>
        <v>3.8631158438420739E-4</v>
      </c>
      <c r="AV960" s="13">
        <f t="shared" si="1379"/>
        <v>1.4893793702146498E-4</v>
      </c>
      <c r="AW960" s="13">
        <f t="shared" si="1380"/>
        <v>1.9497337246688669E-6</v>
      </c>
      <c r="AX960" s="13">
        <f t="shared" si="1381"/>
        <v>1.4838297566378913E-3</v>
      </c>
      <c r="AY960" s="13">
        <f t="shared" si="1382"/>
        <v>1.4701828878706882E-3</v>
      </c>
      <c r="AZ960" s="13">
        <f t="shared" si="1383"/>
        <v>7.283307650755202E-4</v>
      </c>
      <c r="BA960" s="13">
        <f t="shared" si="1384"/>
        <v>2.4054408819108793E-4</v>
      </c>
      <c r="BB960" s="13">
        <f t="shared" si="1385"/>
        <v>5.9582947547549612E-5</v>
      </c>
      <c r="BC960" s="13">
        <f t="shared" si="1386"/>
        <v>1.180699194114913E-5</v>
      </c>
      <c r="BD960" s="13">
        <f t="shared" si="1387"/>
        <v>1.0436196258889027E-4</v>
      </c>
      <c r="BE960" s="13">
        <f t="shared" si="1388"/>
        <v>1.6094216212829716E-4</v>
      </c>
      <c r="BF960" s="13">
        <f t="shared" si="1389"/>
        <v>1.2409875642415576E-4</v>
      </c>
      <c r="BG960" s="13">
        <f t="shared" si="1390"/>
        <v>6.3793109037291786E-5</v>
      </c>
      <c r="BH960" s="13">
        <f t="shared" si="1391"/>
        <v>2.4594691022131377E-5</v>
      </c>
      <c r="BI960" s="13">
        <f t="shared" si="1392"/>
        <v>7.5857575917235977E-6</v>
      </c>
      <c r="BJ960" s="14">
        <f t="shared" si="1393"/>
        <v>0.49995967448127315</v>
      </c>
      <c r="BK960" s="14">
        <f t="shared" si="1394"/>
        <v>0.25727679820125821</v>
      </c>
      <c r="BL960" s="14">
        <f t="shared" si="1395"/>
        <v>0.23019328654648105</v>
      </c>
      <c r="BM960" s="14">
        <f t="shared" si="1396"/>
        <v>0.46344938575880024</v>
      </c>
      <c r="BN960" s="14">
        <f t="shared" si="1397"/>
        <v>0.53538756674745758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1.8543000000000001</v>
      </c>
      <c r="F963" s="10">
        <f>VLOOKUP(B963,home!$B$2:$E$405,3,FALSE)</f>
        <v>1.0786</v>
      </c>
      <c r="G963" s="10">
        <f>VLOOKUP(C963,away!$B$2:$E$405,4,FALSE)</f>
        <v>1.1325000000000001</v>
      </c>
      <c r="H963" s="10">
        <f>VLOOKUP(A963,away!$A$2:$E$405,3,FALSE)</f>
        <v>1.2583</v>
      </c>
      <c r="I963" s="10">
        <f>VLOOKUP(C963,away!$B$2:$E$405,3,FALSE)</f>
        <v>1.0330999999999999</v>
      </c>
      <c r="J963" s="10">
        <f>VLOOKUP(B963,home!$B$2:$E$405,4,FALSE)</f>
        <v>0.63580000000000003</v>
      </c>
      <c r="K963" s="12">
        <f t="shared" si="1342"/>
        <v>2.2650543373500005</v>
      </c>
      <c r="L963" s="12">
        <f t="shared" si="1343"/>
        <v>0.82650803833399988</v>
      </c>
      <c r="M963" s="13">
        <f t="shared" si="1344"/>
        <v>4.5430918764113939E-2</v>
      </c>
      <c r="N963" s="13">
        <f t="shared" si="1345"/>
        <v>0.1029034995964518</v>
      </c>
      <c r="O963" s="13">
        <f t="shared" si="1346"/>
        <v>3.7549019547439125E-2</v>
      </c>
      <c r="P963" s="13">
        <f t="shared" si="1347"/>
        <v>8.505056958916693E-2</v>
      </c>
      <c r="Q963" s="13">
        <f t="shared" si="1348"/>
        <v>0.1165410090447186</v>
      </c>
      <c r="R963" s="13">
        <f t="shared" si="1349"/>
        <v>1.551728324375946E-2</v>
      </c>
      <c r="S963" s="13">
        <f t="shared" si="1350"/>
        <v>3.9805487013150474E-2</v>
      </c>
      <c r="T963" s="13">
        <f t="shared" si="1351"/>
        <v>9.6322080771015312E-2</v>
      </c>
      <c r="U963" s="13">
        <f t="shared" si="1352"/>
        <v>3.5147489715165847E-2</v>
      </c>
      <c r="V963" s="13">
        <f t="shared" si="1353"/>
        <v>8.2799199687006459E-3</v>
      </c>
      <c r="W963" s="13">
        <f t="shared" si="1354"/>
        <v>8.7990572671961823E-2</v>
      </c>
      <c r="X963" s="13">
        <f t="shared" si="1355"/>
        <v>7.2724915610988428E-2</v>
      </c>
      <c r="Y963" s="13">
        <f t="shared" si="1356"/>
        <v>3.0053863669821861E-2</v>
      </c>
      <c r="Z963" s="13">
        <f t="shared" si="1357"/>
        <v>4.2750531113575595E-3</v>
      </c>
      <c r="AA963" s="13">
        <f t="shared" si="1358"/>
        <v>9.6832275922820541E-3</v>
      </c>
      <c r="AB963" s="13">
        <f t="shared" si="1359"/>
        <v>1.0966518328722837E-2</v>
      </c>
      <c r="AC963" s="13">
        <f t="shared" si="1360"/>
        <v>9.6879494275021007E-4</v>
      </c>
      <c r="AD963" s="13">
        <f t="shared" si="1361"/>
        <v>4.9825857069134422E-2</v>
      </c>
      <c r="AE963" s="13">
        <f t="shared" si="1362"/>
        <v>4.1181471384520558E-2</v>
      </c>
      <c r="AF963" s="13">
        <f t="shared" si="1363"/>
        <v>1.7018408564863915E-2</v>
      </c>
      <c r="AG963" s="13">
        <f t="shared" si="1364"/>
        <v>4.6886171595040722E-3</v>
      </c>
      <c r="AH963" s="13">
        <f t="shared" si="1365"/>
        <v>8.8334144021044953E-4</v>
      </c>
      <c r="AI963" s="13">
        <f t="shared" si="1366"/>
        <v>2.0008163605096749E-3</v>
      </c>
      <c r="AJ963" s="13">
        <f t="shared" si="1367"/>
        <v>2.2659788878066408E-3</v>
      </c>
      <c r="AK963" s="13">
        <f t="shared" si="1368"/>
        <v>1.7108551027233206E-3</v>
      </c>
      <c r="AL963" s="13">
        <f t="shared" si="1369"/>
        <v>7.254668312901922E-5</v>
      </c>
      <c r="AM963" s="13">
        <f t="shared" si="1370"/>
        <v>2.25716547333248E-2</v>
      </c>
      <c r="AN963" s="13">
        <f t="shared" si="1371"/>
        <v>1.8655654075592627E-2</v>
      </c>
      <c r="AO963" s="13">
        <f t="shared" si="1372"/>
        <v>7.7095240269278746E-3</v>
      </c>
      <c r="AP963" s="13">
        <f t="shared" si="1373"/>
        <v>2.1239945266616658E-3</v>
      </c>
      <c r="AQ963" s="13">
        <f t="shared" si="1374"/>
        <v>4.3887463741582136E-4</v>
      </c>
      <c r="AR963" s="13">
        <f t="shared" si="1375"/>
        <v>1.4601776018549384E-4</v>
      </c>
      <c r="AS963" s="13">
        <f t="shared" si="1376"/>
        <v>3.3073816103828499E-4</v>
      </c>
      <c r="AT963" s="13">
        <f t="shared" si="1377"/>
        <v>3.7456995309346526E-4</v>
      </c>
      <c r="AU963" s="13">
        <f t="shared" si="1378"/>
        <v>2.8280709896511317E-4</v>
      </c>
      <c r="AV963" s="13">
        <f t="shared" si="1379"/>
        <v>1.6014336153607524E-4</v>
      </c>
      <c r="AW963" s="13">
        <f t="shared" si="1380"/>
        <v>3.772600057025548E-6</v>
      </c>
      <c r="AX963" s="13">
        <f t="shared" si="1381"/>
        <v>8.5210040758140065E-3</v>
      </c>
      <c r="AY963" s="13">
        <f t="shared" si="1382"/>
        <v>7.0426783633370524E-3</v>
      </c>
      <c r="AZ963" s="13">
        <f t="shared" si="1383"/>
        <v>2.9104151393495059E-3</v>
      </c>
      <c r="BA963" s="13">
        <f t="shared" si="1384"/>
        <v>8.0182716918711166E-4</v>
      </c>
      <c r="BB963" s="13">
        <f t="shared" si="1385"/>
        <v>1.6567915017193593E-4</v>
      </c>
      <c r="BC963" s="13">
        <f t="shared" si="1386"/>
        <v>2.7387029880290195E-5</v>
      </c>
      <c r="BD963" s="13">
        <f t="shared" si="1387"/>
        <v>2.0114142088806152E-5</v>
      </c>
      <c r="BE963" s="13">
        <f t="shared" si="1388"/>
        <v>4.5559624780324578E-5</v>
      </c>
      <c r="BF963" s="13">
        <f t="shared" si="1389"/>
        <v>5.1597512858356376E-5</v>
      </c>
      <c r="BG963" s="13">
        <f t="shared" si="1390"/>
        <v>3.8957056765430836E-5</v>
      </c>
      <c r="BH963" s="13">
        <f t="shared" si="1391"/>
        <v>2.2059962599232342E-5</v>
      </c>
      <c r="BI963" s="13">
        <f t="shared" si="1392"/>
        <v>9.9934027934339919E-6</v>
      </c>
      <c r="BJ963" s="14">
        <f t="shared" si="1393"/>
        <v>0.69021898847064367</v>
      </c>
      <c r="BK963" s="14">
        <f t="shared" si="1394"/>
        <v>0.1866509153243483</v>
      </c>
      <c r="BL963" s="14">
        <f t="shared" si="1395"/>
        <v>0.11720708825532344</v>
      </c>
      <c r="BM963" s="14">
        <f t="shared" si="1396"/>
        <v>0.58832083961274284</v>
      </c>
      <c r="BN963" s="14">
        <f t="shared" si="1397"/>
        <v>0.40299229978564982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1.8543000000000001</v>
      </c>
      <c r="F964" s="10">
        <f>VLOOKUP(B964,home!$B$2:$E$405,3,FALSE)</f>
        <v>1.0786</v>
      </c>
      <c r="G964" s="10">
        <f>VLOOKUP(C964,away!$B$2:$E$405,4,FALSE)</f>
        <v>0.755</v>
      </c>
      <c r="H964" s="10">
        <f>VLOOKUP(A964,away!$A$2:$E$405,3,FALSE)</f>
        <v>1.2583</v>
      </c>
      <c r="I964" s="10">
        <f>VLOOKUP(C964,away!$B$2:$E$405,3,FALSE)</f>
        <v>1.4305000000000001</v>
      </c>
      <c r="J964" s="10">
        <f>VLOOKUP(B964,home!$B$2:$E$405,4,FALSE)</f>
        <v>1.2362</v>
      </c>
      <c r="K964" s="12">
        <f t="shared" si="1342"/>
        <v>1.5100362249000001</v>
      </c>
      <c r="L964" s="12">
        <f t="shared" si="1343"/>
        <v>2.2251577130300002</v>
      </c>
      <c r="M964" s="13">
        <f t="shared" si="1344"/>
        <v>2.3868541604296304E-2</v>
      </c>
      <c r="N964" s="13">
        <f t="shared" si="1345"/>
        <v>3.6042362458020186E-2</v>
      </c>
      <c r="O964" s="13">
        <f t="shared" si="1346"/>
        <v>5.3111269449577364E-2</v>
      </c>
      <c r="P964" s="13">
        <f t="shared" si="1347"/>
        <v>8.0199940819286511E-2</v>
      </c>
      <c r="Q964" s="13">
        <f t="shared" si="1348"/>
        <v>2.7212636471293145E-2</v>
      </c>
      <c r="R964" s="13">
        <f t="shared" si="1349"/>
        <v>5.9090475432270854E-2</v>
      </c>
      <c r="S964" s="13">
        <f t="shared" si="1350"/>
        <v>6.7369328780641821E-2</v>
      </c>
      <c r="T964" s="13">
        <f t="shared" si="1351"/>
        <v>6.0552407935979422E-2</v>
      </c>
      <c r="U964" s="13">
        <f t="shared" si="1352"/>
        <v>8.9228758449292497E-2</v>
      </c>
      <c r="V964" s="13">
        <f t="shared" si="1353"/>
        <v>2.5151730725814881E-2</v>
      </c>
      <c r="W964" s="13">
        <f t="shared" si="1354"/>
        <v>1.3697355615562522E-2</v>
      </c>
      <c r="X964" s="13">
        <f t="shared" si="1355"/>
        <v>3.0478776496083725E-2</v>
      </c>
      <c r="Y964" s="13">
        <f t="shared" si="1356"/>
        <v>3.3910042301989102E-2</v>
      </c>
      <c r="Z964" s="13">
        <f t="shared" si="1357"/>
        <v>4.3828542391575749E-2</v>
      </c>
      <c r="AA964" s="13">
        <f t="shared" si="1358"/>
        <v>6.6182686695844664E-2</v>
      </c>
      <c r="AB964" s="13">
        <f t="shared" si="1359"/>
        <v>4.9969127185966376E-2</v>
      </c>
      <c r="AC964" s="13">
        <f t="shared" si="1360"/>
        <v>5.2819715306513977E-3</v>
      </c>
      <c r="AD964" s="13">
        <f t="shared" si="1361"/>
        <v>5.1708757912092129E-3</v>
      </c>
      <c r="AE964" s="13">
        <f t="shared" si="1362"/>
        <v>1.1506014149929283E-2</v>
      </c>
      <c r="AF964" s="13">
        <f t="shared" si="1363"/>
        <v>1.2801348065973736E-2</v>
      </c>
      <c r="AG964" s="13">
        <f t="shared" si="1364"/>
        <v>9.4950061287277128E-3</v>
      </c>
      <c r="AH964" s="13">
        <f t="shared" si="1365"/>
        <v>2.4381354788369277E-2</v>
      </c>
      <c r="AI964" s="13">
        <f t="shared" si="1366"/>
        <v>3.6816728942576683E-2</v>
      </c>
      <c r="AJ964" s="13">
        <f t="shared" si="1367"/>
        <v>2.7797297192807539E-2</v>
      </c>
      <c r="AK964" s="13">
        <f t="shared" si="1368"/>
        <v>1.3991641905150155E-2</v>
      </c>
      <c r="AL964" s="13">
        <f t="shared" si="1369"/>
        <v>7.0991149973092334E-4</v>
      </c>
      <c r="AM964" s="13">
        <f t="shared" si="1370"/>
        <v>1.5616419518368718E-3</v>
      </c>
      <c r="AN964" s="13">
        <f t="shared" si="1371"/>
        <v>3.4748996341210387E-3</v>
      </c>
      <c r="AO964" s="13">
        <f t="shared" si="1372"/>
        <v>3.8660998614347786E-3</v>
      </c>
      <c r="AP964" s="13">
        <f t="shared" si="1373"/>
        <v>2.8675606420052713E-3</v>
      </c>
      <c r="AQ964" s="13">
        <f t="shared" si="1374"/>
        <v>1.5951936700348221E-3</v>
      </c>
      <c r="AR964" s="13">
        <f t="shared" si="1375"/>
        <v>1.0850471932292162E-2</v>
      </c>
      <c r="AS964" s="13">
        <f t="shared" si="1376"/>
        <v>1.6384605675021868E-2</v>
      </c>
      <c r="AT964" s="13">
        <f t="shared" si="1377"/>
        <v>1.2370674049992571E-2</v>
      </c>
      <c r="AU964" s="13">
        <f t="shared" si="1378"/>
        <v>6.2267219806397258E-3</v>
      </c>
      <c r="AV964" s="13">
        <f t="shared" si="1379"/>
        <v>2.3506439382867663E-3</v>
      </c>
      <c r="AW964" s="13">
        <f t="shared" si="1380"/>
        <v>6.6259762430356442E-5</v>
      </c>
      <c r="AX964" s="13">
        <f t="shared" si="1381"/>
        <v>3.9302265293287002E-4</v>
      </c>
      <c r="AY964" s="13">
        <f t="shared" si="1382"/>
        <v>8.7453738756908836E-4</v>
      </c>
      <c r="AZ964" s="13">
        <f t="shared" si="1383"/>
        <v>9.7299180664123209E-4</v>
      </c>
      <c r="BA964" s="13">
        <f t="shared" si="1384"/>
        <v>7.216867410875774E-4</v>
      </c>
      <c r="BB964" s="13">
        <f t="shared" si="1385"/>
        <v>4.0146670458062692E-4</v>
      </c>
      <c r="BC964" s="13">
        <f t="shared" si="1386"/>
        <v>1.7866534684446366E-4</v>
      </c>
      <c r="BD964" s="13">
        <f t="shared" si="1387"/>
        <v>4.0240018850259069E-3</v>
      </c>
      <c r="BE964" s="13">
        <f t="shared" si="1388"/>
        <v>6.0763886154550058E-3</v>
      </c>
      <c r="BF964" s="13">
        <f t="shared" si="1389"/>
        <v>4.5877834629535078E-3</v>
      </c>
      <c r="BG964" s="13">
        <f t="shared" si="1390"/>
        <v>2.3092397403523218E-3</v>
      </c>
      <c r="BH964" s="13">
        <f t="shared" si="1391"/>
        <v>8.7175891497766919E-4</v>
      </c>
      <c r="BI964" s="13">
        <f t="shared" si="1392"/>
        <v>2.6327750819915991E-4</v>
      </c>
      <c r="BJ964" s="14">
        <f t="shared" si="1393"/>
        <v>0.25777459181385665</v>
      </c>
      <c r="BK964" s="14">
        <f t="shared" si="1394"/>
        <v>0.20345596234799096</v>
      </c>
      <c r="BL964" s="14">
        <f t="shared" si="1395"/>
        <v>0.48688490774505205</v>
      </c>
      <c r="BM964" s="14">
        <f t="shared" si="1396"/>
        <v>0.71161050043859209</v>
      </c>
      <c r="BN964" s="14">
        <f t="shared" si="1397"/>
        <v>0.27952522623474435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1.5146999999999999</v>
      </c>
      <c r="F965" s="10">
        <f>VLOOKUP(B965,home!$B$2:$E$405,3,FALSE)</f>
        <v>1.4854000000000001</v>
      </c>
      <c r="G965" s="10">
        <f>VLOOKUP(C965,away!$B$2:$E$405,4,FALSE)</f>
        <v>1.3204</v>
      </c>
      <c r="H965" s="10">
        <f>VLOOKUP(A965,away!$A$2:$E$405,3,FALSE)</f>
        <v>1.0882000000000001</v>
      </c>
      <c r="I965" s="10">
        <f>VLOOKUP(C965,away!$B$2:$E$405,3,FALSE)</f>
        <v>0.61260000000000003</v>
      </c>
      <c r="J965" s="10">
        <f>VLOOKUP(B965,home!$B$2:$E$405,4,FALSE)</f>
        <v>0.22969999999999999</v>
      </c>
      <c r="K965" s="12">
        <f t="shared" si="1342"/>
        <v>2.9708146757520004</v>
      </c>
      <c r="L965" s="12">
        <f t="shared" si="1343"/>
        <v>0.15312521420399999</v>
      </c>
      <c r="M965" s="13">
        <f t="shared" si="1344"/>
        <v>4.3983536305665434E-2</v>
      </c>
      <c r="N965" s="13">
        <f t="shared" si="1345"/>
        <v>0.1306669351483418</v>
      </c>
      <c r="O965" s="13">
        <f t="shared" si="1346"/>
        <v>6.7349884182544293E-3</v>
      </c>
      <c r="P965" s="13">
        <f t="shared" si="1347"/>
        <v>2.0008402433970011E-2</v>
      </c>
      <c r="Q965" s="13">
        <f t="shared" si="1348"/>
        <v>0.19409362428711438</v>
      </c>
      <c r="R965" s="13">
        <f t="shared" si="1349"/>
        <v>5.1564827210333428E-4</v>
      </c>
      <c r="S965" s="13">
        <f t="shared" si="1350"/>
        <v>2.2754887486623634E-3</v>
      </c>
      <c r="T965" s="13">
        <f t="shared" si="1351"/>
        <v>2.972062779459508E-2</v>
      </c>
      <c r="U965" s="13">
        <f t="shared" si="1352"/>
        <v>1.5318954542907464E-3</v>
      </c>
      <c r="V965" s="13">
        <f t="shared" si="1353"/>
        <v>1.1501499182381548E-4</v>
      </c>
      <c r="W965" s="13">
        <f t="shared" si="1354"/>
        <v>0.19220539583401811</v>
      </c>
      <c r="X965" s="13">
        <f t="shared" si="1355"/>
        <v>2.9431492408248622E-2</v>
      </c>
      <c r="Y965" s="13">
        <f t="shared" si="1356"/>
        <v>2.2533517896782349E-3</v>
      </c>
      <c r="Z965" s="13">
        <f t="shared" si="1357"/>
        <v>2.6319584039915175E-5</v>
      </c>
      <c r="AA965" s="13">
        <f t="shared" si="1358"/>
        <v>7.8190606525468123E-5</v>
      </c>
      <c r="AB965" s="13">
        <f t="shared" si="1359"/>
        <v>1.1614490068590543E-4</v>
      </c>
      <c r="AC965" s="13">
        <f t="shared" si="1360"/>
        <v>3.2700676713980034E-6</v>
      </c>
      <c r="AD965" s="13">
        <f t="shared" si="1361"/>
        <v>0.14275165267560586</v>
      </c>
      <c r="AE965" s="13">
        <f t="shared" si="1362"/>
        <v>2.185887739392715E-2</v>
      </c>
      <c r="AF965" s="13">
        <f t="shared" si="1363"/>
        <v>1.673572641602034E-3</v>
      </c>
      <c r="AG965" s="13">
        <f t="shared" si="1364"/>
        <v>8.5422056410421849E-5</v>
      </c>
      <c r="AH965" s="13">
        <f t="shared" si="1365"/>
        <v>1.0075479859680475E-6</v>
      </c>
      <c r="AI965" s="13">
        <f t="shared" si="1366"/>
        <v>2.9932383432382465E-6</v>
      </c>
      <c r="AJ965" s="13">
        <f t="shared" si="1367"/>
        <v>4.4461781990578931E-6</v>
      </c>
      <c r="AK965" s="13">
        <f t="shared" si="1368"/>
        <v>4.4029238149232625E-6</v>
      </c>
      <c r="AL965" s="13">
        <f t="shared" si="1369"/>
        <v>5.950301903962067E-8</v>
      </c>
      <c r="AM965" s="13">
        <f t="shared" si="1370"/>
        <v>8.4817740951308437E-2</v>
      </c>
      <c r="AN965" s="13">
        <f t="shared" si="1371"/>
        <v>1.2987734751468484E-2</v>
      </c>
      <c r="AO965" s="13">
        <f t="shared" si="1372"/>
        <v>9.9437483292167317E-4</v>
      </c>
      <c r="AP965" s="13">
        <f t="shared" si="1373"/>
        <v>5.0754619763399295E-5</v>
      </c>
      <c r="AQ965" s="13">
        <f t="shared" si="1374"/>
        <v>1.9429530057782716E-6</v>
      </c>
      <c r="AR965" s="13">
        <f t="shared" si="1375"/>
        <v>3.0856200234433196E-8</v>
      </c>
      <c r="AS965" s="13">
        <f t="shared" si="1376"/>
        <v>9.1668052494396469E-8</v>
      </c>
      <c r="AT965" s="13">
        <f t="shared" si="1377"/>
        <v>1.3616439782397889E-7</v>
      </c>
      <c r="AU965" s="13">
        <f t="shared" si="1378"/>
        <v>1.3483973045680342E-7</v>
      </c>
      <c r="AV965" s="13">
        <f t="shared" si="1379"/>
        <v>1.001459625288789E-7</v>
      </c>
      <c r="AW965" s="13">
        <f t="shared" si="1380"/>
        <v>7.5189772442924285E-10</v>
      </c>
      <c r="AX965" s="13">
        <f t="shared" si="1381"/>
        <v>4.1996298263713081E-2</v>
      </c>
      <c r="AY965" s="13">
        <f t="shared" si="1382"/>
        <v>6.4306921674061376E-3</v>
      </c>
      <c r="AZ965" s="13">
        <f t="shared" si="1383"/>
        <v>4.9235055780702487E-4</v>
      </c>
      <c r="BA965" s="13">
        <f t="shared" si="1384"/>
        <v>2.5130428209219851E-5</v>
      </c>
      <c r="BB965" s="13">
        <f t="shared" si="1385"/>
        <v>9.6202555064375838E-7</v>
      </c>
      <c r="BC965" s="13">
        <f t="shared" si="1386"/>
        <v>2.9462073702409294E-8</v>
      </c>
      <c r="BD965" s="13">
        <f t="shared" si="1387"/>
        <v>7.8747704506984943E-10</v>
      </c>
      <c r="BE965" s="13">
        <f t="shared" si="1388"/>
        <v>2.3394483623113283E-9</v>
      </c>
      <c r="BF965" s="13">
        <f t="shared" si="1389"/>
        <v>3.4750337639592387E-9</v>
      </c>
      <c r="BG965" s="13">
        <f t="shared" si="1390"/>
        <v>3.4412271015679399E-9</v>
      </c>
      <c r="BH965" s="13">
        <f t="shared" si="1391"/>
        <v>2.5558119939833892E-9</v>
      </c>
      <c r="BI965" s="13">
        <f t="shared" si="1392"/>
        <v>1.5185687560377671E-9</v>
      </c>
      <c r="BJ965" s="14">
        <f t="shared" si="1393"/>
        <v>0.89253896304276925</v>
      </c>
      <c r="BK965" s="14">
        <f t="shared" si="1394"/>
        <v>7.2816464218218191E-2</v>
      </c>
      <c r="BL965" s="14">
        <f t="shared" si="1395"/>
        <v>8.9902253321136345E-3</v>
      </c>
      <c r="BM965" s="14">
        <f t="shared" si="1396"/>
        <v>0.57193814589618353</v>
      </c>
      <c r="BN965" s="14">
        <f t="shared" si="1397"/>
        <v>0.39600313486544936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1.5146999999999999</v>
      </c>
      <c r="F966" s="10">
        <f>VLOOKUP(B966,home!$B$2:$E$405,3,FALSE)</f>
        <v>1.3204</v>
      </c>
      <c r="G966" s="10">
        <f>VLOOKUP(C966,away!$B$2:$E$405,4,FALSE)</f>
        <v>1.0563</v>
      </c>
      <c r="H966" s="10">
        <f>VLOOKUP(A966,away!$A$2:$E$405,3,FALSE)</f>
        <v>1.0882000000000001</v>
      </c>
      <c r="I966" s="10">
        <f>VLOOKUP(C966,away!$B$2:$E$405,3,FALSE)</f>
        <v>0.73519999999999996</v>
      </c>
      <c r="J966" s="10">
        <f>VLOOKUP(B966,home!$B$2:$E$405,4,FALSE)</f>
        <v>0.45950000000000002</v>
      </c>
      <c r="K966" s="12">
        <f t="shared" si="1342"/>
        <v>2.1126104362440001</v>
      </c>
      <c r="L966" s="12">
        <f t="shared" si="1343"/>
        <v>0.36762051208000002</v>
      </c>
      <c r="M966" s="13">
        <f t="shared" si="1344"/>
        <v>8.3723887467738747E-2</v>
      </c>
      <c r="N966" s="13">
        <f t="shared" si="1345"/>
        <v>0.17687595842726311</v>
      </c>
      <c r="O966" s="13">
        <f t="shared" si="1346"/>
        <v>3.0778618384218415E-2</v>
      </c>
      <c r="P966" s="13">
        <f t="shared" si="1347"/>
        <v>6.5023230411671268E-2</v>
      </c>
      <c r="Q966" s="13">
        <f t="shared" si="1348"/>
        <v>0.18683499784704802</v>
      </c>
      <c r="R966" s="13">
        <f t="shared" si="1349"/>
        <v>5.6574257257606363E-3</v>
      </c>
      <c r="S966" s="13">
        <f t="shared" si="1350"/>
        <v>1.2624893029478803E-2</v>
      </c>
      <c r="T966" s="13">
        <f t="shared" si="1351"/>
        <v>6.8684377582997488E-2</v>
      </c>
      <c r="U966" s="13">
        <f t="shared" si="1352"/>
        <v>1.1951936630517206E-2</v>
      </c>
      <c r="V966" s="13">
        <f t="shared" si="1353"/>
        <v>1.0894426020886866E-3</v>
      </c>
      <c r="W966" s="13">
        <f t="shared" si="1354"/>
        <v>0.13156985543576633</v>
      </c>
      <c r="X966" s="13">
        <f t="shared" si="1355"/>
        <v>4.8367777629587994E-2</v>
      </c>
      <c r="Y966" s="13">
        <f t="shared" si="1356"/>
        <v>8.8904935901803518E-3</v>
      </c>
      <c r="Z966" s="13">
        <f t="shared" si="1357"/>
        <v>6.9326191411956382E-4</v>
      </c>
      <c r="AA966" s="13">
        <f t="shared" si="1358"/>
        <v>1.4645923548194822E-3</v>
      </c>
      <c r="AB966" s="13">
        <f t="shared" si="1359"/>
        <v>1.5470565468174071E-3</v>
      </c>
      <c r="AC966" s="13">
        <f t="shared" si="1360"/>
        <v>5.2881471075981511E-5</v>
      </c>
      <c r="AD966" s="13">
        <f t="shared" si="1361"/>
        <v>6.9488962422178571E-2</v>
      </c>
      <c r="AE966" s="13">
        <f t="shared" si="1362"/>
        <v>2.5545567949549167E-2</v>
      </c>
      <c r="AF966" s="13">
        <f t="shared" si="1363"/>
        <v>4.6955373854938483E-3</v>
      </c>
      <c r="AG966" s="13">
        <f t="shared" si="1364"/>
        <v>5.7539195271534452E-4</v>
      </c>
      <c r="AH966" s="13">
        <f t="shared" si="1365"/>
        <v>6.3714324968548741E-5</v>
      </c>
      <c r="AI966" s="13">
        <f t="shared" si="1366"/>
        <v>1.3460354786679773E-4</v>
      </c>
      <c r="AJ966" s="13">
        <f t="shared" si="1367"/>
        <v>1.421824299894329E-4</v>
      </c>
      <c r="AK966" s="13">
        <f t="shared" si="1368"/>
        <v>1.0012536181540261E-4</v>
      </c>
      <c r="AL966" s="13">
        <f t="shared" si="1369"/>
        <v>1.6427923653720185E-6</v>
      </c>
      <c r="AM966" s="13">
        <f t="shared" si="1370"/>
        <v>2.9360621443372346E-2</v>
      </c>
      <c r="AN966" s="13">
        <f t="shared" si="1371"/>
        <v>1.0793566689999572E-2</v>
      </c>
      <c r="AO966" s="13">
        <f t="shared" si="1372"/>
        <v>1.9839682568736361E-3</v>
      </c>
      <c r="AP966" s="13">
        <f t="shared" si="1373"/>
        <v>2.4311580884745044E-4</v>
      </c>
      <c r="AQ966" s="13">
        <f t="shared" si="1374"/>
        <v>2.2343589535810773E-5</v>
      </c>
      <c r="AR966" s="13">
        <f t="shared" si="1375"/>
        <v>4.6845385543538866E-6</v>
      </c>
      <c r="AS966" s="13">
        <f t="shared" si="1376"/>
        <v>9.8966050389154022E-6</v>
      </c>
      <c r="AT966" s="13">
        <f t="shared" si="1377"/>
        <v>1.045383554429882E-5</v>
      </c>
      <c r="AU966" s="13">
        <f t="shared" si="1378"/>
        <v>7.3616273565547232E-6</v>
      </c>
      <c r="AV966" s="13">
        <f t="shared" si="1379"/>
        <v>3.8880626952992093E-6</v>
      </c>
      <c r="AW966" s="13">
        <f t="shared" si="1380"/>
        <v>3.54404584863283E-8</v>
      </c>
      <c r="AX966" s="13">
        <f t="shared" si="1381"/>
        <v>1.0337925879312955E-2</v>
      </c>
      <c r="AY966" s="13">
        <f t="shared" si="1382"/>
        <v>3.8004336055981135E-3</v>
      </c>
      <c r="AZ966" s="13">
        <f t="shared" si="1383"/>
        <v>6.9855867410800949E-4</v>
      </c>
      <c r="BA966" s="13">
        <f t="shared" si="1384"/>
        <v>8.5601499164504119E-5</v>
      </c>
      <c r="BB966" s="13">
        <f t="shared" si="1385"/>
        <v>7.8672167394176708E-6</v>
      </c>
      <c r="BC966" s="13">
        <f t="shared" si="1386"/>
        <v>5.7843004927781494E-7</v>
      </c>
      <c r="BD966" s="13">
        <f t="shared" si="1387"/>
        <v>2.870220770350129E-7</v>
      </c>
      <c r="BE966" s="13">
        <f t="shared" si="1388"/>
        <v>6.063658353765976E-7</v>
      </c>
      <c r="BF966" s="13">
        <f t="shared" si="1389"/>
        <v>6.4050739599920589E-7</v>
      </c>
      <c r="BG966" s="13">
        <f t="shared" si="1390"/>
        <v>4.5104753642646369E-7</v>
      </c>
      <c r="BH966" s="13">
        <f t="shared" si="1391"/>
        <v>2.3822193317417318E-7</v>
      </c>
      <c r="BI966" s="13">
        <f t="shared" si="1392"/>
        <v>1.0065402843319591E-7</v>
      </c>
      <c r="BJ966" s="14">
        <f t="shared" si="1393"/>
        <v>0.7788635013163816</v>
      </c>
      <c r="BK966" s="14">
        <f t="shared" si="1394"/>
        <v>0.16631641138001699</v>
      </c>
      <c r="BL966" s="14">
        <f t="shared" si="1395"/>
        <v>5.1878863794769192E-2</v>
      </c>
      <c r="BM966" s="14">
        <f t="shared" si="1396"/>
        <v>0.44505752197644727</v>
      </c>
      <c r="BN966" s="14">
        <f t="shared" si="1397"/>
        <v>0.54889411826370027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1.5146999999999999</v>
      </c>
      <c r="F967" s="10">
        <f>VLOOKUP(B967,home!$B$2:$E$405,3,FALSE)</f>
        <v>0.99029999999999996</v>
      </c>
      <c r="G967" s="10">
        <f>VLOOKUP(C967,away!$B$2:$E$405,4,FALSE)</f>
        <v>0.66020000000000001</v>
      </c>
      <c r="H967" s="10">
        <f>VLOOKUP(A967,away!$A$2:$E$405,3,FALSE)</f>
        <v>1.0882000000000001</v>
      </c>
      <c r="I967" s="10">
        <f>VLOOKUP(C967,away!$B$2:$E$405,3,FALSE)</f>
        <v>1.6082000000000001</v>
      </c>
      <c r="J967" s="10">
        <f>VLOOKUP(B967,home!$B$2:$E$405,4,FALSE)</f>
        <v>0.68920000000000003</v>
      </c>
      <c r="K967" s="12">
        <f t="shared" si="1342"/>
        <v>0.9903048920819999</v>
      </c>
      <c r="L967" s="12">
        <f t="shared" si="1343"/>
        <v>1.2061298010080002</v>
      </c>
      <c r="M967" s="13">
        <f t="shared" si="1344"/>
        <v>0.1111989106985482</v>
      </c>
      <c r="N967" s="13">
        <f t="shared" si="1345"/>
        <v>0.11012082525896173</v>
      </c>
      <c r="O967" s="13">
        <f t="shared" si="1346"/>
        <v>0.13412032003314631</v>
      </c>
      <c r="P967" s="13">
        <f t="shared" si="1347"/>
        <v>0.13282000905642827</v>
      </c>
      <c r="Q967" s="13">
        <f t="shared" si="1348"/>
        <v>5.4526595987028435E-2</v>
      </c>
      <c r="R967" s="13">
        <f t="shared" si="1349"/>
        <v>8.0883257456354038E-2</v>
      </c>
      <c r="S967" s="13">
        <f t="shared" si="1350"/>
        <v>3.9661258134024165E-2</v>
      </c>
      <c r="T967" s="13">
        <f t="shared" si="1351"/>
        <v>6.5766152367478223E-2</v>
      </c>
      <c r="U967" s="13">
        <f t="shared" si="1352"/>
        <v>8.0099085546555301E-2</v>
      </c>
      <c r="V967" s="13">
        <f t="shared" si="1353"/>
        <v>5.2636493483796199E-3</v>
      </c>
      <c r="W967" s="13">
        <f t="shared" si="1354"/>
        <v>1.7999318251511003E-2</v>
      </c>
      <c r="X967" s="13">
        <f t="shared" si="1355"/>
        <v>2.1709514140974627E-2</v>
      </c>
      <c r="Y967" s="13">
        <f t="shared" si="1356"/>
        <v>1.3092245985417047E-2</v>
      </c>
      <c r="Z967" s="13">
        <f t="shared" si="1357"/>
        <v>3.2518569073570397E-2</v>
      </c>
      <c r="AA967" s="13">
        <f t="shared" si="1358"/>
        <v>3.2203298037063191E-2</v>
      </c>
      <c r="AB967" s="13">
        <f t="shared" si="1359"/>
        <v>1.5945541793639172E-2</v>
      </c>
      <c r="AC967" s="13">
        <f t="shared" si="1360"/>
        <v>3.9294334681979227E-4</v>
      </c>
      <c r="AD967" s="13">
        <f t="shared" si="1361"/>
        <v>4.4562032296530428E-3</v>
      </c>
      <c r="AE967" s="13">
        <f t="shared" si="1362"/>
        <v>5.3747595146326314E-3</v>
      </c>
      <c r="AF967" s="13">
        <f t="shared" si="1363"/>
        <v>3.2413288119248558E-3</v>
      </c>
      <c r="AG967" s="13">
        <f t="shared" si="1364"/>
        <v>1.3031544249761419E-3</v>
      </c>
      <c r="AH967" s="13">
        <f t="shared" si="1365"/>
        <v>9.8054038114425927E-3</v>
      </c>
      <c r="AI967" s="13">
        <f t="shared" si="1366"/>
        <v>9.7103393633110879E-3</v>
      </c>
      <c r="AJ967" s="13">
        <f t="shared" si="1367"/>
        <v>4.8080982876316913E-3</v>
      </c>
      <c r="AK967" s="13">
        <f t="shared" si="1368"/>
        <v>1.5871610852842505E-3</v>
      </c>
      <c r="AL967" s="13">
        <f t="shared" si="1369"/>
        <v>1.8773830986439471E-5</v>
      </c>
      <c r="AM967" s="13">
        <f t="shared" si="1370"/>
        <v>8.8259997168740336E-4</v>
      </c>
      <c r="AN967" s="13">
        <f t="shared" si="1371"/>
        <v>1.0645301282209943E-3</v>
      </c>
      <c r="AO967" s="13">
        <f t="shared" si="1372"/>
        <v>6.4198075585910437E-4</v>
      </c>
      <c r="AP967" s="13">
        <f t="shared" si="1373"/>
        <v>2.5810404043843585E-4</v>
      </c>
      <c r="AQ967" s="13">
        <f t="shared" si="1374"/>
        <v>7.7826743733342866E-5</v>
      </c>
      <c r="AR967" s="13">
        <f t="shared" si="1375"/>
        <v>2.3653179495796658E-3</v>
      </c>
      <c r="AS967" s="13">
        <f t="shared" si="1376"/>
        <v>2.3423859367981081E-3</v>
      </c>
      <c r="AT967" s="13">
        <f t="shared" si="1377"/>
        <v>1.1598381261776224E-3</v>
      </c>
      <c r="AU967" s="13">
        <f t="shared" si="1378"/>
        <v>3.8286445679230647E-4</v>
      </c>
      <c r="AV967" s="13">
        <f t="shared" si="1379"/>
        <v>9.4788136141434634E-5</v>
      </c>
      <c r="AW967" s="13">
        <f t="shared" si="1380"/>
        <v>6.2289289275967012E-7</v>
      </c>
      <c r="AX967" s="13">
        <f t="shared" si="1381"/>
        <v>1.4567384495224497E-4</v>
      </c>
      <c r="AY967" s="13">
        <f t="shared" si="1382"/>
        <v>1.7570156562432147E-4</v>
      </c>
      <c r="AZ967" s="13">
        <f t="shared" si="1383"/>
        <v>1.0595944719162847E-4</v>
      </c>
      <c r="BA967" s="13">
        <f t="shared" si="1384"/>
        <v>4.2600282318718871E-5</v>
      </c>
      <c r="BB967" s="13">
        <f t="shared" si="1385"/>
        <v>1.2845367508990257E-5</v>
      </c>
      <c r="BC967" s="13">
        <f t="shared" si="1386"/>
        <v>3.0986361114986065E-6</v>
      </c>
      <c r="BD967" s="13">
        <f t="shared" si="1387"/>
        <v>4.7548007797452925E-4</v>
      </c>
      <c r="BE967" s="13">
        <f t="shared" si="1388"/>
        <v>4.7087024730570713E-4</v>
      </c>
      <c r="BF967" s="13">
        <f t="shared" si="1389"/>
        <v>2.3315255472135146E-4</v>
      </c>
      <c r="BG967" s="13">
        <f t="shared" si="1390"/>
        <v>7.6964038513990178E-5</v>
      </c>
      <c r="BH967" s="13">
        <f t="shared" si="1391"/>
        <v>1.9054465963697979E-5</v>
      </c>
      <c r="BI967" s="13">
        <f t="shared" si="1392"/>
        <v>3.7739461719720142E-6</v>
      </c>
      <c r="BJ967" s="14">
        <f t="shared" si="1393"/>
        <v>0.30100101875620427</v>
      </c>
      <c r="BK967" s="14">
        <f t="shared" si="1394"/>
        <v>0.28953124598081076</v>
      </c>
      <c r="BL967" s="14">
        <f t="shared" si="1395"/>
        <v>0.37678699535056792</v>
      </c>
      <c r="BM967" s="14">
        <f t="shared" si="1396"/>
        <v>0.37599283199795486</v>
      </c>
      <c r="BN967" s="14">
        <f t="shared" si="1397"/>
        <v>0.62366991849046693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1.5146999999999999</v>
      </c>
      <c r="F968" s="10">
        <f>VLOOKUP(B968,home!$B$2:$E$405,3,FALSE)</f>
        <v>1.1553</v>
      </c>
      <c r="G968" s="10">
        <f>VLOOKUP(C968,away!$B$2:$E$405,4,FALSE)</f>
        <v>0.3301</v>
      </c>
      <c r="H968" s="10">
        <f>VLOOKUP(A968,away!$A$2:$E$405,3,FALSE)</f>
        <v>1.0882000000000001</v>
      </c>
      <c r="I968" s="10">
        <f>VLOOKUP(C968,away!$B$2:$E$405,3,FALSE)</f>
        <v>0.68920000000000003</v>
      </c>
      <c r="J968" s="10">
        <f>VLOOKUP(B968,home!$B$2:$E$405,4,FALSE)</f>
        <v>0.45950000000000002</v>
      </c>
      <c r="K968" s="12">
        <f t="shared" si="1342"/>
        <v>0.57765285359099994</v>
      </c>
      <c r="L968" s="12">
        <f t="shared" si="1343"/>
        <v>0.34461922868000006</v>
      </c>
      <c r="M968" s="13">
        <f t="shared" si="1344"/>
        <v>0.39761460090694339</v>
      </c>
      <c r="N968" s="13">
        <f t="shared" si="1345"/>
        <v>0.22968320884334245</v>
      </c>
      <c r="O968" s="13">
        <f t="shared" si="1346"/>
        <v>0.13702563707645687</v>
      </c>
      <c r="P968" s="13">
        <f t="shared" si="1347"/>
        <v>7.9153250272340034E-2</v>
      </c>
      <c r="Q968" s="13">
        <f t="shared" si="1348"/>
        <v>6.6338580505147168E-2</v>
      </c>
      <c r="R968" s="13">
        <f t="shared" si="1349"/>
        <v>2.3610834679337091E-2</v>
      </c>
      <c r="S968" s="13">
        <f t="shared" si="1350"/>
        <v>3.9392649404630361E-3</v>
      </c>
      <c r="T968" s="13">
        <f t="shared" si="1351"/>
        <v>2.2861550445409905E-2</v>
      </c>
      <c r="U968" s="13">
        <f t="shared" si="1352"/>
        <v>1.3638866028184413E-2</v>
      </c>
      <c r="V968" s="13">
        <f t="shared" si="1353"/>
        <v>8.7132286448655708E-5</v>
      </c>
      <c r="W968" s="13">
        <f t="shared" si="1354"/>
        <v>1.2773556777324849E-2</v>
      </c>
      <c r="X968" s="13">
        <f t="shared" si="1355"/>
        <v>4.4020132841018763E-3</v>
      </c>
      <c r="Y968" s="13">
        <f t="shared" si="1356"/>
        <v>7.5850921130315118E-4</v>
      </c>
      <c r="Z968" s="13">
        <f t="shared" si="1357"/>
        <v>2.7122492118947148E-3</v>
      </c>
      <c r="AA968" s="13">
        <f t="shared" si="1358"/>
        <v>1.5667384969009228E-3</v>
      </c>
      <c r="AB968" s="13">
        <f t="shared" si="1359"/>
        <v>4.5251548178284594E-4</v>
      </c>
      <c r="AC968" s="13">
        <f t="shared" si="1360"/>
        <v>1.0840905458986421E-6</v>
      </c>
      <c r="AD968" s="13">
        <f t="shared" si="1361"/>
        <v>1.8446703807320881E-3</v>
      </c>
      <c r="AE968" s="13">
        <f t="shared" si="1362"/>
        <v>6.3570888377673421E-4</v>
      </c>
      <c r="AF968" s="13">
        <f t="shared" si="1363"/>
        <v>1.0953875259608096E-4</v>
      </c>
      <c r="AG968" s="13">
        <f t="shared" si="1364"/>
        <v>1.2583053476743592E-5</v>
      </c>
      <c r="AH968" s="13">
        <f t="shared" si="1365"/>
        <v>2.3367330784777361E-4</v>
      </c>
      <c r="AI968" s="13">
        <f t="shared" si="1366"/>
        <v>1.3498205308631463E-4</v>
      </c>
      <c r="AJ968" s="13">
        <f t="shared" si="1367"/>
        <v>3.8986384074440738E-5</v>
      </c>
      <c r="AK968" s="13">
        <f t="shared" si="1368"/>
        <v>7.5068653372651366E-6</v>
      </c>
      <c r="AL968" s="13">
        <f t="shared" si="1369"/>
        <v>8.6324083775259117E-9</v>
      </c>
      <c r="AM968" s="13">
        <f t="shared" si="1370"/>
        <v>2.1311582187293754E-4</v>
      </c>
      <c r="AN968" s="13">
        <f t="shared" si="1371"/>
        <v>7.3443810153356017E-5</v>
      </c>
      <c r="AO968" s="13">
        <f t="shared" si="1372"/>
        <v>1.2655074603184951E-5</v>
      </c>
      <c r="AP968" s="13">
        <f t="shared" si="1373"/>
        <v>1.4537273495458187E-6</v>
      </c>
      <c r="AQ968" s="13">
        <f t="shared" si="1374"/>
        <v>1.2524559947787517E-7</v>
      </c>
      <c r="AR968" s="13">
        <f t="shared" si="1375"/>
        <v>1.6105663022720787E-5</v>
      </c>
      <c r="AS968" s="13">
        <f t="shared" si="1376"/>
        <v>9.3034822040497126E-6</v>
      </c>
      <c r="AT968" s="13">
        <f t="shared" si="1377"/>
        <v>2.6870915217512006E-6</v>
      </c>
      <c r="AU968" s="13">
        <f t="shared" si="1378"/>
        <v>5.1740202846658785E-7</v>
      </c>
      <c r="AV968" s="13">
        <f t="shared" si="1379"/>
        <v>7.4719689549374036E-8</v>
      </c>
      <c r="AW968" s="13">
        <f t="shared" si="1380"/>
        <v>4.7734887781116756E-11</v>
      </c>
      <c r="AX968" s="13">
        <f t="shared" si="1381"/>
        <v>2.0517827108382256E-5</v>
      </c>
      <c r="AY968" s="13">
        <f t="shared" si="1382"/>
        <v>7.0708377522802881E-6</v>
      </c>
      <c r="AZ968" s="13">
        <f t="shared" si="1383"/>
        <v>1.218373326156129E-6</v>
      </c>
      <c r="BA968" s="13">
        <f t="shared" si="1384"/>
        <v>1.3995829196807045E-7</v>
      </c>
      <c r="BB968" s="13">
        <f t="shared" si="1385"/>
        <v>1.2058079656351668E-8</v>
      </c>
      <c r="BC968" s="13">
        <f t="shared" si="1386"/>
        <v>8.3108922210678219E-10</v>
      </c>
      <c r="BD968" s="13">
        <f t="shared" si="1387"/>
        <v>9.2505352804500596E-7</v>
      </c>
      <c r="BE968" s="13">
        <f t="shared" si="1388"/>
        <v>5.3435981019961975E-7</v>
      </c>
      <c r="BF968" s="13">
        <f t="shared" si="1389"/>
        <v>1.5433723460307771E-7</v>
      </c>
      <c r="BG968" s="13">
        <f t="shared" si="1390"/>
        <v>2.9717781327937158E-8</v>
      </c>
      <c r="BH968" s="13">
        <f t="shared" si="1391"/>
        <v>4.2916402966190572E-9</v>
      </c>
      <c r="BI968" s="13">
        <f t="shared" si="1392"/>
        <v>4.9581565278562502E-10</v>
      </c>
      <c r="BJ968" s="14">
        <f t="shared" si="1393"/>
        <v>0.33974967370243714</v>
      </c>
      <c r="BK968" s="14">
        <f t="shared" si="1394"/>
        <v>0.48080241196690165</v>
      </c>
      <c r="BL968" s="14">
        <f t="shared" si="1395"/>
        <v>0.17674007698728458</v>
      </c>
      <c r="BM968" s="14">
        <f t="shared" si="1396"/>
        <v>6.6571228794933823E-2</v>
      </c>
      <c r="BN968" s="14">
        <f t="shared" si="1397"/>
        <v>0.93342611228356698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1.2639</v>
      </c>
      <c r="F969" s="10">
        <f>VLOOKUP(B969,home!$B$2:$E$405,3,FALSE)</f>
        <v>1.1868000000000001</v>
      </c>
      <c r="G969" s="10">
        <f>VLOOKUP(C969,away!$B$2:$E$405,4,FALSE)</f>
        <v>0.63300000000000001</v>
      </c>
      <c r="H969" s="10">
        <f>VLOOKUP(A969,away!$A$2:$E$405,3,FALSE)</f>
        <v>0.81940000000000002</v>
      </c>
      <c r="I969" s="10">
        <f>VLOOKUP(C969,away!$B$2:$E$405,3,FALSE)</f>
        <v>0.24410000000000001</v>
      </c>
      <c r="J969" s="10">
        <f>VLOOKUP(B969,home!$B$2:$E$405,4,FALSE)</f>
        <v>0.9153</v>
      </c>
      <c r="K969" s="12">
        <f t="shared" si="1342"/>
        <v>0.94949779716000005</v>
      </c>
      <c r="L969" s="12">
        <f t="shared" si="1343"/>
        <v>0.18307422376200003</v>
      </c>
      <c r="M969" s="13">
        <f t="shared" si="1344"/>
        <v>0.32220347569236879</v>
      </c>
      <c r="N969" s="13">
        <f t="shared" si="1345"/>
        <v>0.30593149040719975</v>
      </c>
      <c r="O969" s="13">
        <f t="shared" si="1346"/>
        <v>5.8987151205798866E-2</v>
      </c>
      <c r="P969" s="13">
        <f t="shared" si="1347"/>
        <v>5.6008170130649855E-2</v>
      </c>
      <c r="Q969" s="13">
        <f t="shared" si="1348"/>
        <v>0.14524063811175594</v>
      </c>
      <c r="R969" s="13">
        <f t="shared" si="1349"/>
        <v>5.3995134594666755E-3</v>
      </c>
      <c r="S969" s="13">
        <f t="shared" si="1350"/>
        <v>2.4339550610394884E-3</v>
      </c>
      <c r="T969" s="13">
        <f t="shared" si="1351"/>
        <v>2.6589817081007279E-2</v>
      </c>
      <c r="U969" s="13">
        <f t="shared" si="1352"/>
        <v>5.1268261354993783E-3</v>
      </c>
      <c r="V969" s="13">
        <f t="shared" si="1353"/>
        <v>4.7010103667538725E-5</v>
      </c>
      <c r="W969" s="13">
        <f t="shared" si="1354"/>
        <v>4.5968555315075002E-2</v>
      </c>
      <c r="X969" s="13">
        <f t="shared" si="1355"/>
        <v>8.4156575817679168E-3</v>
      </c>
      <c r="Y969" s="13">
        <f t="shared" si="1356"/>
        <v>7.7034498961447582E-4</v>
      </c>
      <c r="Z969" s="13">
        <f t="shared" si="1357"/>
        <v>3.2950391176144443E-4</v>
      </c>
      <c r="AA969" s="13">
        <f t="shared" si="1358"/>
        <v>3.1286323837309446E-4</v>
      </c>
      <c r="AB969" s="13">
        <f t="shared" si="1359"/>
        <v>1.4853147782379863E-4</v>
      </c>
      <c r="AC969" s="13">
        <f t="shared" si="1360"/>
        <v>5.1073119990658977E-7</v>
      </c>
      <c r="AD969" s="13">
        <f t="shared" si="1361"/>
        <v>1.0911760502572832E-2</v>
      </c>
      <c r="AE969" s="13">
        <f t="shared" si="1362"/>
        <v>1.9976620838853729E-3</v>
      </c>
      <c r="AF969" s="13">
        <f t="shared" si="1363"/>
        <v>1.8286021767304698E-4</v>
      </c>
      <c r="AG969" s="13">
        <f t="shared" si="1364"/>
        <v>1.1158997469147815E-5</v>
      </c>
      <c r="AH969" s="13">
        <f t="shared" si="1365"/>
        <v>1.5080918218067246E-5</v>
      </c>
      <c r="AI969" s="13">
        <f t="shared" si="1366"/>
        <v>1.4319298627204961E-5</v>
      </c>
      <c r="AJ969" s="13">
        <f t="shared" si="1367"/>
        <v>6.7980712517036626E-6</v>
      </c>
      <c r="AK969" s="13">
        <f t="shared" si="1368"/>
        <v>2.1515845594764504E-6</v>
      </c>
      <c r="AL969" s="13">
        <f t="shared" si="1369"/>
        <v>3.5511870098770319E-9</v>
      </c>
      <c r="AM969" s="13">
        <f t="shared" si="1370"/>
        <v>2.0721385120660799E-3</v>
      </c>
      <c r="AN969" s="13">
        <f t="shared" si="1371"/>
        <v>3.7935514962384337E-4</v>
      </c>
      <c r="AO969" s="13">
        <f t="shared" si="1372"/>
        <v>3.4725074773751248E-5</v>
      </c>
      <c r="AP969" s="13">
        <f t="shared" si="1373"/>
        <v>2.1190887030939736E-6</v>
      </c>
      <c r="AQ969" s="13">
        <f t="shared" si="1374"/>
        <v>9.6987629850438124E-8</v>
      </c>
      <c r="AR969" s="13">
        <f t="shared" si="1375"/>
        <v>5.521854792781736E-7</v>
      </c>
      <c r="AS969" s="13">
        <f t="shared" si="1376"/>
        <v>5.2429889619836466E-7</v>
      </c>
      <c r="AT969" s="13">
        <f t="shared" si="1377"/>
        <v>2.4891032349688343E-7</v>
      </c>
      <c r="AU969" s="13">
        <f t="shared" si="1378"/>
        <v>7.8779934616891257E-8</v>
      </c>
      <c r="AV969" s="13">
        <f t="shared" si="1379"/>
        <v>1.8700343594786773E-8</v>
      </c>
      <c r="AW969" s="13">
        <f t="shared" si="1380"/>
        <v>1.7147160207411434E-11</v>
      </c>
      <c r="AX969" s="13">
        <f t="shared" si="1381"/>
        <v>3.2791515876952375E-4</v>
      </c>
      <c r="AY969" s="13">
        <f t="shared" si="1382"/>
        <v>6.0032813151523563E-5</v>
      </c>
      <c r="AZ969" s="13">
        <f t="shared" si="1383"/>
        <v>5.4952303339821814E-6</v>
      </c>
      <c r="BA969" s="13">
        <f t="shared" si="1384"/>
        <v>3.3534500926239476E-7</v>
      </c>
      <c r="BB969" s="13">
        <f t="shared" si="1385"/>
        <v>1.5348256815793404E-8</v>
      </c>
      <c r="BC969" s="13">
        <f t="shared" si="1386"/>
        <v>5.6197404053024126E-10</v>
      </c>
      <c r="BD969" s="13">
        <f t="shared" si="1387"/>
        <v>1.6848487998583254E-8</v>
      </c>
      <c r="BE969" s="13">
        <f t="shared" si="1388"/>
        <v>1.5997602240131496E-8</v>
      </c>
      <c r="BF969" s="13">
        <f t="shared" si="1389"/>
        <v>7.5948440434233701E-9</v>
      </c>
      <c r="BG969" s="13">
        <f t="shared" si="1390"/>
        <v>2.4037625630014122E-9</v>
      </c>
      <c r="BH969" s="13">
        <f t="shared" si="1391"/>
        <v>5.7059181461637929E-10</v>
      </c>
      <c r="BI969" s="13">
        <f t="shared" si="1392"/>
        <v>1.0835513421115585E-10</v>
      </c>
      <c r="BJ969" s="14">
        <f t="shared" si="1393"/>
        <v>0.54890217455831247</v>
      </c>
      <c r="BK969" s="14">
        <f t="shared" si="1394"/>
        <v>0.3807531580832641</v>
      </c>
      <c r="BL969" s="14">
        <f t="shared" si="1395"/>
        <v>7.0014701788239236E-2</v>
      </c>
      <c r="BM969" s="14">
        <f t="shared" si="1396"/>
        <v>0.10616906653833307</v>
      </c>
      <c r="BN969" s="14">
        <f t="shared" si="1397"/>
        <v>0.89377043900723985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1.2639</v>
      </c>
      <c r="F970" s="10">
        <f>VLOOKUP(B970,home!$B$2:$E$405,3,FALSE)</f>
        <v>0.39560000000000001</v>
      </c>
      <c r="G970" s="10">
        <f>VLOOKUP(C970,away!$B$2:$E$405,4,FALSE)</f>
        <v>0.94940000000000002</v>
      </c>
      <c r="H970" s="10">
        <f>VLOOKUP(A970,away!$A$2:$E$405,3,FALSE)</f>
        <v>0.81940000000000002</v>
      </c>
      <c r="I970" s="10">
        <f>VLOOKUP(C970,away!$B$2:$E$405,3,FALSE)</f>
        <v>0.73219999999999996</v>
      </c>
      <c r="J970" s="10">
        <f>VLOOKUP(B970,home!$B$2:$E$405,4,FALSE)</f>
        <v>0.61019999999999996</v>
      </c>
      <c r="K970" s="12">
        <f t="shared" si="1342"/>
        <v>0.47469889869600002</v>
      </c>
      <c r="L970" s="12">
        <f t="shared" si="1343"/>
        <v>0.36609844773599998</v>
      </c>
      <c r="M970" s="13">
        <f t="shared" si="1344"/>
        <v>0.43136643777952882</v>
      </c>
      <c r="N970" s="13">
        <f t="shared" si="1345"/>
        <v>0.20476917294835892</v>
      </c>
      <c r="O970" s="13">
        <f t="shared" si="1346"/>
        <v>0.15792258327649328</v>
      </c>
      <c r="P970" s="13">
        <f t="shared" si="1347"/>
        <v>7.4965676360578701E-2</v>
      </c>
      <c r="Q970" s="13">
        <f t="shared" si="1348"/>
        <v>4.8601850442738369E-2</v>
      </c>
      <c r="R970" s="13">
        <f t="shared" si="1349"/>
        <v>2.8907606299991687E-2</v>
      </c>
      <c r="S970" s="13">
        <f t="shared" si="1350"/>
        <v>3.2570061901010328E-3</v>
      </c>
      <c r="T970" s="13">
        <f t="shared" si="1351"/>
        <v>1.7793062004183735E-2</v>
      </c>
      <c r="U970" s="13">
        <f t="shared" si="1352"/>
        <v>1.3722408874543604E-2</v>
      </c>
      <c r="V970" s="13">
        <f t="shared" si="1353"/>
        <v>6.2891533757588019E-5</v>
      </c>
      <c r="W970" s="13">
        <f t="shared" si="1354"/>
        <v>7.6904149599185357E-3</v>
      </c>
      <c r="X970" s="13">
        <f t="shared" si="1355"/>
        <v>2.8154489792718879E-3</v>
      </c>
      <c r="Y970" s="13">
        <f t="shared" si="1356"/>
        <v>5.1536575049567174E-4</v>
      </c>
      <c r="Z970" s="13">
        <f t="shared" si="1357"/>
        <v>3.5276765980634564E-3</v>
      </c>
      <c r="AA970" s="13">
        <f t="shared" si="1358"/>
        <v>1.6745841960563745E-3</v>
      </c>
      <c r="AB970" s="13">
        <f t="shared" si="1359"/>
        <v>3.9746163682084372E-4</v>
      </c>
      <c r="AC970" s="13">
        <f t="shared" si="1360"/>
        <v>6.8310633845334059E-7</v>
      </c>
      <c r="AD970" s="13">
        <f t="shared" si="1361"/>
        <v>9.1265787799714286E-4</v>
      </c>
      <c r="AE970" s="13">
        <f t="shared" si="1362"/>
        <v>3.3412263244878557E-4</v>
      </c>
      <c r="AF970" s="13">
        <f t="shared" si="1363"/>
        <v>6.1160888546483221E-5</v>
      </c>
      <c r="AG970" s="13">
        <f t="shared" si="1364"/>
        <v>7.4636354530073342E-6</v>
      </c>
      <c r="AH970" s="13">
        <f t="shared" si="1365"/>
        <v>3.2286923166641114E-4</v>
      </c>
      <c r="AI970" s="13">
        <f t="shared" si="1366"/>
        <v>1.5326566869486907E-4</v>
      </c>
      <c r="AJ970" s="13">
        <f t="shared" si="1367"/>
        <v>3.6377522068680171E-5</v>
      </c>
      <c r="AK970" s="13">
        <f t="shared" si="1368"/>
        <v>5.7561232210973047E-6</v>
      </c>
      <c r="AL970" s="13">
        <f t="shared" si="1369"/>
        <v>4.7485872059917919E-9</v>
      </c>
      <c r="AM970" s="13">
        <f t="shared" si="1370"/>
        <v>8.6647537914294446E-5</v>
      </c>
      <c r="AN970" s="13">
        <f t="shared" si="1371"/>
        <v>3.1721529130569394E-5</v>
      </c>
      <c r="AO970" s="13">
        <f t="shared" si="1372"/>
        <v>5.8066012872568794E-6</v>
      </c>
      <c r="AP970" s="13">
        <f t="shared" si="1373"/>
        <v>7.0859590596220089E-7</v>
      </c>
      <c r="AQ970" s="13">
        <f t="shared" si="1374"/>
        <v>6.4853965311211603E-8</v>
      </c>
      <c r="AR970" s="13">
        <f t="shared" si="1375"/>
        <v>2.3640384906957622E-5</v>
      </c>
      <c r="AS970" s="13">
        <f t="shared" si="1376"/>
        <v>1.1222064680082323E-5</v>
      </c>
      <c r="AT970" s="13">
        <f t="shared" si="1377"/>
        <v>2.6635508723651795E-6</v>
      </c>
      <c r="AU970" s="13">
        <f t="shared" si="1378"/>
        <v>4.214615552441736E-7</v>
      </c>
      <c r="AV970" s="13">
        <f t="shared" si="1379"/>
        <v>5.0016834029278134E-8</v>
      </c>
      <c r="AW970" s="13">
        <f t="shared" si="1380"/>
        <v>2.2923347019891516E-11</v>
      </c>
      <c r="AX970" s="13">
        <f t="shared" si="1381"/>
        <v>6.8552484704392441E-6</v>
      </c>
      <c r="AY970" s="13">
        <f t="shared" si="1382"/>
        <v>2.5096958238723949E-6</v>
      </c>
      <c r="AZ970" s="13">
        <f t="shared" si="1383"/>
        <v>4.5939787270460262E-7</v>
      </c>
      <c r="BA970" s="13">
        <f t="shared" si="1384"/>
        <v>5.6061616030125169E-8</v>
      </c>
      <c r="BB970" s="13">
        <f t="shared" si="1385"/>
        <v>5.1310176515501203E-9</v>
      </c>
      <c r="BC970" s="13">
        <f t="shared" si="1386"/>
        <v>3.7569151950770312E-10</v>
      </c>
      <c r="BD970" s="13">
        <f t="shared" si="1387"/>
        <v>1.4424513697197898E-6</v>
      </c>
      <c r="BE970" s="13">
        <f t="shared" si="1388"/>
        <v>6.8473007662852082E-7</v>
      </c>
      <c r="BF970" s="13">
        <f t="shared" si="1389"/>
        <v>1.6252030663979326E-7</v>
      </c>
      <c r="BG970" s="13">
        <f t="shared" si="1390"/>
        <v>2.5716070192548697E-8</v>
      </c>
      <c r="BH970" s="13">
        <f t="shared" si="1391"/>
        <v>3.0518475497979744E-9</v>
      </c>
      <c r="BI970" s="13">
        <f t="shared" si="1392"/>
        <v>2.8974173417543705E-10</v>
      </c>
      <c r="BJ970" s="14">
        <f t="shared" si="1393"/>
        <v>0.28363555514810812</v>
      </c>
      <c r="BK970" s="14">
        <f t="shared" si="1394"/>
        <v>0.50965520941471565</v>
      </c>
      <c r="BL970" s="14">
        <f t="shared" si="1395"/>
        <v>0.20318322906781791</v>
      </c>
      <c r="BM970" s="14">
        <f t="shared" si="1396"/>
        <v>5.3465833448114966E-2</v>
      </c>
      <c r="BN970" s="14">
        <f t="shared" si="1397"/>
        <v>0.94653332710768967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1.4218999999999999</v>
      </c>
      <c r="F971" s="10">
        <f>VLOOKUP(B971,home!$B$2:$E$405,3,FALSE)</f>
        <v>1.1253</v>
      </c>
      <c r="G971" s="10">
        <f>VLOOKUP(C971,away!$B$2:$E$405,4,FALSE)</f>
        <v>1.5824</v>
      </c>
      <c r="H971" s="10">
        <f>VLOOKUP(A971,away!$A$2:$E$405,3,FALSE)</f>
        <v>1.2968999999999999</v>
      </c>
      <c r="I971" s="10">
        <f>VLOOKUP(C971,away!$B$2:$E$405,3,FALSE)</f>
        <v>0.77110000000000001</v>
      </c>
      <c r="J971" s="10">
        <f>VLOOKUP(B971,home!$B$2:$E$405,4,FALSE)</f>
        <v>1.3878999999999999</v>
      </c>
      <c r="K971" s="12">
        <f t="shared" si="1342"/>
        <v>2.5319413843679999</v>
      </c>
      <c r="L971" s="12">
        <f t="shared" si="1343"/>
        <v>1.3879549469609997</v>
      </c>
      <c r="M971" s="13">
        <f t="shared" si="1344"/>
        <v>1.9843151750915354E-2</v>
      </c>
      <c r="N971" s="13">
        <f t="shared" si="1345"/>
        <v>5.024169711443692E-2</v>
      </c>
      <c r="O971" s="13">
        <f t="shared" si="1346"/>
        <v>2.7541400635980786E-2</v>
      </c>
      <c r="P971" s="13">
        <f t="shared" si="1347"/>
        <v>6.9733212053698909E-2</v>
      </c>
      <c r="Q971" s="13">
        <f t="shared" si="1348"/>
        <v>6.3604516072462591E-2</v>
      </c>
      <c r="R971" s="13">
        <f t="shared" si="1349"/>
        <v>1.9113111629472185E-2</v>
      </c>
      <c r="S971" s="13">
        <f t="shared" si="1350"/>
        <v>6.1264472050185093E-2</v>
      </c>
      <c r="T971" s="13">
        <f t="shared" si="1351"/>
        <v>8.8280202731834859E-2</v>
      </c>
      <c r="U971" s="13">
        <f t="shared" si="1352"/>
        <v>4.8393278318705921E-2</v>
      </c>
      <c r="V971" s="13">
        <f t="shared" si="1353"/>
        <v>2.3921874208854468E-2</v>
      </c>
      <c r="W971" s="13">
        <f t="shared" si="1354"/>
        <v>5.3680968825522535E-2</v>
      </c>
      <c r="X971" s="13">
        <f t="shared" si="1355"/>
        <v>7.4506766239043218E-2</v>
      </c>
      <c r="Y971" s="13">
        <f t="shared" si="1356"/>
        <v>5.1706017391773426E-2</v>
      </c>
      <c r="Z971" s="13">
        <f t="shared" si="1357"/>
        <v>8.8427126126479089E-3</v>
      </c>
      <c r="AA971" s="13">
        <f t="shared" si="1358"/>
        <v>2.2389230014036123E-2</v>
      </c>
      <c r="AB971" s="13">
        <f t="shared" si="1359"/>
        <v>2.8344109018336099E-2</v>
      </c>
      <c r="AC971" s="13">
        <f t="shared" si="1360"/>
        <v>5.2541714008808122E-3</v>
      </c>
      <c r="AD971" s="13">
        <f t="shared" si="1361"/>
        <v>3.3979266630577251E-2</v>
      </c>
      <c r="AE971" s="13">
        <f t="shared" si="1362"/>
        <v>4.7161691214016511E-2</v>
      </c>
      <c r="AF971" s="13">
        <f t="shared" si="1363"/>
        <v>3.2729151313770674E-2</v>
      </c>
      <c r="AG971" s="13">
        <f t="shared" si="1364"/>
        <v>1.5142195825261036E-2</v>
      </c>
      <c r="AH971" s="13">
        <f t="shared" si="1365"/>
        <v>3.0683216788197727E-3</v>
      </c>
      <c r="AI971" s="13">
        <f t="shared" si="1366"/>
        <v>7.7688106391572802E-3</v>
      </c>
      <c r="AJ971" s="13">
        <f t="shared" si="1367"/>
        <v>9.8350865823003657E-3</v>
      </c>
      <c r="AK971" s="13">
        <f t="shared" si="1368"/>
        <v>8.3006209121895755E-3</v>
      </c>
      <c r="AL971" s="13">
        <f t="shared" si="1369"/>
        <v>7.3857268857947518E-4</v>
      </c>
      <c r="AM971" s="13">
        <f t="shared" si="1370"/>
        <v>1.7206702278486627E-2</v>
      </c>
      <c r="AN971" s="13">
        <f t="shared" si="1371"/>
        <v>2.3882127548310619E-2</v>
      </c>
      <c r="AO971" s="13">
        <f t="shared" si="1372"/>
        <v>1.6573658537315652E-2</v>
      </c>
      <c r="AP971" s="13">
        <f t="shared" si="1373"/>
        <v>7.6678304520365545E-3</v>
      </c>
      <c r="AQ971" s="13">
        <f t="shared" si="1374"/>
        <v>2.6606508020905828E-3</v>
      </c>
      <c r="AR971" s="13">
        <f t="shared" si="1375"/>
        <v>8.5173845059711647E-4</v>
      </c>
      <c r="AS971" s="13">
        <f t="shared" si="1376"/>
        <v>2.1565518317243184E-3</v>
      </c>
      <c r="AT971" s="13">
        <f t="shared" si="1377"/>
        <v>2.7301314151387084E-3</v>
      </c>
      <c r="AU971" s="13">
        <f t="shared" si="1378"/>
        <v>2.3041775715842891E-3</v>
      </c>
      <c r="AV971" s="13">
        <f t="shared" si="1379"/>
        <v>1.4585106376067056E-3</v>
      </c>
      <c r="AW971" s="13">
        <f t="shared" si="1380"/>
        <v>7.2097425959293294E-5</v>
      </c>
      <c r="AX971" s="13">
        <f t="shared" si="1381"/>
        <v>7.2610602645665758E-3</v>
      </c>
      <c r="AY971" s="13">
        <f t="shared" si="1382"/>
        <v>1.0078024514387125E-2</v>
      </c>
      <c r="AZ971" s="13">
        <f t="shared" si="1383"/>
        <v>6.9939219901689192E-3</v>
      </c>
      <c r="BA971" s="13">
        <f t="shared" si="1384"/>
        <v>3.2357495416380903E-3</v>
      </c>
      <c r="BB971" s="13">
        <f t="shared" si="1385"/>
        <v>1.1227686458608434E-3</v>
      </c>
      <c r="BC971" s="13">
        <f t="shared" si="1386"/>
        <v>3.1167045926305207E-4</v>
      </c>
      <c r="BD971" s="13">
        <f t="shared" si="1387"/>
        <v>1.9702909933719411E-4</v>
      </c>
      <c r="BE971" s="13">
        <f t="shared" si="1388"/>
        <v>4.9886613053659547E-4</v>
      </c>
      <c r="BF971" s="13">
        <f t="shared" si="1389"/>
        <v>6.3154990058256742E-4</v>
      </c>
      <c r="BG971" s="13">
        <f t="shared" si="1390"/>
        <v>5.3301577652616614E-4</v>
      </c>
      <c r="BH971" s="13">
        <f t="shared" si="1391"/>
        <v>3.3739117577691145E-4</v>
      </c>
      <c r="BI971" s="13">
        <f t="shared" si="1392"/>
        <v>1.7085093613402805E-4</v>
      </c>
      <c r="BJ971" s="14">
        <f t="shared" si="1393"/>
        <v>0.60802663839282356</v>
      </c>
      <c r="BK971" s="14">
        <f t="shared" si="1394"/>
        <v>0.19083347866750122</v>
      </c>
      <c r="BL971" s="14">
        <f t="shared" si="1395"/>
        <v>0.18662378235454269</v>
      </c>
      <c r="BM971" s="14">
        <f t="shared" si="1396"/>
        <v>0.73424359568212061</v>
      </c>
      <c r="BN971" s="14">
        <f t="shared" si="1397"/>
        <v>0.2500770892569667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1.4218999999999999</v>
      </c>
      <c r="F972" s="10">
        <f>VLOOKUP(B972,home!$B$2:$E$405,3,FALSE)</f>
        <v>1.0548999999999999</v>
      </c>
      <c r="G972" s="10">
        <f>VLOOKUP(C972,away!$B$2:$E$405,4,FALSE)</f>
        <v>1.2306999999999999</v>
      </c>
      <c r="H972" s="10">
        <f>VLOOKUP(A972,away!$A$2:$E$405,3,FALSE)</f>
        <v>1.2968999999999999</v>
      </c>
      <c r="I972" s="10">
        <f>VLOOKUP(C972,away!$B$2:$E$405,3,FALSE)</f>
        <v>1.1566000000000001</v>
      </c>
      <c r="J972" s="10">
        <f>VLOOKUP(B972,home!$B$2:$E$405,4,FALSE)</f>
        <v>0.96379999999999999</v>
      </c>
      <c r="K972" s="12">
        <f t="shared" si="1342"/>
        <v>1.8460036149169998</v>
      </c>
      <c r="L972" s="12">
        <f t="shared" si="1343"/>
        <v>1.4456947376520002</v>
      </c>
      <c r="M972" s="13">
        <f t="shared" si="1344"/>
        <v>3.7190632922514004E-2</v>
      </c>
      <c r="N972" s="13">
        <f t="shared" si="1345"/>
        <v>6.8654042816012034E-2</v>
      </c>
      <c r="O972" s="13">
        <f t="shared" si="1346"/>
        <v>5.3766302306025714E-2</v>
      </c>
      <c r="P972" s="13">
        <f t="shared" si="1347"/>
        <v>9.9252788417643692E-2</v>
      </c>
      <c r="Q972" s="13">
        <f t="shared" si="1348"/>
        <v>6.3367805608512365E-2</v>
      </c>
      <c r="R972" s="13">
        <f t="shared" si="1349"/>
        <v>3.8864830153414E-2</v>
      </c>
      <c r="S972" s="13">
        <f t="shared" si="1350"/>
        <v>6.6220411126117235E-2</v>
      </c>
      <c r="T972" s="13">
        <f t="shared" si="1351"/>
        <v>9.1610503104781221E-2</v>
      </c>
      <c r="U972" s="13">
        <f t="shared" si="1352"/>
        <v>7.1744616956337465E-2</v>
      </c>
      <c r="V972" s="13">
        <f t="shared" si="1353"/>
        <v>1.963624809661587E-2</v>
      </c>
      <c r="W972" s="13">
        <f t="shared" si="1354"/>
        <v>3.8992399407557186E-2</v>
      </c>
      <c r="X972" s="13">
        <f t="shared" si="1355"/>
        <v>5.6371106631930387E-2</v>
      </c>
      <c r="Y972" s="13">
        <f t="shared" si="1356"/>
        <v>4.0747706106700775E-2</v>
      </c>
      <c r="Z972" s="13">
        <f t="shared" si="1357"/>
        <v>1.8728893477509806E-2</v>
      </c>
      <c r="AA972" s="13">
        <f t="shared" si="1358"/>
        <v>3.4573605062878522E-2</v>
      </c>
      <c r="AB972" s="13">
        <f t="shared" si="1359"/>
        <v>3.1911499963393229E-2</v>
      </c>
      <c r="AC972" s="13">
        <f t="shared" si="1360"/>
        <v>3.2752742836320821E-3</v>
      </c>
      <c r="AD972" s="13">
        <f t="shared" si="1361"/>
        <v>1.7995027565159513E-2</v>
      </c>
      <c r="AE972" s="13">
        <f t="shared" si="1362"/>
        <v>2.6015316654853793E-2</v>
      </c>
      <c r="AF972" s="13">
        <f t="shared" si="1363"/>
        <v>1.8805103193136288E-2</v>
      </c>
      <c r="AG972" s="13">
        <f t="shared" si="1364"/>
        <v>9.0621462424399883E-3</v>
      </c>
      <c r="AH972" s="13">
        <f t="shared" si="1365"/>
        <v>6.7690656856201946E-3</v>
      </c>
      <c r="AI972" s="13">
        <f t="shared" si="1366"/>
        <v>1.2495719725265499E-2</v>
      </c>
      <c r="AJ972" s="13">
        <f t="shared" si="1367"/>
        <v>1.1533571891914889E-2</v>
      </c>
      <c r="AK972" s="13">
        <f t="shared" si="1368"/>
        <v>7.0970051351266616E-3</v>
      </c>
      <c r="AL972" s="13">
        <f t="shared" si="1369"/>
        <v>3.4963654010447542E-4</v>
      </c>
      <c r="AM972" s="13">
        <f t="shared" si="1370"/>
        <v>6.6437771871631088E-3</v>
      </c>
      <c r="AN972" s="13">
        <f t="shared" si="1371"/>
        <v>9.6048737176141121E-3</v>
      </c>
      <c r="AO972" s="13">
        <f t="shared" si="1372"/>
        <v>6.9428576946833648E-3</v>
      </c>
      <c r="AP972" s="13">
        <f t="shared" si="1373"/>
        <v>3.3457509444901473E-3</v>
      </c>
      <c r="AQ972" s="13">
        <f t="shared" si="1374"/>
        <v>1.2092336334859029E-3</v>
      </c>
      <c r="AR972" s="13">
        <f t="shared" si="1375"/>
        <v>1.9572005281043685E-3</v>
      </c>
      <c r="AS972" s="13">
        <f t="shared" si="1376"/>
        <v>3.6129992499981255E-3</v>
      </c>
      <c r="AT972" s="13">
        <f t="shared" si="1377"/>
        <v>3.3348048380944751E-3</v>
      </c>
      <c r="AU972" s="13">
        <f t="shared" si="1378"/>
        <v>2.052020595388367E-3</v>
      </c>
      <c r="AV972" s="13">
        <f t="shared" si="1379"/>
        <v>9.4700935924276505E-4</v>
      </c>
      <c r="AW972" s="13">
        <f t="shared" si="1380"/>
        <v>2.5919311464475698E-5</v>
      </c>
      <c r="AX972" s="13">
        <f t="shared" si="1381"/>
        <v>2.0440727840343644E-3</v>
      </c>
      <c r="AY972" s="13">
        <f t="shared" si="1382"/>
        <v>2.9551052672561534E-3</v>
      </c>
      <c r="AZ972" s="13">
        <f t="shared" si="1383"/>
        <v>2.1360900670399649E-3</v>
      </c>
      <c r="BA972" s="13">
        <f t="shared" si="1384"/>
        <v>1.0293780563567956E-3</v>
      </c>
      <c r="BB972" s="13">
        <f t="shared" si="1385"/>
        <v>3.7204160978236559E-4</v>
      </c>
      <c r="BC972" s="13">
        <f t="shared" si="1386"/>
        <v>1.0757171948998895E-4</v>
      </c>
      <c r="BD972" s="13">
        <f t="shared" si="1387"/>
        <v>4.7158575066836699E-4</v>
      </c>
      <c r="BE972" s="13">
        <f t="shared" si="1388"/>
        <v>8.7054900047715247E-4</v>
      </c>
      <c r="BF972" s="13">
        <f t="shared" si="1389"/>
        <v>8.0351830092160244E-4</v>
      </c>
      <c r="BG972" s="13">
        <f t="shared" si="1390"/>
        <v>4.9443256271774789E-4</v>
      </c>
      <c r="BH972" s="13">
        <f t="shared" si="1391"/>
        <v>2.2818107452740973E-4</v>
      </c>
      <c r="BI972" s="13">
        <f t="shared" si="1392"/>
        <v>8.4244617686648807E-5</v>
      </c>
      <c r="BJ972" s="14">
        <f t="shared" si="1393"/>
        <v>0.46801191001247988</v>
      </c>
      <c r="BK972" s="14">
        <f t="shared" si="1394"/>
        <v>0.22888009665388351</v>
      </c>
      <c r="BL972" s="14">
        <f t="shared" si="1395"/>
        <v>0.28361276275780328</v>
      </c>
      <c r="BM972" s="14">
        <f t="shared" si="1396"/>
        <v>0.63520807472176277</v>
      </c>
      <c r="BN972" s="14">
        <f t="shared" si="1397"/>
        <v>0.36109640222412182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1.4218999999999999</v>
      </c>
      <c r="F973" s="10">
        <f>VLOOKUP(B973,home!$B$2:$E$405,3,FALSE)</f>
        <v>0.87909999999999999</v>
      </c>
      <c r="G973" s="10">
        <f>VLOOKUP(C973,away!$B$2:$E$405,4,FALSE)</f>
        <v>0.84389999999999998</v>
      </c>
      <c r="H973" s="10">
        <f>VLOOKUP(A973,away!$A$2:$E$405,3,FALSE)</f>
        <v>1.2968999999999999</v>
      </c>
      <c r="I973" s="10">
        <f>VLOOKUP(C973,away!$B$2:$E$405,3,FALSE)</f>
        <v>1.3878999999999999</v>
      </c>
      <c r="J973" s="10">
        <f>VLOOKUP(B973,home!$B$2:$E$405,4,FALSE)</f>
        <v>1.1566000000000001</v>
      </c>
      <c r="K973" s="12">
        <f t="shared" si="1342"/>
        <v>1.054868493531</v>
      </c>
      <c r="L973" s="12">
        <f t="shared" si="1343"/>
        <v>2.0818424220659999</v>
      </c>
      <c r="M973" s="13">
        <f t="shared" si="1344"/>
        <v>4.3425393052656087E-2</v>
      </c>
      <c r="N973" s="13">
        <f t="shared" si="1345"/>
        <v>4.5808078950446883E-2</v>
      </c>
      <c r="O973" s="13">
        <f t="shared" si="1346"/>
        <v>9.0404825451909601E-2</v>
      </c>
      <c r="P973" s="13">
        <f t="shared" si="1347"/>
        <v>9.5365202032388879E-2</v>
      </c>
      <c r="Q973" s="13">
        <f t="shared" si="1348"/>
        <v>2.4160749617003503E-2</v>
      </c>
      <c r="R973" s="13">
        <f t="shared" si="1349"/>
        <v>9.4104300392628723E-2</v>
      </c>
      <c r="S973" s="13">
        <f t="shared" si="1350"/>
        <v>5.2357164318873606E-2</v>
      </c>
      <c r="T973" s="13">
        <f t="shared" si="1351"/>
        <v>5.0298873501592754E-2</v>
      </c>
      <c r="U973" s="13">
        <f t="shared" si="1352"/>
        <v>9.9267661589960948E-2</v>
      </c>
      <c r="V973" s="13">
        <f t="shared" si="1353"/>
        <v>1.2775555197132311E-2</v>
      </c>
      <c r="W973" s="13">
        <f t="shared" si="1354"/>
        <v>8.4954711836893911E-3</v>
      </c>
      <c r="X973" s="13">
        <f t="shared" si="1355"/>
        <v>1.7686232305643829E-2</v>
      </c>
      <c r="Y973" s="13">
        <f t="shared" si="1356"/>
        <v>1.8409974350201742E-2</v>
      </c>
      <c r="Z973" s="13">
        <f t="shared" si="1357"/>
        <v>6.5303441552072211E-2</v>
      </c>
      <c r="AA973" s="13">
        <f t="shared" si="1358"/>
        <v>6.8886543012424126E-2</v>
      </c>
      <c r="AB973" s="13">
        <f t="shared" si="1359"/>
        <v>3.6333121926037132E-2</v>
      </c>
      <c r="AC973" s="13">
        <f t="shared" si="1360"/>
        <v>1.7535008275186181E-3</v>
      </c>
      <c r="AD973" s="13">
        <f t="shared" si="1361"/>
        <v>2.2404012223436126E-3</v>
      </c>
      <c r="AE973" s="13">
        <f t="shared" si="1362"/>
        <v>4.6641623071234529E-3</v>
      </c>
      <c r="AF973" s="13">
        <f t="shared" si="1363"/>
        <v>4.855025477185416E-3</v>
      </c>
      <c r="AG973" s="13">
        <f t="shared" si="1364"/>
        <v>3.3691326662052754E-3</v>
      </c>
      <c r="AH973" s="13">
        <f t="shared" si="1365"/>
        <v>3.3987868732502882E-2</v>
      </c>
      <c r="AI973" s="13">
        <f t="shared" si="1366"/>
        <v>3.5852731888184691E-2</v>
      </c>
      <c r="AJ973" s="13">
        <f t="shared" si="1367"/>
        <v>1.8909958637930116E-2</v>
      </c>
      <c r="AK973" s="13">
        <f t="shared" si="1368"/>
        <v>6.6491731937089538E-3</v>
      </c>
      <c r="AL973" s="13">
        <f t="shared" si="1369"/>
        <v>1.5403242105604462E-4</v>
      </c>
      <c r="AM973" s="13">
        <f t="shared" si="1370"/>
        <v>4.7266573246372356E-4</v>
      </c>
      <c r="AN973" s="13">
        <f t="shared" si="1371"/>
        <v>9.8401557329987825E-4</v>
      </c>
      <c r="AO973" s="13">
        <f t="shared" si="1372"/>
        <v>1.024282682234641E-3</v>
      </c>
      <c r="AP973" s="13">
        <f t="shared" si="1373"/>
        <v>7.1079838002120809E-4</v>
      </c>
      <c r="AQ973" s="13">
        <f t="shared" si="1374"/>
        <v>3.6994255526598538E-4</v>
      </c>
      <c r="AR973" s="13">
        <f t="shared" si="1375"/>
        <v>1.4151477392586998E-2</v>
      </c>
      <c r="AS973" s="13">
        <f t="shared" si="1376"/>
        <v>1.492794763835625E-2</v>
      </c>
      <c r="AT973" s="13">
        <f t="shared" si="1377"/>
        <v>7.8735108183912526E-3</v>
      </c>
      <c r="AU973" s="13">
        <f t="shared" si="1378"/>
        <v>2.7685061652654706E-3</v>
      </c>
      <c r="AV973" s="13">
        <f t="shared" si="1379"/>
        <v>7.301024819712182E-4</v>
      </c>
      <c r="AW973" s="13">
        <f t="shared" si="1380"/>
        <v>9.3962771043353489E-6</v>
      </c>
      <c r="AX973" s="13">
        <f t="shared" si="1381"/>
        <v>8.3100031524622418E-5</v>
      </c>
      <c r="AY973" s="13">
        <f t="shared" si="1382"/>
        <v>1.7300117090298089E-4</v>
      </c>
      <c r="AZ973" s="13">
        <f t="shared" si="1383"/>
        <v>1.8008058832645789E-4</v>
      </c>
      <c r="BA973" s="13">
        <f t="shared" si="1384"/>
        <v>1.2496646938954113E-4</v>
      </c>
      <c r="BB973" s="13">
        <f t="shared" si="1385"/>
        <v>6.5040124327739754E-5</v>
      </c>
      <c r="BC973" s="13">
        <f t="shared" si="1386"/>
        <v>2.7080657992387069E-5</v>
      </c>
      <c r="BD973" s="13">
        <f t="shared" si="1387"/>
        <v>4.9101909951325944E-3</v>
      </c>
      <c r="BE973" s="13">
        <f t="shared" si="1388"/>
        <v>5.1796057779850014E-3</v>
      </c>
      <c r="BF973" s="13">
        <f t="shared" si="1389"/>
        <v>2.7319014720537508E-3</v>
      </c>
      <c r="BG973" s="13">
        <f t="shared" si="1390"/>
        <v>9.605989301001538E-4</v>
      </c>
      <c r="BH973" s="13">
        <f t="shared" si="1391"/>
        <v>2.5332638657055991E-4</v>
      </c>
      <c r="BI973" s="13">
        <f t="shared" si="1392"/>
        <v>5.3445204754667662E-5</v>
      </c>
      <c r="BJ973" s="14">
        <f t="shared" si="1393"/>
        <v>0.1842030755471851</v>
      </c>
      <c r="BK973" s="14">
        <f t="shared" si="1394"/>
        <v>0.20600384902052854</v>
      </c>
      <c r="BL973" s="14">
        <f t="shared" si="1395"/>
        <v>0.53893679808845507</v>
      </c>
      <c r="BM973" s="14">
        <f t="shared" si="1396"/>
        <v>0.60101500981740874</v>
      </c>
      <c r="BN973" s="14">
        <f t="shared" si="1397"/>
        <v>0.39326854949703366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1.4867999999999999</v>
      </c>
      <c r="F974" s="10">
        <f>VLOOKUP(B974,home!$B$2:$E$405,3,FALSE)</f>
        <v>0.97150000000000003</v>
      </c>
      <c r="G974" s="10">
        <f>VLOOKUP(C974,away!$B$2:$E$405,4,FALSE)</f>
        <v>1.4124000000000001</v>
      </c>
      <c r="H974" s="10">
        <f>VLOOKUP(A974,away!$A$2:$E$405,3,FALSE)</f>
        <v>1.0461</v>
      </c>
      <c r="I974" s="10">
        <f>VLOOKUP(C974,away!$B$2:$E$405,3,FALSE)</f>
        <v>1.0515000000000001</v>
      </c>
      <c r="J974" s="10">
        <f>VLOOKUP(B974,home!$B$2:$E$405,4,FALSE)</f>
        <v>1.2746</v>
      </c>
      <c r="K974" s="12">
        <f t="shared" si="1342"/>
        <v>2.04010756488</v>
      </c>
      <c r="L974" s="12">
        <f t="shared" si="1343"/>
        <v>1.4020270515900002</v>
      </c>
      <c r="M974" s="13">
        <f t="shared" si="1344"/>
        <v>3.1996312523274152E-2</v>
      </c>
      <c r="N974" s="13">
        <f t="shared" si="1345"/>
        <v>6.5275919226996257E-2</v>
      </c>
      <c r="O974" s="13">
        <f t="shared" si="1346"/>
        <v>4.4859695708758258E-2</v>
      </c>
      <c r="P974" s="13">
        <f t="shared" si="1347"/>
        <v>9.1518604573652573E-2</v>
      </c>
      <c r="Q974" s="13">
        <f t="shared" si="1348"/>
        <v>6.6584948309745484E-2</v>
      </c>
      <c r="R974" s="13">
        <f t="shared" si="1349"/>
        <v>3.1447253454887469E-2</v>
      </c>
      <c r="S974" s="13">
        <f t="shared" si="1350"/>
        <v>6.5442345715745587E-2</v>
      </c>
      <c r="T974" s="13">
        <f t="shared" si="1351"/>
        <v>9.3353898758985032E-2</v>
      </c>
      <c r="U974" s="13">
        <f t="shared" si="1352"/>
        <v>6.4155779668014626E-2</v>
      </c>
      <c r="V974" s="13">
        <f t="shared" si="1353"/>
        <v>2.0798202763643265E-2</v>
      </c>
      <c r="W974" s="13">
        <f t="shared" si="1354"/>
        <v>4.5280152251285177E-2</v>
      </c>
      <c r="X974" s="13">
        <f t="shared" si="1355"/>
        <v>6.3483998356415661E-2</v>
      </c>
      <c r="Y974" s="13">
        <f t="shared" si="1356"/>
        <v>4.4503141519394947E-2</v>
      </c>
      <c r="Z974" s="13">
        <f t="shared" si="1357"/>
        <v>1.4696633347319769E-2</v>
      </c>
      <c r="AA974" s="13">
        <f t="shared" si="1358"/>
        <v>2.998271287013473E-2</v>
      </c>
      <c r="AB974" s="13">
        <f t="shared" si="1359"/>
        <v>3.0583979670993414E-2</v>
      </c>
      <c r="AC974" s="13">
        <f t="shared" si="1360"/>
        <v>3.7180505042260044E-3</v>
      </c>
      <c r="AD974" s="13">
        <f t="shared" si="1361"/>
        <v>2.3094095286691263E-2</v>
      </c>
      <c r="AE974" s="13">
        <f t="shared" si="1362"/>
        <v>3.2378546323938273E-2</v>
      </c>
      <c r="AF974" s="13">
        <f t="shared" si="1363"/>
        <v>2.2697798918660712E-2</v>
      </c>
      <c r="AG974" s="13">
        <f t="shared" si="1364"/>
        <v>1.0607642698504187E-2</v>
      </c>
      <c r="AH974" s="13">
        <f t="shared" si="1365"/>
        <v>5.1512693800605022E-3</v>
      </c>
      <c r="AI974" s="13">
        <f t="shared" si="1366"/>
        <v>1.0509143630996136E-2</v>
      </c>
      <c r="AJ974" s="13">
        <f t="shared" si="1367"/>
        <v>1.0719891711002847E-2</v>
      </c>
      <c r="AK974" s="13">
        <f t="shared" si="1368"/>
        <v>7.2899107247704391E-3</v>
      </c>
      <c r="AL974" s="13">
        <f t="shared" si="1369"/>
        <v>4.2538751130601814E-4</v>
      </c>
      <c r="AM974" s="13">
        <f t="shared" si="1370"/>
        <v>9.4228876996876772E-3</v>
      </c>
      <c r="AN974" s="13">
        <f t="shared" si="1371"/>
        <v>1.3211143459056792E-2</v>
      </c>
      <c r="AO974" s="13">
        <f t="shared" si="1372"/>
        <v>9.2611902560169566E-3</v>
      </c>
      <c r="AP974" s="13">
        <f t="shared" si="1373"/>
        <v>4.3281464229524965E-3</v>
      </c>
      <c r="AQ974" s="13">
        <f t="shared" si="1374"/>
        <v>1.5170445920554734E-3</v>
      </c>
      <c r="AR974" s="13">
        <f t="shared" si="1375"/>
        <v>1.4444438041744151E-3</v>
      </c>
      <c r="AS974" s="13">
        <f t="shared" si="1376"/>
        <v>2.9468207319402694E-3</v>
      </c>
      <c r="AT974" s="13">
        <f t="shared" si="1377"/>
        <v>3.0059156337882819E-3</v>
      </c>
      <c r="AU974" s="13">
        <f t="shared" si="1378"/>
        <v>2.0441304079608447E-3</v>
      </c>
      <c r="AV974" s="13">
        <f t="shared" si="1379"/>
        <v>1.04256147722054E-3</v>
      </c>
      <c r="AW974" s="13">
        <f t="shared" si="1380"/>
        <v>3.3798053907225245E-5</v>
      </c>
      <c r="AX974" s="13">
        <f t="shared" si="1381"/>
        <v>3.2039507465245884E-3</v>
      </c>
      <c r="AY974" s="13">
        <f t="shared" si="1382"/>
        <v>4.4920256185894489E-3</v>
      </c>
      <c r="AZ974" s="13">
        <f t="shared" si="1383"/>
        <v>3.1489707168488564E-3</v>
      </c>
      <c r="BA974" s="13">
        <f t="shared" si="1384"/>
        <v>1.4716473765622833E-3</v>
      </c>
      <c r="BB974" s="13">
        <f t="shared" si="1385"/>
        <v>5.1582235808544409E-4</v>
      </c>
      <c r="BC974" s="13">
        <f t="shared" si="1386"/>
        <v>1.4463937997014734E-4</v>
      </c>
      <c r="BD974" s="13">
        <f t="shared" si="1387"/>
        <v>3.3752488132568324E-4</v>
      </c>
      <c r="BE974" s="13">
        <f t="shared" si="1388"/>
        <v>6.8858706372775056E-4</v>
      </c>
      <c r="BF974" s="13">
        <f t="shared" si="1389"/>
        <v>7.0239583889474553E-4</v>
      </c>
      <c r="BG974" s="13">
        <f t="shared" si="1390"/>
        <v>4.7765435482313468E-4</v>
      </c>
      <c r="BH974" s="13">
        <f t="shared" si="1391"/>
        <v>2.4361656566813822E-4</v>
      </c>
      <c r="BI974" s="13">
        <f t="shared" si="1392"/>
        <v>9.9400799709930781E-5</v>
      </c>
      <c r="BJ974" s="14">
        <f t="shared" si="1393"/>
        <v>0.51797761027696698</v>
      </c>
      <c r="BK974" s="14">
        <f t="shared" si="1394"/>
        <v>0.21839092921043704</v>
      </c>
      <c r="BL974" s="14">
        <f t="shared" si="1395"/>
        <v>0.24773268837885215</v>
      </c>
      <c r="BM974" s="14">
        <f t="shared" si="1396"/>
        <v>0.66265689985157983</v>
      </c>
      <c r="BN974" s="14">
        <f t="shared" si="1397"/>
        <v>0.33168273379731422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1.4867999999999999</v>
      </c>
      <c r="F975" s="10">
        <f>VLOOKUP(B975,home!$B$2:$E$405,3,FALSE)</f>
        <v>1.5468999999999999</v>
      </c>
      <c r="G975" s="10">
        <f>VLOOKUP(C975,away!$B$2:$E$405,4,FALSE)</f>
        <v>0.52310000000000001</v>
      </c>
      <c r="H975" s="10">
        <f>VLOOKUP(A975,away!$A$2:$E$405,3,FALSE)</f>
        <v>1.0461</v>
      </c>
      <c r="I975" s="10">
        <f>VLOOKUP(C975,away!$B$2:$E$405,3,FALSE)</f>
        <v>1.0621</v>
      </c>
      <c r="J975" s="10">
        <f>VLOOKUP(B975,home!$B$2:$E$405,4,FALSE)</f>
        <v>1.1471</v>
      </c>
      <c r="K975" s="12">
        <f t="shared" si="1342"/>
        <v>1.2030938642519997</v>
      </c>
      <c r="L975" s="12">
        <f t="shared" si="1343"/>
        <v>1.2745001493510002</v>
      </c>
      <c r="M975" s="13">
        <f t="shared" si="1344"/>
        <v>8.3944953233479183E-2</v>
      </c>
      <c r="N975" s="13">
        <f t="shared" si="1345"/>
        <v>0.10099365817011988</v>
      </c>
      <c r="O975" s="13">
        <f t="shared" si="1346"/>
        <v>0.10698785543333195</v>
      </c>
      <c r="P975" s="13">
        <f t="shared" si="1347"/>
        <v>0.12871643242132164</v>
      </c>
      <c r="Q975" s="13">
        <f t="shared" si="1348"/>
        <v>6.0752425236417551E-2</v>
      </c>
      <c r="R975" s="13">
        <f t="shared" si="1349"/>
        <v>6.8178018864262419E-2</v>
      </c>
      <c r="S975" s="13">
        <f t="shared" si="1350"/>
        <v>4.9341620124534781E-2</v>
      </c>
      <c r="T975" s="13">
        <f t="shared" si="1351"/>
        <v>7.7428975037249631E-2</v>
      </c>
      <c r="U975" s="13">
        <f t="shared" si="1352"/>
        <v>8.2024556172451205E-2</v>
      </c>
      <c r="V975" s="13">
        <f t="shared" si="1353"/>
        <v>8.4064047895949633E-3</v>
      </c>
      <c r="W975" s="13">
        <f t="shared" si="1354"/>
        <v>2.4363623346787426E-2</v>
      </c>
      <c r="X975" s="13">
        <f t="shared" si="1355"/>
        <v>3.1051441594212088E-2</v>
      </c>
      <c r="Y975" s="13">
        <f t="shared" si="1356"/>
        <v>1.978753347469359E-2</v>
      </c>
      <c r="Z975" s="13">
        <f t="shared" si="1357"/>
        <v>2.8964298408319246E-2</v>
      </c>
      <c r="AA975" s="13">
        <f t="shared" si="1358"/>
        <v>3.4846769697412849E-2</v>
      </c>
      <c r="AB975" s="13">
        <f t="shared" si="1359"/>
        <v>2.0961967405979959E-2</v>
      </c>
      <c r="AC975" s="13">
        <f t="shared" si="1360"/>
        <v>8.0561903390773994E-4</v>
      </c>
      <c r="AD975" s="13">
        <f t="shared" si="1361"/>
        <v>7.3279314398666797E-3</v>
      </c>
      <c r="AE975" s="13">
        <f t="shared" si="1362"/>
        <v>9.3394497145439723E-3</v>
      </c>
      <c r="AF975" s="13">
        <f t="shared" si="1363"/>
        <v>5.9515650280212266E-3</v>
      </c>
      <c r="AG975" s="13">
        <f t="shared" si="1364"/>
        <v>2.5284235056950806E-3</v>
      </c>
      <c r="AH975" s="13">
        <f t="shared" si="1365"/>
        <v>9.2287506618124546E-3</v>
      </c>
      <c r="AI975" s="13">
        <f t="shared" si="1366"/>
        <v>1.1103053295938145E-2</v>
      </c>
      <c r="AJ975" s="13">
        <f t="shared" si="1367"/>
        <v>6.6790076474030641E-3</v>
      </c>
      <c r="AK975" s="13">
        <f t="shared" si="1368"/>
        <v>2.6784910399609359E-3</v>
      </c>
      <c r="AL975" s="13">
        <f t="shared" si="1369"/>
        <v>4.9411622231488439E-5</v>
      </c>
      <c r="AM975" s="13">
        <f t="shared" si="1370"/>
        <v>1.7632378705925834E-3</v>
      </c>
      <c r="AN975" s="13">
        <f t="shared" si="1371"/>
        <v>2.2472469294115872E-3</v>
      </c>
      <c r="AO975" s="13">
        <f t="shared" si="1372"/>
        <v>1.4320582735818227E-3</v>
      </c>
      <c r="AP975" s="13">
        <f t="shared" si="1373"/>
        <v>6.0838616118645604E-4</v>
      </c>
      <c r="AQ975" s="13">
        <f t="shared" si="1374"/>
        <v>1.93847063323805E-4</v>
      </c>
      <c r="AR975" s="13">
        <f t="shared" si="1375"/>
        <v>2.3524088193606226E-3</v>
      </c>
      <c r="AS975" s="13">
        <f t="shared" si="1376"/>
        <v>2.8301686167850558E-3</v>
      </c>
      <c r="AT975" s="13">
        <f t="shared" si="1377"/>
        <v>1.7024792488263354E-3</v>
      </c>
      <c r="AU975" s="13">
        <f t="shared" si="1378"/>
        <v>6.8274744609310564E-4</v>
      </c>
      <c r="AV975" s="13">
        <f t="shared" si="1379"/>
        <v>2.0535231580708457E-4</v>
      </c>
      <c r="AW975" s="13">
        <f t="shared" si="1380"/>
        <v>2.1045827880198612E-6</v>
      </c>
      <c r="AX975" s="13">
        <f t="shared" si="1381"/>
        <v>3.5355677722111628E-4</v>
      </c>
      <c r="AY975" s="13">
        <f t="shared" si="1382"/>
        <v>4.5060816537237104E-4</v>
      </c>
      <c r="AZ975" s="13">
        <f t="shared" si="1383"/>
        <v>2.8715008703293361E-4</v>
      </c>
      <c r="BA975" s="13">
        <f t="shared" si="1384"/>
        <v>1.2199094293654218E-4</v>
      </c>
      <c r="BB975" s="13">
        <f t="shared" si="1385"/>
        <v>3.8869368748023087E-5</v>
      </c>
      <c r="BC975" s="13">
        <f t="shared" si="1386"/>
        <v>9.9078032549069033E-6</v>
      </c>
      <c r="BD975" s="13">
        <f t="shared" si="1387"/>
        <v>4.9969089860162031E-4</v>
      </c>
      <c r="BE975" s="13">
        <f t="shared" si="1388"/>
        <v>6.0117505413017757E-4</v>
      </c>
      <c r="BF975" s="13">
        <f t="shared" si="1389"/>
        <v>3.6163500948269031E-4</v>
      </c>
      <c r="BG975" s="13">
        <f t="shared" si="1390"/>
        <v>1.4502695366911276E-4</v>
      </c>
      <c r="BH975" s="13">
        <f t="shared" si="1391"/>
        <v>4.3620259527617149E-5</v>
      </c>
      <c r="BI975" s="13">
        <f t="shared" si="1392"/>
        <v>1.0495853318951197E-5</v>
      </c>
      <c r="BJ975" s="14">
        <f t="shared" si="1393"/>
        <v>0.34703188599026924</v>
      </c>
      <c r="BK975" s="14">
        <f t="shared" si="1394"/>
        <v>0.27171504939044216</v>
      </c>
      <c r="BL975" s="14">
        <f t="shared" si="1395"/>
        <v>0.35212327069415533</v>
      </c>
      <c r="BM975" s="14">
        <f t="shared" si="1396"/>
        <v>0.44981265754166905</v>
      </c>
      <c r="BN975" s="14">
        <f t="shared" si="1397"/>
        <v>0.5495733433589326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1.4867999999999999</v>
      </c>
      <c r="F976" s="10">
        <f>VLOOKUP(B976,home!$B$2:$E$405,3,FALSE)</f>
        <v>1.3452</v>
      </c>
      <c r="G976" s="10">
        <f>VLOOKUP(C976,away!$B$2:$E$405,4,FALSE)</f>
        <v>0.85599999999999998</v>
      </c>
      <c r="H976" s="10">
        <f>VLOOKUP(A976,away!$A$2:$E$405,3,FALSE)</f>
        <v>1.0461</v>
      </c>
      <c r="I976" s="10">
        <f>VLOOKUP(C976,away!$B$2:$E$405,3,FALSE)</f>
        <v>0.86899999999999999</v>
      </c>
      <c r="J976" s="10">
        <f>VLOOKUP(B976,home!$B$2:$E$405,4,FALSE)</f>
        <v>1.2746</v>
      </c>
      <c r="K976" s="12">
        <f t="shared" si="1342"/>
        <v>1.7120371161599999</v>
      </c>
      <c r="L976" s="12">
        <f t="shared" si="1343"/>
        <v>1.15868902314</v>
      </c>
      <c r="M976" s="13">
        <f t="shared" si="1344"/>
        <v>5.6657770205428337E-2</v>
      </c>
      <c r="N976" s="13">
        <f t="shared" si="1345"/>
        <v>9.7000205510557491E-2</v>
      </c>
      <c r="O976" s="13">
        <f t="shared" si="1346"/>
        <v>6.5648736412618355E-2</v>
      </c>
      <c r="P976" s="13">
        <f t="shared" si="1347"/>
        <v>0.1123930733674071</v>
      </c>
      <c r="Q976" s="13">
        <f t="shared" si="1348"/>
        <v>8.3033976054611103E-2</v>
      </c>
      <c r="R976" s="13">
        <f t="shared" si="1349"/>
        <v>3.8033235132156062E-2</v>
      </c>
      <c r="S976" s="13">
        <f t="shared" si="1350"/>
        <v>5.5739057922548983E-2</v>
      </c>
      <c r="T976" s="13">
        <f t="shared" si="1351"/>
        <v>9.6210556602147487E-2</v>
      </c>
      <c r="U976" s="13">
        <f t="shared" si="1352"/>
        <v>6.5114310193891647E-2</v>
      </c>
      <c r="V976" s="13">
        <f t="shared" si="1353"/>
        <v>1.2285622967913544E-2</v>
      </c>
      <c r="W976" s="13">
        <f t="shared" si="1354"/>
        <v>4.7385749635944961E-2</v>
      </c>
      <c r="X976" s="13">
        <f t="shared" si="1355"/>
        <v>5.4905347956429679E-2</v>
      </c>
      <c r="Y976" s="13">
        <f t="shared" si="1356"/>
        <v>3.1809111994398655E-2</v>
      </c>
      <c r="Z976" s="13">
        <f t="shared" si="1357"/>
        <v>1.4689564020710611E-2</v>
      </c>
      <c r="AA976" s="13">
        <f t="shared" si="1358"/>
        <v>2.5149078823665086E-2</v>
      </c>
      <c r="AB976" s="13">
        <f t="shared" si="1359"/>
        <v>2.1528078191674054E-2</v>
      </c>
      <c r="AC976" s="13">
        <f t="shared" si="1360"/>
        <v>1.5232011851490865E-3</v>
      </c>
      <c r="AD976" s="13">
        <f t="shared" si="1361"/>
        <v>2.0281540538450743E-2</v>
      </c>
      <c r="AE976" s="13">
        <f t="shared" si="1362"/>
        <v>2.34999983942718E-2</v>
      </c>
      <c r="AF976" s="13">
        <f t="shared" si="1363"/>
        <v>1.3614595091625182E-2</v>
      </c>
      <c r="AG976" s="13">
        <f t="shared" si="1364"/>
        <v>5.2583606290539401E-3</v>
      </c>
      <c r="AH976" s="13">
        <f t="shared" si="1365"/>
        <v>4.2551591463774168E-3</v>
      </c>
      <c r="AI976" s="13">
        <f t="shared" si="1366"/>
        <v>7.2849903937658384E-3</v>
      </c>
      <c r="AJ976" s="13">
        <f t="shared" si="1367"/>
        <v>6.2360869724980856E-3</v>
      </c>
      <c r="AK976" s="13">
        <f t="shared" si="1368"/>
        <v>3.5588041188395225E-3</v>
      </c>
      <c r="AL976" s="13">
        <f t="shared" si="1369"/>
        <v>1.2086410173577958E-4</v>
      </c>
      <c r="AM976" s="13">
        <f t="shared" si="1370"/>
        <v>6.9445500349462688E-3</v>
      </c>
      <c r="AN976" s="13">
        <f t="shared" si="1371"/>
        <v>8.0465738961387444E-3</v>
      </c>
      <c r="AO976" s="13">
        <f t="shared" si="1372"/>
        <v>4.6617384236704133E-3</v>
      </c>
      <c r="AP976" s="13">
        <f t="shared" si="1373"/>
        <v>1.8005017134189582E-3</v>
      </c>
      <c r="AQ976" s="13">
        <f t="shared" si="1374"/>
        <v>5.2155539287082717E-4</v>
      </c>
      <c r="AR976" s="13">
        <f t="shared" si="1375"/>
        <v>9.8608123892425731E-4</v>
      </c>
      <c r="AS976" s="13">
        <f t="shared" si="1376"/>
        <v>1.6882076805873653E-3</v>
      </c>
      <c r="AT976" s="13">
        <f t="shared" si="1377"/>
        <v>1.445137104475978E-3</v>
      </c>
      <c r="AU976" s="13">
        <f t="shared" si="1378"/>
        <v>8.2470945360095527E-4</v>
      </c>
      <c r="AV976" s="13">
        <f t="shared" si="1379"/>
        <v>3.5298329865321714E-4</v>
      </c>
      <c r="AW976" s="13">
        <f t="shared" si="1380"/>
        <v>6.6600102317150306E-6</v>
      </c>
      <c r="AX976" s="13">
        <f t="shared" si="1381"/>
        <v>1.9815545691430412E-3</v>
      </c>
      <c r="AY976" s="13">
        <f t="shared" si="1382"/>
        <v>2.2960055280189539E-3</v>
      </c>
      <c r="AZ976" s="13">
        <f t="shared" si="1383"/>
        <v>1.3301782011921608E-3</v>
      </c>
      <c r="BA976" s="13">
        <f t="shared" si="1384"/>
        <v>5.1375429351382246E-4</v>
      </c>
      <c r="BB976" s="13">
        <f t="shared" si="1385"/>
        <v>1.4882036512137793E-4</v>
      </c>
      <c r="BC976" s="13">
        <f t="shared" si="1386"/>
        <v>3.4487304697165512E-5</v>
      </c>
      <c r="BD976" s="13">
        <f t="shared" si="1387"/>
        <v>1.9042691791097119E-4</v>
      </c>
      <c r="BE976" s="13">
        <f t="shared" si="1388"/>
        <v>3.2601795137953608E-4</v>
      </c>
      <c r="BF976" s="13">
        <f t="shared" si="1389"/>
        <v>2.7907741664810607E-4</v>
      </c>
      <c r="BG976" s="13">
        <f t="shared" si="1390"/>
        <v>1.592636318612021E-4</v>
      </c>
      <c r="BH976" s="13">
        <f t="shared" si="1391"/>
        <v>6.8166312250205074E-5</v>
      </c>
      <c r="BI976" s="13">
        <f t="shared" si="1392"/>
        <v>2.3340651328820634E-5</v>
      </c>
      <c r="BJ976" s="14">
        <f t="shared" si="1393"/>
        <v>0.50127916213022283</v>
      </c>
      <c r="BK976" s="14">
        <f t="shared" si="1394"/>
        <v>0.24101559527820182</v>
      </c>
      <c r="BL976" s="14">
        <f t="shared" si="1395"/>
        <v>0.24315189104310661</v>
      </c>
      <c r="BM976" s="14">
        <f t="shared" si="1396"/>
        <v>0.54507987027167637</v>
      </c>
      <c r="BN976" s="14">
        <f t="shared" si="1397"/>
        <v>0.45276699668277848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1.6108</v>
      </c>
      <c r="F977" s="10">
        <f>VLOOKUP(B977,home!$B$2:$E$405,3,FALSE)</f>
        <v>0.7641</v>
      </c>
      <c r="G977" s="10">
        <f>VLOOKUP(C977,away!$B$2:$E$405,4,FALSE)</f>
        <v>0.9829</v>
      </c>
      <c r="H977" s="10">
        <f>VLOOKUP(A977,away!$A$2:$E$405,3,FALSE)</f>
        <v>1.1347</v>
      </c>
      <c r="I977" s="10">
        <f>VLOOKUP(C977,away!$B$2:$E$405,3,FALSE)</f>
        <v>1.1015999999999999</v>
      </c>
      <c r="J977" s="10">
        <f>VLOOKUP(B977,home!$B$2:$E$405,4,FALSE)</f>
        <v>1.7625999999999999</v>
      </c>
      <c r="K977" s="12">
        <f t="shared" si="1342"/>
        <v>1.209765390012</v>
      </c>
      <c r="L977" s="12">
        <f t="shared" si="1343"/>
        <v>2.2032244775519998</v>
      </c>
      <c r="M977" s="13">
        <f t="shared" si="1344"/>
        <v>3.2942559098267724E-2</v>
      </c>
      <c r="N977" s="13">
        <f t="shared" si="1345"/>
        <v>3.9852767855509209E-2</v>
      </c>
      <c r="O977" s="13">
        <f t="shared" si="1346"/>
        <v>7.2579852558506783E-2</v>
      </c>
      <c r="P977" s="13">
        <f t="shared" si="1347"/>
        <v>8.7804593637455408E-2</v>
      </c>
      <c r="Q977" s="13">
        <f t="shared" si="1348"/>
        <v>2.4106249623888902E-2</v>
      </c>
      <c r="R977" s="13">
        <f t="shared" si="1349"/>
        <v>7.9954853867008652E-2</v>
      </c>
      <c r="S977" s="13">
        <f t="shared" si="1350"/>
        <v>5.8508255542934491E-2</v>
      </c>
      <c r="T977" s="13">
        <f t="shared" si="1351"/>
        <v>5.3111479233330726E-2</v>
      </c>
      <c r="U977" s="13">
        <f t="shared" si="1352"/>
        <v>9.6726614971774191E-2</v>
      </c>
      <c r="V977" s="13">
        <f t="shared" si="1353"/>
        <v>1.7327445586790436E-2</v>
      </c>
      <c r="W977" s="13">
        <f t="shared" si="1354"/>
        <v>9.7209688259901929E-3</v>
      </c>
      <c r="X977" s="13">
        <f t="shared" si="1355"/>
        <v>2.141747646294152E-2</v>
      </c>
      <c r="Y977" s="13">
        <f t="shared" si="1356"/>
        <v>2.3593754195273296E-2</v>
      </c>
      <c r="Z977" s="13">
        <f t="shared" si="1357"/>
        <v>5.8719497046295539E-2</v>
      </c>
      <c r="AA977" s="13">
        <f t="shared" si="1358"/>
        <v>7.1036815245520205E-2</v>
      </c>
      <c r="AB977" s="13">
        <f t="shared" si="1359"/>
        <v>4.2968940250353582E-2</v>
      </c>
      <c r="AC977" s="13">
        <f t="shared" si="1360"/>
        <v>2.8865192932963032E-3</v>
      </c>
      <c r="AD977" s="13">
        <f t="shared" si="1361"/>
        <v>2.940022910767131E-3</v>
      </c>
      <c r="AE977" s="13">
        <f t="shared" si="1362"/>
        <v>6.4775304415658225E-3</v>
      </c>
      <c r="AF977" s="13">
        <f t="shared" si="1363"/>
        <v>7.1357268114730183E-3</v>
      </c>
      <c r="AG977" s="13">
        <f t="shared" si="1364"/>
        <v>5.2405359920538125E-3</v>
      </c>
      <c r="AH977" s="13">
        <f t="shared" si="1365"/>
        <v>3.2343058300485172E-2</v>
      </c>
      <c r="AI977" s="13">
        <f t="shared" si="1366"/>
        <v>3.9127512539067308E-2</v>
      </c>
      <c r="AJ977" s="13">
        <f t="shared" si="1367"/>
        <v>2.3667555233512095E-2</v>
      </c>
      <c r="AK977" s="13">
        <f t="shared" si="1368"/>
        <v>9.5440630625667662E-3</v>
      </c>
      <c r="AL977" s="13">
        <f t="shared" si="1369"/>
        <v>3.0774737666070911E-4</v>
      </c>
      <c r="AM977" s="13">
        <f t="shared" si="1370"/>
        <v>7.1134759265768267E-4</v>
      </c>
      <c r="AN977" s="13">
        <f t="shared" si="1371"/>
        <v>1.5672584281910958E-3</v>
      </c>
      <c r="AO977" s="13">
        <f t="shared" si="1372"/>
        <v>1.726511065820148E-3</v>
      </c>
      <c r="AP977" s="13">
        <f t="shared" si="1373"/>
        <v>1.2679638136597806E-3</v>
      </c>
      <c r="AQ977" s="13">
        <f t="shared" si="1374"/>
        <v>6.9840222772635295E-4</v>
      </c>
      <c r="AR977" s="13">
        <f t="shared" si="1375"/>
        <v>1.4251803545304052E-2</v>
      </c>
      <c r="AS977" s="13">
        <f t="shared" si="1376"/>
        <v>1.7241338674359164E-2</v>
      </c>
      <c r="AT977" s="13">
        <f t="shared" si="1377"/>
        <v>1.0428987402857548E-2</v>
      </c>
      <c r="AU977" s="13">
        <f t="shared" si="1378"/>
        <v>4.2055426709493972E-3</v>
      </c>
      <c r="AV977" s="13">
        <f t="shared" si="1379"/>
        <v>1.271929992383302E-3</v>
      </c>
      <c r="AW977" s="13">
        <f t="shared" si="1380"/>
        <v>2.2785143199376662E-5</v>
      </c>
      <c r="AX977" s="13">
        <f t="shared" si="1381"/>
        <v>1.4342728297760305E-4</v>
      </c>
      <c r="AY977" s="13">
        <f t="shared" si="1382"/>
        <v>3.1600250060503232E-4</v>
      </c>
      <c r="AZ977" s="13">
        <f t="shared" si="1383"/>
        <v>3.4811222215032399E-4</v>
      </c>
      <c r="BA977" s="13">
        <f t="shared" si="1384"/>
        <v>2.5565645625887106E-4</v>
      </c>
      <c r="BB977" s="13">
        <f t="shared" si="1385"/>
        <v>1.4081714056843675E-4</v>
      </c>
      <c r="BC977" s="13">
        <f t="shared" si="1386"/>
        <v>6.2050354191852067E-5</v>
      </c>
      <c r="BD977" s="13">
        <f t="shared" si="1387"/>
        <v>5.2333204033793834E-3</v>
      </c>
      <c r="BE977" s="13">
        <f t="shared" si="1388"/>
        <v>6.3310898988520169E-3</v>
      </c>
      <c r="BF977" s="13">
        <f t="shared" si="1389"/>
        <v>3.829566720342873E-3</v>
      </c>
      <c r="BG977" s="13">
        <f t="shared" si="1390"/>
        <v>1.5442924256708565E-3</v>
      </c>
      <c r="BH977" s="13">
        <f t="shared" si="1391"/>
        <v>4.6705788215857058E-4</v>
      </c>
      <c r="BI977" s="13">
        <f t="shared" si="1392"/>
        <v>1.1300609219354835E-4</v>
      </c>
      <c r="BJ977" s="14">
        <f t="shared" si="1393"/>
        <v>0.20083406143760085</v>
      </c>
      <c r="BK977" s="14">
        <f t="shared" si="1394"/>
        <v>0.20009312303601012</v>
      </c>
      <c r="BL977" s="14">
        <f t="shared" si="1395"/>
        <v>0.53286720173724567</v>
      </c>
      <c r="BM977" s="14">
        <f t="shared" si="1396"/>
        <v>0.65497978925910982</v>
      </c>
      <c r="BN977" s="14">
        <f t="shared" si="1397"/>
        <v>0.33724087664063673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1.6108</v>
      </c>
      <c r="F978" s="10">
        <f>VLOOKUP(B978,home!$B$2:$E$405,3,FALSE)</f>
        <v>0.95509999999999995</v>
      </c>
      <c r="G978" s="10">
        <f>VLOOKUP(C978,away!$B$2:$E$405,4,FALSE)</f>
        <v>1.2416</v>
      </c>
      <c r="H978" s="10">
        <f>VLOOKUP(A978,away!$A$2:$E$405,3,FALSE)</f>
        <v>1.1347</v>
      </c>
      <c r="I978" s="10">
        <f>VLOOKUP(C978,away!$B$2:$E$405,3,FALSE)</f>
        <v>1.2589999999999999</v>
      </c>
      <c r="J978" s="10">
        <f>VLOOKUP(B978,home!$B$2:$E$405,4,FALSE)</f>
        <v>0.74570000000000003</v>
      </c>
      <c r="K978" s="12">
        <f t="shared" si="1342"/>
        <v>1.9101706593280001</v>
      </c>
      <c r="L978" s="12">
        <f t="shared" si="1343"/>
        <v>1.0652975496100001</v>
      </c>
      <c r="M978" s="13">
        <f t="shared" si="1344"/>
        <v>5.1023538733717795E-2</v>
      </c>
      <c r="N978" s="13">
        <f t="shared" si="1345"/>
        <v>9.7463666624233461E-2</v>
      </c>
      <c r="O978" s="13">
        <f t="shared" si="1346"/>
        <v>5.4355250785460503E-2</v>
      </c>
      <c r="P978" s="13">
        <f t="shared" si="1347"/>
        <v>0.10382780523080187</v>
      </c>
      <c r="Q978" s="13">
        <f t="shared" si="1348"/>
        <v>9.3086118168068249E-2</v>
      </c>
      <c r="R978" s="13">
        <f t="shared" si="1349"/>
        <v>2.8952257735094047E-2</v>
      </c>
      <c r="S978" s="13">
        <f t="shared" si="1350"/>
        <v>5.2819803401451752E-2</v>
      </c>
      <c r="T978" s="13">
        <f t="shared" si="1351"/>
        <v>9.916441358715003E-2</v>
      </c>
      <c r="U978" s="13">
        <f t="shared" si="1352"/>
        <v>5.5303753246878778E-2</v>
      </c>
      <c r="V978" s="13">
        <f t="shared" si="1353"/>
        <v>1.1942558269289957E-2</v>
      </c>
      <c r="W978" s="13">
        <f t="shared" si="1354"/>
        <v>5.9270123905127696E-2</v>
      </c>
      <c r="X978" s="13">
        <f t="shared" si="1355"/>
        <v>6.3140317761213635E-2</v>
      </c>
      <c r="Y978" s="13">
        <f t="shared" si="1356"/>
        <v>3.3631612896308817E-2</v>
      </c>
      <c r="Z978" s="13">
        <f t="shared" si="1357"/>
        <v>1.028092307362429E-2</v>
      </c>
      <c r="AA978" s="13">
        <f t="shared" si="1358"/>
        <v>1.9638317606045355E-2</v>
      </c>
      <c r="AB978" s="13">
        <f t="shared" si="1359"/>
        <v>1.8756269044816171E-2</v>
      </c>
      <c r="AC978" s="13">
        <f t="shared" si="1360"/>
        <v>1.5188695804848359E-3</v>
      </c>
      <c r="AD978" s="13">
        <f t="shared" si="1361"/>
        <v>2.8304012914577507E-2</v>
      </c>
      <c r="AE978" s="13">
        <f t="shared" si="1362"/>
        <v>3.0152195602029218E-2</v>
      </c>
      <c r="AF978" s="13">
        <f t="shared" si="1363"/>
        <v>1.6060530045101572E-2</v>
      </c>
      <c r="AG978" s="13">
        <f t="shared" si="1364"/>
        <v>5.703081100828164E-3</v>
      </c>
      <c r="AH978" s="13">
        <f t="shared" si="1365"/>
        <v>2.7380605395152155E-3</v>
      </c>
      <c r="AI978" s="13">
        <f t="shared" si="1366"/>
        <v>5.2301629060457584E-3</v>
      </c>
      <c r="AJ978" s="13">
        <f t="shared" si="1367"/>
        <v>4.9952518633171392E-3</v>
      </c>
      <c r="AK978" s="13">
        <f t="shared" si="1368"/>
        <v>3.180594515087308E-3</v>
      </c>
      <c r="AL978" s="13">
        <f t="shared" si="1369"/>
        <v>1.2362991582891216E-4</v>
      </c>
      <c r="AM978" s="13">
        <f t="shared" si="1370"/>
        <v>1.081309900213334E-2</v>
      </c>
      <c r="AN978" s="13">
        <f t="shared" si="1371"/>
        <v>1.1519167870662986E-2</v>
      </c>
      <c r="AO978" s="13">
        <f t="shared" si="1372"/>
        <v>6.1356706530817599E-3</v>
      </c>
      <c r="AP978" s="13">
        <f t="shared" si="1373"/>
        <v>2.1787716373139962E-3</v>
      </c>
      <c r="AQ978" s="13">
        <f t="shared" si="1374"/>
        <v>5.8026002159759186E-4</v>
      </c>
      <c r="AR978" s="13">
        <f t="shared" si="1375"/>
        <v>5.8336983668587914E-4</v>
      </c>
      <c r="AS978" s="13">
        <f t="shared" si="1376"/>
        <v>1.1143359455743334E-3</v>
      </c>
      <c r="AT978" s="13">
        <f t="shared" si="1377"/>
        <v>1.0642859139353077E-3</v>
      </c>
      <c r="AU978" s="13">
        <f t="shared" si="1378"/>
        <v>6.7765590864510348E-4</v>
      </c>
      <c r="AV978" s="13">
        <f t="shared" si="1379"/>
        <v>3.2360960845353304E-4</v>
      </c>
      <c r="AW978" s="13">
        <f t="shared" si="1380"/>
        <v>6.9881814136666002E-6</v>
      </c>
      <c r="AX978" s="13">
        <f t="shared" si="1381"/>
        <v>3.4424774083806667E-3</v>
      </c>
      <c r="AY978" s="13">
        <f t="shared" si="1382"/>
        <v>3.6672627477357085E-3</v>
      </c>
      <c r="AZ978" s="13">
        <f t="shared" si="1383"/>
        <v>1.9533630094694427E-3</v>
      </c>
      <c r="BA978" s="13">
        <f t="shared" si="1384"/>
        <v>6.9363760916220439E-4</v>
      </c>
      <c r="BB978" s="13">
        <f t="shared" si="1385"/>
        <v>1.8473261133945877E-4</v>
      </c>
      <c r="BC978" s="13">
        <f t="shared" si="1386"/>
        <v>3.9359039638596408E-5</v>
      </c>
      <c r="BD978" s="13">
        <f t="shared" si="1387"/>
        <v>1.0357707625630879E-4</v>
      </c>
      <c r="BE978" s="13">
        <f t="shared" si="1388"/>
        <v>1.9784989204377988E-4</v>
      </c>
      <c r="BF978" s="13">
        <f t="shared" si="1389"/>
        <v>1.8896352936662039E-4</v>
      </c>
      <c r="BG978" s="13">
        <f t="shared" si="1390"/>
        <v>1.2031752982639442E-4</v>
      </c>
      <c r="BH978" s="13">
        <f t="shared" si="1391"/>
        <v>5.7456753819300031E-5</v>
      </c>
      <c r="BI978" s="13">
        <f t="shared" si="1392"/>
        <v>2.195044106517177E-5</v>
      </c>
      <c r="BJ978" s="14">
        <f t="shared" si="1393"/>
        <v>0.56718387421515404</v>
      </c>
      <c r="BK978" s="14">
        <f t="shared" si="1394"/>
        <v>0.22492346787931083</v>
      </c>
      <c r="BL978" s="14">
        <f t="shared" si="1395"/>
        <v>0.197603290677932</v>
      </c>
      <c r="BM978" s="14">
        <f t="shared" si="1396"/>
        <v>0.56762264400232298</v>
      </c>
      <c r="BN978" s="14">
        <f t="shared" si="1397"/>
        <v>0.42870863727737585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1.2436</v>
      </c>
      <c r="F979" s="10">
        <f>VLOOKUP(B979,home!$B$2:$E$405,3,FALSE)</f>
        <v>0.80410000000000004</v>
      </c>
      <c r="G979" s="10">
        <f>VLOOKUP(C979,away!$B$2:$E$405,4,FALSE)</f>
        <v>0.57440000000000002</v>
      </c>
      <c r="H979" s="10">
        <f>VLOOKUP(A979,away!$A$2:$E$405,3,FALSE)</f>
        <v>0.89739999999999998</v>
      </c>
      <c r="I979" s="10">
        <f>VLOOKUP(C979,away!$B$2:$E$405,3,FALSE)</f>
        <v>1.2735000000000001</v>
      </c>
      <c r="J979" s="10">
        <f>VLOOKUP(B979,home!$B$2:$E$405,4,FALSE)</f>
        <v>0.7429</v>
      </c>
      <c r="K979" s="12">
        <f t="shared" si="1342"/>
        <v>0.57438779974400012</v>
      </c>
      <c r="L979" s="12">
        <f t="shared" si="1343"/>
        <v>0.84901501881000008</v>
      </c>
      <c r="M979" s="13">
        <f t="shared" si="1344"/>
        <v>0.2408929057939411</v>
      </c>
      <c r="N979" s="13">
        <f t="shared" si="1345"/>
        <v>0.1383659461329205</v>
      </c>
      <c r="O979" s="13">
        <f t="shared" si="1346"/>
        <v>0.20452169494383848</v>
      </c>
      <c r="P979" s="13">
        <f t="shared" si="1347"/>
        <v>0.11747476635870496</v>
      </c>
      <c r="Q979" s="13">
        <f t="shared" si="1348"/>
        <v>3.9737855679392524E-2</v>
      </c>
      <c r="R979" s="13">
        <f t="shared" si="1349"/>
        <v>8.6820995339898052E-2</v>
      </c>
      <c r="S979" s="13">
        <f t="shared" si="1350"/>
        <v>1.4322049756455946E-2</v>
      </c>
      <c r="T979" s="13">
        <f t="shared" si="1351"/>
        <v>3.373803628710851E-2</v>
      </c>
      <c r="U979" s="13">
        <f t="shared" si="1352"/>
        <v>4.9868920484868122E-2</v>
      </c>
      <c r="V979" s="13">
        <f t="shared" si="1353"/>
        <v>7.760384656189626E-4</v>
      </c>
      <c r="W979" s="13">
        <f t="shared" si="1354"/>
        <v>7.6083131634102968E-3</v>
      </c>
      <c r="X979" s="13">
        <f t="shared" si="1355"/>
        <v>6.4595721435451638E-3</v>
      </c>
      <c r="Y979" s="13">
        <f t="shared" si="1356"/>
        <v>2.742136882478275E-3</v>
      </c>
      <c r="Z979" s="13">
        <f t="shared" si="1357"/>
        <v>2.4570776330535494E-2</v>
      </c>
      <c r="AA979" s="13">
        <f t="shared" si="1358"/>
        <v>1.4113154154498236E-2</v>
      </c>
      <c r="AB979" s="13">
        <f t="shared" si="1359"/>
        <v>4.0532117811250675E-3</v>
      </c>
      <c r="AC979" s="13">
        <f t="shared" si="1360"/>
        <v>2.365287002057297E-5</v>
      </c>
      <c r="AD979" s="13">
        <f t="shared" si="1361"/>
        <v>1.0925305644236382E-3</v>
      </c>
      <c r="AE979" s="13">
        <f t="shared" si="1362"/>
        <v>9.275748577046352E-4</v>
      </c>
      <c r="AF979" s="13">
        <f t="shared" si="1363"/>
        <v>3.9376249263089195E-4</v>
      </c>
      <c r="AG979" s="13">
        <f t="shared" si="1364"/>
        <v>1.1143675669589643E-4</v>
      </c>
      <c r="AH979" s="13">
        <f t="shared" si="1365"/>
        <v>5.2152395321114729E-3</v>
      </c>
      <c r="AI979" s="13">
        <f t="shared" si="1366"/>
        <v>2.9955699599874372E-3</v>
      </c>
      <c r="AJ979" s="13">
        <f t="shared" si="1367"/>
        <v>8.6030941914820309E-4</v>
      </c>
      <c r="AK979" s="13">
        <f t="shared" si="1368"/>
        <v>1.6471707812119174E-4</v>
      </c>
      <c r="AL979" s="13">
        <f t="shared" si="1369"/>
        <v>4.6138600391270075E-7</v>
      </c>
      <c r="AM979" s="13">
        <f t="shared" si="1370"/>
        <v>1.2550724541047286E-4</v>
      </c>
      <c r="AN979" s="13">
        <f t="shared" si="1371"/>
        <v>1.0655753632296389E-4</v>
      </c>
      <c r="AO979" s="13">
        <f t="shared" si="1372"/>
        <v>4.5234474352794228E-5</v>
      </c>
      <c r="AP979" s="13">
        <f t="shared" si="1373"/>
        <v>1.2801582697832687E-5</v>
      </c>
      <c r="AQ979" s="13">
        <f t="shared" si="1374"/>
        <v>2.7171839937495465E-6</v>
      </c>
      <c r="AR979" s="13">
        <f t="shared" si="1375"/>
        <v>8.8556333789085616E-4</v>
      </c>
      <c r="AS979" s="13">
        <f t="shared" si="1376"/>
        <v>5.0865677718508128E-4</v>
      </c>
      <c r="AT979" s="13">
        <f t="shared" si="1377"/>
        <v>1.4608312353610645E-4</v>
      </c>
      <c r="AU979" s="13">
        <f t="shared" si="1378"/>
        <v>2.7969454635878385E-5</v>
      </c>
      <c r="AV979" s="13">
        <f t="shared" si="1379"/>
        <v>4.016328377085452E-6</v>
      </c>
      <c r="AW979" s="13">
        <f t="shared" si="1380"/>
        <v>6.250035655215432E-9</v>
      </c>
      <c r="AX979" s="13">
        <f t="shared" si="1381"/>
        <v>1.2014971757208622E-5</v>
      </c>
      <c r="AY979" s="13">
        <f t="shared" si="1382"/>
        <v>1.0200891472448098E-5</v>
      </c>
      <c r="AZ979" s="13">
        <f t="shared" si="1383"/>
        <v>4.3303550326796453E-6</v>
      </c>
      <c r="BA979" s="13">
        <f t="shared" si="1384"/>
        <v>1.2255121531748292E-6</v>
      </c>
      <c r="BB979" s="13">
        <f t="shared" si="1385"/>
        <v>2.6011955594490274E-7</v>
      </c>
      <c r="BC979" s="13">
        <f t="shared" si="1386"/>
        <v>4.416908193668212E-8</v>
      </c>
      <c r="BD979" s="13">
        <f t="shared" si="1387"/>
        <v>1.253094289961419E-4</v>
      </c>
      <c r="BE979" s="13">
        <f t="shared" si="1388"/>
        <v>7.1976207208270944E-5</v>
      </c>
      <c r="BF979" s="13">
        <f t="shared" si="1389"/>
        <v>2.0671127646138494E-5</v>
      </c>
      <c r="BG979" s="13">
        <f t="shared" si="1390"/>
        <v>3.9577478422976202E-6</v>
      </c>
      <c r="BH979" s="13">
        <f t="shared" si="1391"/>
        <v>5.6832051876972353E-7</v>
      </c>
      <c r="BI979" s="13">
        <f t="shared" si="1392"/>
        <v>6.5287274465102055E-8</v>
      </c>
      <c r="BJ979" s="14">
        <f t="shared" si="1393"/>
        <v>0.23149805900214152</v>
      </c>
      <c r="BK979" s="14">
        <f t="shared" si="1394"/>
        <v>0.37350007552221798</v>
      </c>
      <c r="BL979" s="14">
        <f t="shared" si="1395"/>
        <v>0.37040864983470745</v>
      </c>
      <c r="BM979" s="14">
        <f t="shared" si="1396"/>
        <v>0.17215320179946986</v>
      </c>
      <c r="BN979" s="14">
        <f t="shared" si="1397"/>
        <v>0.82781416424869558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1.2436</v>
      </c>
      <c r="F980" s="10">
        <f>VLOOKUP(B980,home!$B$2:$E$405,3,FALSE)</f>
        <v>0.67010000000000003</v>
      </c>
      <c r="G980" s="10">
        <f>VLOOKUP(C980,away!$B$2:$E$405,4,FALSE)</f>
        <v>1.0339</v>
      </c>
      <c r="H980" s="10">
        <f>VLOOKUP(A980,away!$A$2:$E$405,3,FALSE)</f>
        <v>0.89739999999999998</v>
      </c>
      <c r="I980" s="10">
        <f>VLOOKUP(C980,away!$B$2:$E$405,3,FALSE)</f>
        <v>1.9103000000000001</v>
      </c>
      <c r="J980" s="10">
        <f>VLOOKUP(B980,home!$B$2:$E$405,4,FALSE)</f>
        <v>0.55720000000000003</v>
      </c>
      <c r="K980" s="12">
        <f t="shared" si="1342"/>
        <v>0.86158646260400018</v>
      </c>
      <c r="L980" s="12">
        <f t="shared" si="1343"/>
        <v>0.95520975418400011</v>
      </c>
      <c r="M980" s="13">
        <f t="shared" si="1344"/>
        <v>0.16254567873789802</v>
      </c>
      <c r="N980" s="13">
        <f t="shared" si="1345"/>
        <v>0.14004715635535178</v>
      </c>
      <c r="O980" s="13">
        <f t="shared" si="1346"/>
        <v>0.15526521783089903</v>
      </c>
      <c r="P980" s="13">
        <f t="shared" si="1347"/>
        <v>0.13377440979636382</v>
      </c>
      <c r="Q980" s="13">
        <f t="shared" si="1348"/>
        <v>6.0331367020978431E-2</v>
      </c>
      <c r="R980" s="13">
        <f t="shared" si="1349"/>
        <v>7.4155425278789142E-2</v>
      </c>
      <c r="S980" s="13">
        <f t="shared" si="1350"/>
        <v>2.7523944123457444E-2</v>
      </c>
      <c r="T980" s="13">
        <f t="shared" si="1351"/>
        <v>5.7629110261693504E-2</v>
      </c>
      <c r="U980" s="13">
        <f t="shared" si="1352"/>
        <v>6.3891310548847183E-2</v>
      </c>
      <c r="V980" s="13">
        <f t="shared" si="1353"/>
        <v>2.5168989138402778E-3</v>
      </c>
      <c r="W980" s="13">
        <f t="shared" si="1354"/>
        <v>1.7326896365222815E-2</v>
      </c>
      <c r="X980" s="13">
        <f t="shared" si="1355"/>
        <v>1.6550820417796132E-2</v>
      </c>
      <c r="Y980" s="13">
        <f t="shared" si="1356"/>
        <v>7.9047525514132858E-3</v>
      </c>
      <c r="Z980" s="13">
        <f t="shared" si="1357"/>
        <v>2.3611328517320722E-2</v>
      </c>
      <c r="AA980" s="13">
        <f t="shared" si="1358"/>
        <v>2.0343201014619311E-2</v>
      </c>
      <c r="AB980" s="13">
        <f t="shared" si="1359"/>
        <v>8.7637133001139799E-3</v>
      </c>
      <c r="AC980" s="13">
        <f t="shared" si="1360"/>
        <v>1.2946232611749767E-4</v>
      </c>
      <c r="AD980" s="13">
        <f t="shared" si="1361"/>
        <v>3.7321548368046079E-3</v>
      </c>
      <c r="AE980" s="13">
        <f t="shared" si="1362"/>
        <v>3.5649907042407569E-3</v>
      </c>
      <c r="AF980" s="13">
        <f t="shared" si="1363"/>
        <v>1.7026569471330294E-3</v>
      </c>
      <c r="AG980" s="13">
        <f t="shared" si="1364"/>
        <v>5.4213150797687373E-4</v>
      </c>
      <c r="AH980" s="13">
        <f t="shared" si="1365"/>
        <v>5.638442827246899E-3</v>
      </c>
      <c r="AI980" s="13">
        <f t="shared" si="1366"/>
        <v>4.8580060101225528E-3</v>
      </c>
      <c r="AJ980" s="13">
        <f t="shared" si="1367"/>
        <v>2.0927961067852313E-3</v>
      </c>
      <c r="AK980" s="13">
        <f t="shared" si="1368"/>
        <v>6.01041598198837E-4</v>
      </c>
      <c r="AL980" s="13">
        <f t="shared" si="1369"/>
        <v>4.2618779906561056E-6</v>
      </c>
      <c r="AM980" s="13">
        <f t="shared" si="1370"/>
        <v>6.4311481674657854E-4</v>
      </c>
      <c r="AN980" s="13">
        <f t="shared" si="1371"/>
        <v>6.1430954601658758E-4</v>
      </c>
      <c r="AO980" s="13">
        <f t="shared" si="1372"/>
        <v>2.9339723522169464E-4</v>
      </c>
      <c r="AP980" s="13">
        <f t="shared" si="1373"/>
        <v>9.3418633644793406E-5</v>
      </c>
      <c r="AQ980" s="13">
        <f t="shared" si="1374"/>
        <v>2.2308597520012063E-5</v>
      </c>
      <c r="AR980" s="13">
        <f t="shared" si="1375"/>
        <v>1.0771791173990104E-3</v>
      </c>
      <c r="AS980" s="13">
        <f t="shared" si="1376"/>
        <v>9.280829453507122E-4</v>
      </c>
      <c r="AT980" s="13">
        <f t="shared" si="1377"/>
        <v>3.9981185094391085E-4</v>
      </c>
      <c r="AU980" s="13">
        <f t="shared" si="1378"/>
        <v>1.1482415945397399E-4</v>
      </c>
      <c r="AV980" s="13">
        <f t="shared" si="1379"/>
        <v>2.4732735341356775E-5</v>
      </c>
      <c r="AW980" s="13">
        <f t="shared" si="1380"/>
        <v>9.7430768256612416E-8</v>
      </c>
      <c r="AX980" s="13">
        <f t="shared" si="1381"/>
        <v>9.2349836668150688E-5</v>
      </c>
      <c r="AY980" s="13">
        <f t="shared" si="1382"/>
        <v>8.8213464782716794E-5</v>
      </c>
      <c r="AZ980" s="13">
        <f t="shared" si="1383"/>
        <v>4.2131181005408924E-5</v>
      </c>
      <c r="BA980" s="13">
        <f t="shared" si="1384"/>
        <v>1.3414705017219425E-5</v>
      </c>
      <c r="BB980" s="13">
        <f t="shared" si="1385"/>
        <v>3.2034642704872592E-6</v>
      </c>
      <c r="BC980" s="13">
        <f t="shared" si="1386"/>
        <v>6.1199606366987276E-7</v>
      </c>
      <c r="BD980" s="13">
        <f t="shared" si="1387"/>
        <v>1.7148866665714105E-4</v>
      </c>
      <c r="BE980" s="13">
        <f t="shared" si="1388"/>
        <v>1.4775231368180269E-4</v>
      </c>
      <c r="BF980" s="13">
        <f t="shared" si="1389"/>
        <v>6.3650696643330495E-5</v>
      </c>
      <c r="BG980" s="13">
        <f t="shared" si="1390"/>
        <v>1.8280192854402479E-5</v>
      </c>
      <c r="BH980" s="13">
        <f t="shared" si="1391"/>
        <v>3.9374916742858881E-6</v>
      </c>
      <c r="BI980" s="13">
        <f t="shared" si="1392"/>
        <v>6.784979046361361E-7</v>
      </c>
      <c r="BJ980" s="14">
        <f t="shared" si="1393"/>
        <v>0.31123851044556855</v>
      </c>
      <c r="BK980" s="14">
        <f t="shared" si="1394"/>
        <v>0.32658286924045038</v>
      </c>
      <c r="BL980" s="14">
        <f t="shared" si="1395"/>
        <v>0.3385595731835267</v>
      </c>
      <c r="BM980" s="14">
        <f t="shared" si="1396"/>
        <v>0.27378491033257163</v>
      </c>
      <c r="BN980" s="14">
        <f t="shared" si="1397"/>
        <v>0.72611925502028019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1.2436</v>
      </c>
      <c r="F981" s="10">
        <f>VLOOKUP(B981,home!$B$2:$E$405,3,FALSE)</f>
        <v>0.80410000000000004</v>
      </c>
      <c r="G981" s="10">
        <f>VLOOKUP(C981,away!$B$2:$E$405,4,FALSE)</f>
        <v>0.67010000000000003</v>
      </c>
      <c r="H981" s="10">
        <f>VLOOKUP(A981,away!$A$2:$E$405,3,FALSE)</f>
        <v>0.89739999999999998</v>
      </c>
      <c r="I981" s="10">
        <f>VLOOKUP(C981,away!$B$2:$E$405,3,FALSE)</f>
        <v>0.37140000000000001</v>
      </c>
      <c r="J981" s="10">
        <f>VLOOKUP(B981,home!$B$2:$E$405,4,FALSE)</f>
        <v>1.1143000000000001</v>
      </c>
      <c r="K981" s="12">
        <f t="shared" si="1342"/>
        <v>0.67008576707600009</v>
      </c>
      <c r="L981" s="12">
        <f t="shared" si="1343"/>
        <v>0.37138990534800004</v>
      </c>
      <c r="M981" s="13">
        <f t="shared" si="1344"/>
        <v>0.35293348328531532</v>
      </c>
      <c r="N981" s="13">
        <f t="shared" si="1345"/>
        <v>0.23649570387404517</v>
      </c>
      <c r="O981" s="13">
        <f t="shared" si="1346"/>
        <v>0.13107593295147324</v>
      </c>
      <c r="P981" s="13">
        <f t="shared" si="1347"/>
        <v>8.783211707699029E-2</v>
      </c>
      <c r="Q981" s="13">
        <f t="shared" si="1348"/>
        <v>7.9236202570309056E-2</v>
      </c>
      <c r="R981" s="13">
        <f t="shared" si="1349"/>
        <v>2.4340139166124215E-2</v>
      </c>
      <c r="S981" s="13">
        <f t="shared" si="1350"/>
        <v>5.4645430056785337E-3</v>
      </c>
      <c r="T981" s="13">
        <f t="shared" si="1351"/>
        <v>2.9427525772722042E-2</v>
      </c>
      <c r="U981" s="13">
        <f t="shared" si="1352"/>
        <v>1.6309980823868937E-2</v>
      </c>
      <c r="V981" s="13">
        <f t="shared" si="1353"/>
        <v>1.5110256174406496E-4</v>
      </c>
      <c r="W981" s="13">
        <f t="shared" si="1354"/>
        <v>1.7698350526504963E-2</v>
      </c>
      <c r="X981" s="13">
        <f t="shared" si="1355"/>
        <v>6.5729887268544058E-3</v>
      </c>
      <c r="Y981" s="13">
        <f t="shared" si="1356"/>
        <v>1.2205708305599642E-3</v>
      </c>
      <c r="Z981" s="13">
        <f t="shared" si="1357"/>
        <v>3.0132273270213404E-3</v>
      </c>
      <c r="AA981" s="13">
        <f t="shared" si="1358"/>
        <v>2.0191207448014602E-3</v>
      </c>
      <c r="AB981" s="13">
        <f t="shared" si="1359"/>
        <v>6.764920365496755E-4</v>
      </c>
      <c r="AC981" s="13">
        <f t="shared" si="1360"/>
        <v>2.350240647720173E-6</v>
      </c>
      <c r="AD981" s="13">
        <f t="shared" si="1361"/>
        <v>2.9648531971332511E-3</v>
      </c>
      <c r="AE981" s="13">
        <f t="shared" si="1362"/>
        <v>1.1011165482540336E-3</v>
      </c>
      <c r="AF981" s="13">
        <f t="shared" si="1363"/>
        <v>2.0447178531659096E-4</v>
      </c>
      <c r="AG981" s="13">
        <f t="shared" si="1364"/>
        <v>2.5312918998355101E-5</v>
      </c>
      <c r="AH981" s="13">
        <f t="shared" si="1365"/>
        <v>2.7977055294361563E-4</v>
      </c>
      <c r="AI981" s="13">
        <f t="shared" si="1366"/>
        <v>1.8747026557449937E-4</v>
      </c>
      <c r="AJ981" s="13">
        <f t="shared" si="1367"/>
        <v>6.2810578355714926E-5</v>
      </c>
      <c r="AK981" s="13">
        <f t="shared" si="1368"/>
        <v>1.4029491525992151E-5</v>
      </c>
      <c r="AL981" s="13">
        <f t="shared" si="1369"/>
        <v>2.339552595668939E-8</v>
      </c>
      <c r="AM981" s="13">
        <f t="shared" si="1370"/>
        <v>3.9734118577375332E-4</v>
      </c>
      <c r="AN981" s="13">
        <f t="shared" si="1371"/>
        <v>1.4756850537537636E-4</v>
      </c>
      <c r="AO981" s="13">
        <f t="shared" si="1372"/>
        <v>2.7402726621853421E-5</v>
      </c>
      <c r="AP981" s="13">
        <f t="shared" si="1373"/>
        <v>3.3923653487890878E-6</v>
      </c>
      <c r="AQ981" s="13">
        <f t="shared" si="1374"/>
        <v>3.1497256144815358E-7</v>
      </c>
      <c r="AR981" s="13">
        <f t="shared" si="1375"/>
        <v>2.078079183537742E-5</v>
      </c>
      <c r="AS981" s="13">
        <f t="shared" si="1376"/>
        <v>1.3924912837455558E-5</v>
      </c>
      <c r="AT981" s="13">
        <f t="shared" si="1377"/>
        <v>4.665442950076424E-6</v>
      </c>
      <c r="AU981" s="13">
        <f t="shared" si="1378"/>
        <v>1.0420823059837593E-6</v>
      </c>
      <c r="AV981" s="13">
        <f t="shared" si="1379"/>
        <v>1.7457113034036354E-7</v>
      </c>
      <c r="AW981" s="13">
        <f t="shared" si="1380"/>
        <v>1.6173007979496042E-10</v>
      </c>
      <c r="AX981" s="13">
        <f t="shared" si="1381"/>
        <v>4.4375445543348812E-5</v>
      </c>
      <c r="AY981" s="13">
        <f t="shared" si="1382"/>
        <v>1.6480592520119647E-5</v>
      </c>
      <c r="AZ981" s="13">
        <f t="shared" si="1383"/>
        <v>3.0603628480630958E-6</v>
      </c>
      <c r="BA981" s="13">
        <f t="shared" si="1384"/>
        <v>3.7886262282422963E-7</v>
      </c>
      <c r="BB981" s="13">
        <f t="shared" si="1385"/>
        <v>3.5176438407646415E-8</v>
      </c>
      <c r="BC981" s="13">
        <f t="shared" si="1386"/>
        <v>2.6128348261391123E-9</v>
      </c>
      <c r="BD981" s="13">
        <f t="shared" si="1387"/>
        <v>1.2862960521328844E-6</v>
      </c>
      <c r="BE981" s="13">
        <f t="shared" si="1388"/>
        <v>8.6192867678029448E-7</v>
      </c>
      <c r="BF981" s="13">
        <f t="shared" si="1389"/>
        <v>2.8878306927256264E-7</v>
      </c>
      <c r="BG981" s="13">
        <f t="shared" si="1390"/>
        <v>6.4503141497355618E-8</v>
      </c>
      <c r="BH981" s="13">
        <f t="shared" si="1391"/>
        <v>1.0805659262266826E-8</v>
      </c>
      <c r="BI981" s="13">
        <f t="shared" si="1392"/>
        <v>1.4481436951035907E-9</v>
      </c>
      <c r="BJ981" s="14">
        <f t="shared" si="1393"/>
        <v>0.37558744955918677</v>
      </c>
      <c r="BK981" s="14">
        <f t="shared" si="1394"/>
        <v>0.44640010015842202</v>
      </c>
      <c r="BL981" s="14">
        <f t="shared" si="1395"/>
        <v>0.1750088481770192</v>
      </c>
      <c r="BM981" s="14">
        <f t="shared" si="1396"/>
        <v>8.8079565866601872E-2</v>
      </c>
      <c r="BN981" s="14">
        <f t="shared" si="1397"/>
        <v>0.91191357892425717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1.2436</v>
      </c>
      <c r="F982" s="10">
        <f>VLOOKUP(B982,home!$B$2:$E$405,3,FALSE)</f>
        <v>0.67010000000000003</v>
      </c>
      <c r="G982" s="10">
        <f>VLOOKUP(C982,away!$B$2:$E$405,4,FALSE)</f>
        <v>0.45950000000000002</v>
      </c>
      <c r="H982" s="10">
        <f>VLOOKUP(A982,away!$A$2:$E$405,3,FALSE)</f>
        <v>0.89739999999999998</v>
      </c>
      <c r="I982" s="10">
        <f>VLOOKUP(C982,away!$B$2:$E$405,3,FALSE)</f>
        <v>0.47760000000000002</v>
      </c>
      <c r="J982" s="10">
        <f>VLOOKUP(B982,home!$B$2:$E$405,4,FALSE)</f>
        <v>1.3001</v>
      </c>
      <c r="K982" s="12">
        <f t="shared" si="1342"/>
        <v>0.38291805742000007</v>
      </c>
      <c r="L982" s="12">
        <f t="shared" si="1343"/>
        <v>0.55722057182400009</v>
      </c>
      <c r="M982" s="13">
        <f t="shared" si="1344"/>
        <v>0.39057368667040243</v>
      </c>
      <c r="N982" s="13">
        <f t="shared" si="1345"/>
        <v>0.14955771737919829</v>
      </c>
      <c r="O982" s="13">
        <f t="shared" si="1346"/>
        <v>0.21763569302588948</v>
      </c>
      <c r="P982" s="13">
        <f t="shared" si="1347"/>
        <v>8.3336636798729061E-2</v>
      </c>
      <c r="Q982" s="13">
        <f t="shared" si="1348"/>
        <v>2.8634175305505993E-2</v>
      </c>
      <c r="R982" s="13">
        <f t="shared" si="1349"/>
        <v>6.0635542658599335E-2</v>
      </c>
      <c r="S982" s="13">
        <f t="shared" si="1350"/>
        <v>4.4453807757305654E-3</v>
      </c>
      <c r="T982" s="13">
        <f t="shared" si="1351"/>
        <v>1.595555153744271E-2</v>
      </c>
      <c r="U982" s="13">
        <f t="shared" si="1352"/>
        <v>2.3218444205438407E-2</v>
      </c>
      <c r="V982" s="13">
        <f t="shared" si="1353"/>
        <v>1.0539001012623465E-4</v>
      </c>
      <c r="W982" s="13">
        <f t="shared" si="1354"/>
        <v>3.6548475946026984E-3</v>
      </c>
      <c r="X982" s="13">
        <f t="shared" si="1355"/>
        <v>2.0365562665940863E-3</v>
      </c>
      <c r="Y982" s="13">
        <f t="shared" si="1356"/>
        <v>5.6740552371165379E-4</v>
      </c>
      <c r="Z982" s="13">
        <f t="shared" si="1357"/>
        <v>1.1262457251027758E-2</v>
      </c>
      <c r="AA982" s="13">
        <f t="shared" si="1358"/>
        <v>4.3125982523393429E-3</v>
      </c>
      <c r="AB982" s="13">
        <f t="shared" si="1359"/>
        <v>8.2568587260933423E-4</v>
      </c>
      <c r="AC982" s="13">
        <f t="shared" si="1360"/>
        <v>1.405440461020494E-6</v>
      </c>
      <c r="AD982" s="13">
        <f t="shared" si="1361"/>
        <v>3.4987678527285618E-4</v>
      </c>
      <c r="AE982" s="13">
        <f t="shared" si="1362"/>
        <v>1.9495854235768379E-4</v>
      </c>
      <c r="AF982" s="13">
        <f t="shared" si="1363"/>
        <v>5.4317455227261047E-5</v>
      </c>
      <c r="AG982" s="13">
        <f t="shared" si="1364"/>
        <v>1.0088934487252974E-5</v>
      </c>
      <c r="AH982" s="13">
        <f t="shared" si="1365"/>
        <v>1.5689182173902604E-3</v>
      </c>
      <c r="AI982" s="13">
        <f t="shared" si="1366"/>
        <v>6.0076711605392796E-4</v>
      </c>
      <c r="AJ982" s="13">
        <f t="shared" si="1367"/>
        <v>1.150222885205929E-4</v>
      </c>
      <c r="AK982" s="13">
        <f t="shared" si="1368"/>
        <v>1.4681370426769406E-5</v>
      </c>
      <c r="AL982" s="13">
        <f t="shared" si="1369"/>
        <v>1.1995143066680029E-8</v>
      </c>
      <c r="AM982" s="13">
        <f t="shared" si="1370"/>
        <v>2.6794827790607343E-5</v>
      </c>
      <c r="AN982" s="13">
        <f t="shared" si="1371"/>
        <v>1.4930629263407829E-5</v>
      </c>
      <c r="AO982" s="13">
        <f t="shared" si="1372"/>
        <v>4.1598268879241301E-6</v>
      </c>
      <c r="AP982" s="13">
        <f t="shared" si="1373"/>
        <v>7.7264703905931145E-7</v>
      </c>
      <c r="AQ982" s="13">
        <f t="shared" si="1374"/>
        <v>1.0763370623068749E-7</v>
      </c>
      <c r="AR982" s="13">
        <f t="shared" si="1375"/>
        <v>1.7484670124785841E-4</v>
      </c>
      <c r="AS982" s="13">
        <f t="shared" si="1376"/>
        <v>6.6951959188125048E-5</v>
      </c>
      <c r="AT982" s="13">
        <f t="shared" si="1377"/>
        <v>1.2818557076389983E-5</v>
      </c>
      <c r="AU982" s="13">
        <f t="shared" si="1378"/>
        <v>1.6361523248728829E-6</v>
      </c>
      <c r="AV982" s="13">
        <f t="shared" si="1379"/>
        <v>1.5662806747088525E-7</v>
      </c>
      <c r="AW982" s="13">
        <f t="shared" si="1380"/>
        <v>7.1094486222908762E-11</v>
      </c>
      <c r="AX982" s="13">
        <f t="shared" si="1381"/>
        <v>1.7100372344137984E-6</v>
      </c>
      <c r="AY982" s="13">
        <f t="shared" si="1382"/>
        <v>9.5286792560038831E-7</v>
      </c>
      <c r="AZ982" s="13">
        <f t="shared" si="1383"/>
        <v>2.6547880518789856E-7</v>
      </c>
      <c r="BA982" s="13">
        <f t="shared" si="1384"/>
        <v>4.9310083877984384E-8</v>
      </c>
      <c r="BB982" s="13">
        <f t="shared" si="1385"/>
        <v>6.8691482837949655E-9</v>
      </c>
      <c r="BC982" s="13">
        <f t="shared" si="1386"/>
        <v>7.6552614692801618E-10</v>
      </c>
      <c r="BD982" s="13">
        <f t="shared" si="1387"/>
        <v>1.6238029808478625E-5</v>
      </c>
      <c r="BE982" s="13">
        <f t="shared" si="1388"/>
        <v>6.2178348305906915E-6</v>
      </c>
      <c r="BF982" s="13">
        <f t="shared" si="1389"/>
        <v>1.1904606173441013E-6</v>
      </c>
      <c r="BG982" s="13">
        <f t="shared" si="1390"/>
        <v>1.5194962234280581E-7</v>
      </c>
      <c r="BH982" s="13">
        <f t="shared" si="1391"/>
        <v>1.4546063553302454E-8</v>
      </c>
      <c r="BI982" s="13">
        <f t="shared" si="1392"/>
        <v>1.1139900797876891E-9</v>
      </c>
      <c r="BJ982" s="14">
        <f t="shared" si="1393"/>
        <v>0.20106524621781122</v>
      </c>
      <c r="BK982" s="14">
        <f t="shared" si="1394"/>
        <v>0.47846346455851796</v>
      </c>
      <c r="BL982" s="14">
        <f t="shared" si="1395"/>
        <v>0.30920757694010448</v>
      </c>
      <c r="BM982" s="14">
        <f t="shared" si="1396"/>
        <v>6.9624340332305842E-2</v>
      </c>
      <c r="BN982" s="14">
        <f t="shared" si="1397"/>
        <v>0.93037345183832465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1.2436</v>
      </c>
      <c r="F983" s="10">
        <f>VLOOKUP(B983,home!$B$2:$E$405,3,FALSE)</f>
        <v>0.68920000000000003</v>
      </c>
      <c r="G983" s="10">
        <f>VLOOKUP(C983,away!$B$2:$E$405,4,FALSE)</f>
        <v>0.67010000000000003</v>
      </c>
      <c r="H983" s="10">
        <f>VLOOKUP(A983,away!$A$2:$E$405,3,FALSE)</f>
        <v>0.89739999999999998</v>
      </c>
      <c r="I983" s="10">
        <f>VLOOKUP(C983,away!$B$2:$E$405,3,FALSE)</f>
        <v>1.1143000000000001</v>
      </c>
      <c r="J983" s="10">
        <f>VLOOKUP(B983,home!$B$2:$E$405,4,FALSE)</f>
        <v>0.79600000000000004</v>
      </c>
      <c r="K983" s="12">
        <f t="shared" si="1342"/>
        <v>0.57433541931200005</v>
      </c>
      <c r="L983" s="12">
        <f t="shared" si="1343"/>
        <v>0.79597836472000005</v>
      </c>
      <c r="M983" s="13">
        <f t="shared" si="1344"/>
        <v>0.25402723735490301</v>
      </c>
      <c r="N983" s="13">
        <f t="shared" si="1345"/>
        <v>0.1458968398828972</v>
      </c>
      <c r="O983" s="13">
        <f t="shared" si="1346"/>
        <v>0.20220018498409498</v>
      </c>
      <c r="P983" s="13">
        <f t="shared" si="1347"/>
        <v>0.11613072802780418</v>
      </c>
      <c r="Q983" s="13">
        <f t="shared" si="1348"/>
        <v>4.1896861355219736E-2</v>
      </c>
      <c r="R983" s="13">
        <f t="shared" si="1349"/>
        <v>8.0473486294860716E-2</v>
      </c>
      <c r="S983" s="13">
        <f t="shared" si="1350"/>
        <v>1.3272539327570181E-2</v>
      </c>
      <c r="T983" s="13">
        <f t="shared" si="1351"/>
        <v>3.3348995188428369E-2</v>
      </c>
      <c r="U983" s="13">
        <f t="shared" si="1352"/>
        <v>4.621877349465732E-2</v>
      </c>
      <c r="V983" s="13">
        <f t="shared" si="1353"/>
        <v>6.7418389676893815E-4</v>
      </c>
      <c r="W983" s="13">
        <f t="shared" si="1354"/>
        <v>8.0209504781022893E-3</v>
      </c>
      <c r="X983" s="13">
        <f t="shared" si="1355"/>
        <v>6.3845030450599615E-3</v>
      </c>
      <c r="Y983" s="13">
        <f t="shared" si="1356"/>
        <v>2.5409631466783446E-3</v>
      </c>
      <c r="Z983" s="13">
        <f t="shared" si="1357"/>
        <v>2.1351718008100189E-2</v>
      </c>
      <c r="AA983" s="13">
        <f t="shared" si="1358"/>
        <v>1.2263047915213807E-2</v>
      </c>
      <c r="AB983" s="13">
        <f t="shared" si="1359"/>
        <v>3.5215513832137341E-3</v>
      </c>
      <c r="AC983" s="13">
        <f t="shared" si="1360"/>
        <v>1.9263059045272396E-5</v>
      </c>
      <c r="AD983" s="13">
        <f t="shared" si="1361"/>
        <v>1.1516789890304161E-3</v>
      </c>
      <c r="AE983" s="13">
        <f t="shared" si="1362"/>
        <v>9.1671155837081341E-4</v>
      </c>
      <c r="AF983" s="13">
        <f t="shared" si="1363"/>
        <v>3.6484128357596146E-4</v>
      </c>
      <c r="AG983" s="13">
        <f t="shared" si="1364"/>
        <v>9.6801922761046553E-5</v>
      </c>
      <c r="AH983" s="13">
        <f t="shared" si="1365"/>
        <v>4.2488763960125417E-3</v>
      </c>
      <c r="AI983" s="13">
        <f t="shared" si="1366"/>
        <v>2.4402802065087228E-3</v>
      </c>
      <c r="AJ983" s="13">
        <f t="shared" si="1367"/>
        <v>7.0076967782198058E-4</v>
      </c>
      <c r="AK983" s="13">
        <f t="shared" si="1368"/>
        <v>1.3415894891767417E-4</v>
      </c>
      <c r="AL983" s="13">
        <f t="shared" si="1369"/>
        <v>3.5225089943322747E-7</v>
      </c>
      <c r="AM983" s="13">
        <f t="shared" si="1370"/>
        <v>1.3229000701552095E-4</v>
      </c>
      <c r="AN983" s="13">
        <f t="shared" si="1371"/>
        <v>1.0529998345301169E-4</v>
      </c>
      <c r="AO983" s="13">
        <f t="shared" si="1372"/>
        <v>4.1908254316985649E-5</v>
      </c>
      <c r="AP983" s="13">
        <f t="shared" si="1373"/>
        <v>1.1119354579834708E-5</v>
      </c>
      <c r="AQ983" s="13">
        <f t="shared" si="1374"/>
        <v>2.2126914187996686E-6</v>
      </c>
      <c r="AR983" s="13">
        <f t="shared" si="1375"/>
        <v>6.7640273711909427E-4</v>
      </c>
      <c r="AS983" s="13">
        <f t="shared" si="1376"/>
        <v>3.8848204964707958E-4</v>
      </c>
      <c r="AT983" s="13">
        <f t="shared" si="1377"/>
        <v>1.1155950043962031E-4</v>
      </c>
      <c r="AU983" s="13">
        <f t="shared" si="1378"/>
        <v>2.1357524154408867E-5</v>
      </c>
      <c r="AV983" s="13">
        <f t="shared" si="1379"/>
        <v>3.066595647672146E-6</v>
      </c>
      <c r="AW983" s="13">
        <f t="shared" si="1380"/>
        <v>4.4731810198322536E-9</v>
      </c>
      <c r="AX983" s="13">
        <f t="shared" si="1381"/>
        <v>1.2663139441674433E-5</v>
      </c>
      <c r="AY983" s="13">
        <f t="shared" si="1382"/>
        <v>1.0079585025005349E-5</v>
      </c>
      <c r="AZ983" s="13">
        <f t="shared" si="1383"/>
        <v>4.0115658026299792E-6</v>
      </c>
      <c r="BA983" s="13">
        <f t="shared" si="1384"/>
        <v>1.0643731958480284E-6</v>
      </c>
      <c r="BB983" s="13">
        <f t="shared" si="1385"/>
        <v>2.118045089707285E-7</v>
      </c>
      <c r="BC983" s="13">
        <f t="shared" si="1386"/>
        <v>3.3718361338168624E-8</v>
      </c>
      <c r="BD983" s="13">
        <f t="shared" si="1387"/>
        <v>8.9733657430698073E-5</v>
      </c>
      <c r="BE983" s="13">
        <f t="shared" si="1388"/>
        <v>5.1537217766859353E-5</v>
      </c>
      <c r="BF983" s="13">
        <f t="shared" si="1389"/>
        <v>1.4799824788151509E-5</v>
      </c>
      <c r="BG983" s="13">
        <f t="shared" si="1390"/>
        <v>2.8333545251490443E-6</v>
      </c>
      <c r="BH983" s="13">
        <f t="shared" si="1391"/>
        <v>4.0682396481525721E-7</v>
      </c>
      <c r="BI983" s="13">
        <f t="shared" si="1392"/>
        <v>4.6730682483668248E-8</v>
      </c>
      <c r="BJ983" s="14">
        <f t="shared" si="1393"/>
        <v>0.24094004132724378</v>
      </c>
      <c r="BK983" s="14">
        <f t="shared" si="1394"/>
        <v>0.38413438350201601</v>
      </c>
      <c r="BL983" s="14">
        <f t="shared" si="1395"/>
        <v>0.35356135531746752</v>
      </c>
      <c r="BM983" s="14">
        <f t="shared" si="1396"/>
        <v>0.15935208514320362</v>
      </c>
      <c r="BN983" s="14">
        <f t="shared" si="1397"/>
        <v>0.84062533789977989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1.6042000000000001</v>
      </c>
      <c r="F984" s="10">
        <f>VLOOKUP(B984,home!$B$2:$E$405,3,FALSE)</f>
        <v>1.2466999999999999</v>
      </c>
      <c r="G984" s="10">
        <f>VLOOKUP(C984,away!$B$2:$E$405,4,FALSE)</f>
        <v>0.46750000000000003</v>
      </c>
      <c r="H984" s="10">
        <f>VLOOKUP(A984,away!$A$2:$E$405,3,FALSE)</f>
        <v>1.25</v>
      </c>
      <c r="I984" s="10">
        <f>VLOOKUP(C984,away!$B$2:$E$405,3,FALSE)</f>
        <v>0.6</v>
      </c>
      <c r="J984" s="10">
        <f>VLOOKUP(B984,home!$B$2:$E$405,4,FALSE)</f>
        <v>1.2</v>
      </c>
      <c r="K984" s="12">
        <f t="shared" si="1342"/>
        <v>0.93497949545000003</v>
      </c>
      <c r="L984" s="12">
        <f t="shared" si="1343"/>
        <v>0.89999999999999991</v>
      </c>
      <c r="M984" s="13">
        <f t="shared" si="1344"/>
        <v>0.15961677460469961</v>
      </c>
      <c r="N984" s="13">
        <f t="shared" si="1345"/>
        <v>0.14923841138525842</v>
      </c>
      <c r="O984" s="13">
        <f t="shared" si="1346"/>
        <v>0.14365509714422964</v>
      </c>
      <c r="P984" s="13">
        <f t="shared" si="1347"/>
        <v>0.13431457024673255</v>
      </c>
      <c r="Q984" s="13">
        <f t="shared" si="1348"/>
        <v>6.9767427289374226E-2</v>
      </c>
      <c r="R984" s="13">
        <f t="shared" si="1349"/>
        <v>6.4644793714903323E-2</v>
      </c>
      <c r="S984" s="13">
        <f t="shared" si="1350"/>
        <v>2.8255808052196553E-2</v>
      </c>
      <c r="T984" s="13">
        <f t="shared" si="1351"/>
        <v>6.2790684560436794E-2</v>
      </c>
      <c r="U984" s="13">
        <f t="shared" si="1352"/>
        <v>6.0441556611029637E-2</v>
      </c>
      <c r="V984" s="13">
        <f t="shared" si="1353"/>
        <v>2.6418601156174785E-3</v>
      </c>
      <c r="W984" s="13">
        <f t="shared" si="1354"/>
        <v>2.1743704655287896E-2</v>
      </c>
      <c r="X984" s="13">
        <f t="shared" si="1355"/>
        <v>1.9569334189759102E-2</v>
      </c>
      <c r="Y984" s="13">
        <f t="shared" si="1356"/>
        <v>8.8062003853915955E-3</v>
      </c>
      <c r="Z984" s="13">
        <f t="shared" si="1357"/>
        <v>1.9393438114470998E-2</v>
      </c>
      <c r="AA984" s="13">
        <f t="shared" si="1358"/>
        <v>1.8132466983308893E-2</v>
      </c>
      <c r="AB984" s="13">
        <f t="shared" si="1359"/>
        <v>8.4767424156589662E-3</v>
      </c>
      <c r="AC984" s="13">
        <f t="shared" si="1360"/>
        <v>1.3894228338465984E-4</v>
      </c>
      <c r="AD984" s="13">
        <f t="shared" si="1361"/>
        <v>5.0824795019537225E-3</v>
      </c>
      <c r="AE984" s="13">
        <f t="shared" si="1362"/>
        <v>4.5742315517583497E-3</v>
      </c>
      <c r="AF984" s="13">
        <f t="shared" si="1363"/>
        <v>2.0584041982912569E-3</v>
      </c>
      <c r="AG984" s="13">
        <f t="shared" si="1364"/>
        <v>6.1752125948737711E-4</v>
      </c>
      <c r="AH984" s="13">
        <f t="shared" si="1365"/>
        <v>4.3635235757559735E-3</v>
      </c>
      <c r="AI984" s="13">
        <f t="shared" si="1366"/>
        <v>4.0798050712445005E-3</v>
      </c>
      <c r="AJ984" s="13">
        <f t="shared" si="1367"/>
        <v>1.9072670435232671E-3</v>
      </c>
      <c r="AK984" s="13">
        <f t="shared" si="1368"/>
        <v>5.9441852601393259E-4</v>
      </c>
      <c r="AL984" s="13">
        <f t="shared" si="1369"/>
        <v>4.6766946965637672E-6</v>
      </c>
      <c r="AM984" s="13">
        <f t="shared" si="1370"/>
        <v>9.5040282407433203E-4</v>
      </c>
      <c r="AN984" s="13">
        <f t="shared" si="1371"/>
        <v>8.5536254166689875E-4</v>
      </c>
      <c r="AO984" s="13">
        <f t="shared" si="1372"/>
        <v>3.8491314375010434E-4</v>
      </c>
      <c r="AP984" s="13">
        <f t="shared" si="1373"/>
        <v>1.1547394312503132E-4</v>
      </c>
      <c r="AQ984" s="13">
        <f t="shared" si="1374"/>
        <v>2.5981637203132043E-5</v>
      </c>
      <c r="AR984" s="13">
        <f t="shared" si="1375"/>
        <v>7.8543424363607518E-4</v>
      </c>
      <c r="AS984" s="13">
        <f t="shared" si="1376"/>
        <v>7.3436491282401E-4</v>
      </c>
      <c r="AT984" s="13">
        <f t="shared" si="1377"/>
        <v>3.4330806783418804E-4</v>
      </c>
      <c r="AU984" s="13">
        <f t="shared" si="1378"/>
        <v>1.0699533468250785E-4</v>
      </c>
      <c r="AV984" s="13">
        <f t="shared" si="1379"/>
        <v>2.5009611009238767E-5</v>
      </c>
      <c r="AW984" s="13">
        <f t="shared" si="1380"/>
        <v>1.0931534119417197E-7</v>
      </c>
      <c r="AX984" s="13">
        <f t="shared" si="1381"/>
        <v>1.4810119215454565E-4</v>
      </c>
      <c r="AY984" s="13">
        <f t="shared" si="1382"/>
        <v>1.3329107293909105E-4</v>
      </c>
      <c r="AZ984" s="13">
        <f t="shared" si="1383"/>
        <v>5.9980982822590962E-5</v>
      </c>
      <c r="BA984" s="13">
        <f t="shared" si="1384"/>
        <v>1.7994294846777291E-5</v>
      </c>
      <c r="BB984" s="13">
        <f t="shared" si="1385"/>
        <v>4.0487163405248897E-6</v>
      </c>
      <c r="BC984" s="13">
        <f t="shared" si="1386"/>
        <v>7.2876894129448011E-7</v>
      </c>
      <c r="BD984" s="13">
        <f t="shared" si="1387"/>
        <v>1.1781513654541125E-4</v>
      </c>
      <c r="BE984" s="13">
        <f t="shared" si="1388"/>
        <v>1.1015473692360146E-4</v>
      </c>
      <c r="BF984" s="13">
        <f t="shared" si="1389"/>
        <v>5.1496210175128186E-5</v>
      </c>
      <c r="BG984" s="13">
        <f t="shared" si="1390"/>
        <v>1.6049300202376174E-5</v>
      </c>
      <c r="BH984" s="13">
        <f t="shared" si="1391"/>
        <v>3.7514416513858135E-6</v>
      </c>
      <c r="BI984" s="13">
        <f t="shared" si="1392"/>
        <v>7.0150420448456476E-7</v>
      </c>
      <c r="BJ984" s="14">
        <f t="shared" si="1393"/>
        <v>0.34694467809486307</v>
      </c>
      <c r="BK984" s="14">
        <f t="shared" si="1394"/>
        <v>0.32510592307026648</v>
      </c>
      <c r="BL984" s="14">
        <f t="shared" si="1395"/>
        <v>0.30859075158535665</v>
      </c>
      <c r="BM984" s="14">
        <f t="shared" si="1396"/>
        <v>0.27866453472216152</v>
      </c>
      <c r="BN984" s="14">
        <f t="shared" si="1397"/>
        <v>0.72123707438519769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1.6042000000000001</v>
      </c>
      <c r="F985" s="10">
        <f>VLOOKUP(B985,home!$B$2:$E$405,3,FALSE)</f>
        <v>1.6207</v>
      </c>
      <c r="G985" s="10">
        <f>VLOOKUP(C985,away!$B$2:$E$405,4,FALSE)</f>
        <v>1.5584</v>
      </c>
      <c r="H985" s="10">
        <f>VLOOKUP(A985,away!$A$2:$E$405,3,FALSE)</f>
        <v>1.25</v>
      </c>
      <c r="I985" s="10">
        <f>VLOOKUP(C985,away!$B$2:$E$405,3,FALSE)</f>
        <v>0.8</v>
      </c>
      <c r="J985" s="10">
        <f>VLOOKUP(B985,home!$B$2:$E$405,4,FALSE)</f>
        <v>1.1200000000000001</v>
      </c>
      <c r="K985" s="12">
        <f t="shared" si="1342"/>
        <v>4.0517261432960003</v>
      </c>
      <c r="L985" s="12">
        <f t="shared" si="1343"/>
        <v>1.1200000000000001</v>
      </c>
      <c r="M985" s="13">
        <f t="shared" si="1344"/>
        <v>5.6747649027782546E-3</v>
      </c>
      <c r="N985" s="13">
        <f t="shared" si="1345"/>
        <v>2.2992593313645233E-2</v>
      </c>
      <c r="O985" s="13">
        <f t="shared" si="1346"/>
        <v>6.3557366911116443E-3</v>
      </c>
      <c r="P985" s="13">
        <f t="shared" si="1347"/>
        <v>2.5751704511282662E-2</v>
      </c>
      <c r="Q985" s="13">
        <f t="shared" si="1348"/>
        <v>4.6579845715534619E-2</v>
      </c>
      <c r="R985" s="13">
        <f t="shared" si="1349"/>
        <v>3.5592125470225223E-3</v>
      </c>
      <c r="S985" s="13">
        <f t="shared" si="1350"/>
        <v>2.9214879232783323E-2</v>
      </c>
      <c r="T985" s="13">
        <f t="shared" si="1351"/>
        <v>5.216942720139877E-2</v>
      </c>
      <c r="U985" s="13">
        <f t="shared" si="1352"/>
        <v>1.4420954526318296E-2</v>
      </c>
      <c r="V985" s="13">
        <f t="shared" si="1353"/>
        <v>1.4730574750665332E-2</v>
      </c>
      <c r="W985" s="13">
        <f t="shared" si="1354"/>
        <v>6.2909592878775261E-2</v>
      </c>
      <c r="X985" s="13">
        <f t="shared" si="1355"/>
        <v>7.045874402422829E-2</v>
      </c>
      <c r="Y985" s="13">
        <f t="shared" si="1356"/>
        <v>3.9456896653567858E-2</v>
      </c>
      <c r="Z985" s="13">
        <f t="shared" si="1357"/>
        <v>1.3287726842217415E-3</v>
      </c>
      <c r="AA985" s="13">
        <f t="shared" si="1358"/>
        <v>5.3838230231588293E-3</v>
      </c>
      <c r="AB985" s="13">
        <f t="shared" si="1359"/>
        <v>1.0906888246905772E-2</v>
      </c>
      <c r="AC985" s="13">
        <f t="shared" si="1360"/>
        <v>4.1778978376132694E-3</v>
      </c>
      <c r="AD985" s="13">
        <f t="shared" si="1361"/>
        <v>6.3723110532760405E-2</v>
      </c>
      <c r="AE985" s="13">
        <f t="shared" si="1362"/>
        <v>7.1369883796691652E-2</v>
      </c>
      <c r="AF985" s="13">
        <f t="shared" si="1363"/>
        <v>3.9967134926147341E-2</v>
      </c>
      <c r="AG985" s="13">
        <f t="shared" si="1364"/>
        <v>1.4921063705761671E-2</v>
      </c>
      <c r="AH985" s="13">
        <f t="shared" si="1365"/>
        <v>3.7205635158208777E-4</v>
      </c>
      <c r="AI985" s="13">
        <f t="shared" si="1366"/>
        <v>1.5074704464844728E-3</v>
      </c>
      <c r="AJ985" s="13">
        <f t="shared" si="1367"/>
        <v>3.0539287091336173E-3</v>
      </c>
      <c r="AK985" s="13">
        <f t="shared" si="1368"/>
        <v>4.1245609301862945E-3</v>
      </c>
      <c r="AL985" s="13">
        <f t="shared" si="1369"/>
        <v>7.5836086559195231E-4</v>
      </c>
      <c r="AM985" s="13">
        <f t="shared" si="1370"/>
        <v>5.1637718575545208E-2</v>
      </c>
      <c r="AN985" s="13">
        <f t="shared" si="1371"/>
        <v>5.7834244804610635E-2</v>
      </c>
      <c r="AO985" s="13">
        <f t="shared" si="1372"/>
        <v>3.2387177090581969E-2</v>
      </c>
      <c r="AP985" s="13">
        <f t="shared" si="1373"/>
        <v>1.2091212780483931E-2</v>
      </c>
      <c r="AQ985" s="13">
        <f t="shared" si="1374"/>
        <v>3.3855395785355024E-3</v>
      </c>
      <c r="AR985" s="13">
        <f t="shared" si="1375"/>
        <v>8.3340622754387634E-5</v>
      </c>
      <c r="AS985" s="13">
        <f t="shared" si="1376"/>
        <v>3.3767338001252181E-4</v>
      </c>
      <c r="AT985" s="13">
        <f t="shared" si="1377"/>
        <v>6.8408003084593008E-4</v>
      </c>
      <c r="AU985" s="13">
        <f t="shared" si="1378"/>
        <v>9.2390164836172973E-4</v>
      </c>
      <c r="AV985" s="13">
        <f t="shared" si="1379"/>
        <v>9.3584911562537222E-4</v>
      </c>
      <c r="AW985" s="13">
        <f t="shared" si="1380"/>
        <v>9.5594194738668706E-5</v>
      </c>
      <c r="AX985" s="13">
        <f t="shared" si="1381"/>
        <v>3.4870315722116338E-2</v>
      </c>
      <c r="AY985" s="13">
        <f t="shared" si="1382"/>
        <v>3.9054753608770296E-2</v>
      </c>
      <c r="AZ985" s="13">
        <f t="shared" si="1383"/>
        <v>2.1870662020911372E-2</v>
      </c>
      <c r="BA985" s="13">
        <f t="shared" si="1384"/>
        <v>8.165047154473578E-3</v>
      </c>
      <c r="BB985" s="13">
        <f t="shared" si="1385"/>
        <v>2.2862132032526027E-3</v>
      </c>
      <c r="BC985" s="13">
        <f t="shared" si="1386"/>
        <v>5.1211175752858282E-4</v>
      </c>
      <c r="BD985" s="13">
        <f t="shared" si="1387"/>
        <v>1.5556916247485677E-5</v>
      </c>
      <c r="BE985" s="13">
        <f t="shared" si="1388"/>
        <v>6.3032364269004015E-5</v>
      </c>
      <c r="BF985" s="13">
        <f t="shared" si="1389"/>
        <v>1.2769493909124018E-4</v>
      </c>
      <c r="BG985" s="13">
        <f t="shared" si="1390"/>
        <v>1.7246164102752273E-4</v>
      </c>
      <c r="BH985" s="13">
        <f t="shared" si="1391"/>
        <v>1.7469183491673597E-4</v>
      </c>
      <c r="BI985" s="13">
        <f t="shared" si="1392"/>
        <v>1.4156069491049763E-4</v>
      </c>
      <c r="BJ985" s="14">
        <f t="shared" si="1393"/>
        <v>0.74864328904532107</v>
      </c>
      <c r="BK985" s="14">
        <f t="shared" si="1394"/>
        <v>0.1193629357094851</v>
      </c>
      <c r="BL985" s="14">
        <f t="shared" si="1395"/>
        <v>5.334447465996596E-2</v>
      </c>
      <c r="BM985" s="14">
        <f t="shared" si="1396"/>
        <v>0.77280645500358758</v>
      </c>
      <c r="BN985" s="14">
        <f t="shared" si="1397"/>
        <v>0.11091385768137493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1.6042000000000001</v>
      </c>
      <c r="F986" s="10">
        <f>VLOOKUP(B986,home!$B$2:$E$405,3,FALSE)</f>
        <v>2.0259</v>
      </c>
      <c r="G986" s="10">
        <f>VLOOKUP(C986,away!$B$2:$E$405,4,FALSE)</f>
        <v>0.93500000000000005</v>
      </c>
      <c r="H986" s="10">
        <f>VLOOKUP(A986,away!$A$2:$E$405,3,FALSE)</f>
        <v>1.25</v>
      </c>
      <c r="I986" s="10">
        <f>VLOOKUP(C986,away!$B$2:$E$405,3,FALSE)</f>
        <v>0.6</v>
      </c>
      <c r="J986" s="10">
        <f>VLOOKUP(B986,home!$B$2:$E$405,4,FALSE)</f>
        <v>0.4</v>
      </c>
      <c r="K986" s="12">
        <f t="shared" si="1342"/>
        <v>3.0387021093</v>
      </c>
      <c r="L986" s="12">
        <f t="shared" si="1343"/>
        <v>0.30000000000000004</v>
      </c>
      <c r="M986" s="13">
        <f t="shared" si="1344"/>
        <v>3.5482980879515534E-2</v>
      </c>
      <c r="N986" s="13">
        <f t="shared" si="1345"/>
        <v>0.10782220884283543</v>
      </c>
      <c r="O986" s="13">
        <f t="shared" si="1346"/>
        <v>1.0644894263854662E-2</v>
      </c>
      <c r="P986" s="13">
        <f t="shared" si="1347"/>
        <v>3.2346662652850633E-2</v>
      </c>
      <c r="Q986" s="13">
        <f t="shared" si="1348"/>
        <v>0.16381978672005457</v>
      </c>
      <c r="R986" s="13">
        <f t="shared" si="1349"/>
        <v>1.5967341395781993E-3</v>
      </c>
      <c r="S986" s="13">
        <f t="shared" si="1350"/>
        <v>7.3718904024024567E-3</v>
      </c>
      <c r="T986" s="13">
        <f t="shared" si="1351"/>
        <v>4.9145936016016377E-2</v>
      </c>
      <c r="U986" s="13">
        <f t="shared" si="1352"/>
        <v>4.8519993979275955E-3</v>
      </c>
      <c r="V986" s="13">
        <f t="shared" si="1353"/>
        <v>7.4669929717695912E-4</v>
      </c>
      <c r="W986" s="13">
        <f t="shared" si="1354"/>
        <v>0.16593317715043532</v>
      </c>
      <c r="X986" s="13">
        <f t="shared" si="1355"/>
        <v>4.9779953145130597E-2</v>
      </c>
      <c r="Y986" s="13">
        <f t="shared" si="1356"/>
        <v>7.4669929717695906E-3</v>
      </c>
      <c r="Z986" s="13">
        <f t="shared" si="1357"/>
        <v>1.5967341395781994E-4</v>
      </c>
      <c r="AA986" s="13">
        <f t="shared" si="1358"/>
        <v>4.8519993979275958E-4</v>
      </c>
      <c r="AB986" s="13">
        <f t="shared" si="1359"/>
        <v>7.3718904024024567E-4</v>
      </c>
      <c r="AC986" s="13">
        <f t="shared" si="1360"/>
        <v>4.2543688675208497E-5</v>
      </c>
      <c r="AD986" s="13">
        <f t="shared" si="1361"/>
        <v>0.12605537385246959</v>
      </c>
      <c r="AE986" s="13">
        <f t="shared" si="1362"/>
        <v>3.7816612155740885E-2</v>
      </c>
      <c r="AF986" s="13">
        <f t="shared" si="1363"/>
        <v>5.6724918233611327E-3</v>
      </c>
      <c r="AG986" s="13">
        <f t="shared" si="1364"/>
        <v>5.6724918233611336E-4</v>
      </c>
      <c r="AH986" s="13">
        <f t="shared" si="1365"/>
        <v>1.1975506046836496E-5</v>
      </c>
      <c r="AI986" s="13">
        <f t="shared" si="1366"/>
        <v>3.6389995484456966E-5</v>
      </c>
      <c r="AJ986" s="13">
        <f t="shared" si="1367"/>
        <v>5.5289178018018429E-5</v>
      </c>
      <c r="AK986" s="13">
        <f t="shared" si="1368"/>
        <v>5.6002447288271929E-5</v>
      </c>
      <c r="AL986" s="13">
        <f t="shared" si="1369"/>
        <v>1.551331158177104E-6</v>
      </c>
      <c r="AM986" s="13">
        <f t="shared" si="1370"/>
        <v>7.6608946082819915E-2</v>
      </c>
      <c r="AN986" s="13">
        <f t="shared" si="1371"/>
        <v>2.2982683824845977E-2</v>
      </c>
      <c r="AO986" s="13">
        <f t="shared" si="1372"/>
        <v>3.4474025737268967E-3</v>
      </c>
      <c r="AP986" s="13">
        <f t="shared" si="1373"/>
        <v>3.4474025737268968E-4</v>
      </c>
      <c r="AQ986" s="13">
        <f t="shared" si="1374"/>
        <v>2.5855519302951724E-5</v>
      </c>
      <c r="AR986" s="13">
        <f t="shared" si="1375"/>
        <v>7.1853036281018998E-7</v>
      </c>
      <c r="AS986" s="13">
        <f t="shared" si="1376"/>
        <v>2.1833997290674186E-6</v>
      </c>
      <c r="AT986" s="13">
        <f t="shared" si="1377"/>
        <v>3.3173506810811067E-6</v>
      </c>
      <c r="AU986" s="13">
        <f t="shared" si="1378"/>
        <v>3.3601468372963173E-6</v>
      </c>
      <c r="AV986" s="13">
        <f t="shared" si="1379"/>
        <v>2.5526213205125106E-6</v>
      </c>
      <c r="AW986" s="13">
        <f t="shared" si="1380"/>
        <v>3.928361052146312E-8</v>
      </c>
      <c r="AX986" s="13">
        <f t="shared" si="1381"/>
        <v>3.8798627675519122E-2</v>
      </c>
      <c r="AY986" s="13">
        <f t="shared" si="1382"/>
        <v>1.1639588302655738E-2</v>
      </c>
      <c r="AZ986" s="13">
        <f t="shared" si="1383"/>
        <v>1.7459382453983608E-3</v>
      </c>
      <c r="BA986" s="13">
        <f t="shared" si="1384"/>
        <v>1.7459382453983608E-4</v>
      </c>
      <c r="BB986" s="13">
        <f t="shared" si="1385"/>
        <v>1.3094536840487707E-5</v>
      </c>
      <c r="BC986" s="13">
        <f t="shared" si="1386"/>
        <v>7.8567221042926268E-7</v>
      </c>
      <c r="BD986" s="13">
        <f t="shared" si="1387"/>
        <v>3.5926518140509491E-8</v>
      </c>
      <c r="BE986" s="13">
        <f t="shared" si="1388"/>
        <v>1.0916998645337091E-7</v>
      </c>
      <c r="BF986" s="13">
        <f t="shared" si="1389"/>
        <v>1.658675340540553E-7</v>
      </c>
      <c r="BG986" s="13">
        <f t="shared" si="1390"/>
        <v>1.6800734186481579E-7</v>
      </c>
      <c r="BH986" s="13">
        <f t="shared" si="1391"/>
        <v>1.2763106602562549E-7</v>
      </c>
      <c r="BI986" s="13">
        <f t="shared" si="1392"/>
        <v>7.7566557908855186E-8</v>
      </c>
      <c r="BJ986" s="14">
        <f t="shared" si="1393"/>
        <v>0.8698620383753819</v>
      </c>
      <c r="BK986" s="14">
        <f t="shared" si="1394"/>
        <v>8.7631916554434697E-2</v>
      </c>
      <c r="BL986" s="14">
        <f t="shared" si="1395"/>
        <v>1.8488490126166258E-2</v>
      </c>
      <c r="BM986" s="14">
        <f t="shared" si="1396"/>
        <v>0.6127893019522066</v>
      </c>
      <c r="BN986" s="14">
        <f t="shared" si="1397"/>
        <v>0.35171326749868909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1.1635</v>
      </c>
      <c r="F987" s="10">
        <f>VLOOKUP(B987,home!$B$2:$E$405,3,FALSE)</f>
        <v>1.1719999999999999</v>
      </c>
      <c r="G987" s="10">
        <f>VLOOKUP(C987,away!$B$2:$E$405,4,FALSE)</f>
        <v>0.78129999999999999</v>
      </c>
      <c r="H987" s="10">
        <f>VLOOKUP(A987,away!$A$2:$E$405,3,FALSE)</f>
        <v>1.0528999999999999</v>
      </c>
      <c r="I987" s="10">
        <f>VLOOKUP(C987,away!$B$2:$E$405,3,FALSE)</f>
        <v>1.4678</v>
      </c>
      <c r="J987" s="10">
        <f>VLOOKUP(B987,home!$B$2:$E$405,4,FALSE)</f>
        <v>1.4678</v>
      </c>
      <c r="K987" s="12">
        <f t="shared" si="1342"/>
        <v>1.0653978685999999</v>
      </c>
      <c r="L987" s="12">
        <f t="shared" si="1343"/>
        <v>2.2684065488359999</v>
      </c>
      <c r="M987" s="13">
        <f t="shared" si="1344"/>
        <v>3.5657191853876814E-2</v>
      </c>
      <c r="N987" s="13">
        <f t="shared" si="1345"/>
        <v>3.7989096201381627E-2</v>
      </c>
      <c r="O987" s="13">
        <f t="shared" si="1346"/>
        <v>8.0885007514435822E-2</v>
      </c>
      <c r="P987" s="13">
        <f t="shared" si="1347"/>
        <v>8.6174714607574893E-2</v>
      </c>
      <c r="Q987" s="13">
        <f t="shared" si="1348"/>
        <v>2.0236751061496167E-2</v>
      </c>
      <c r="R987" s="13">
        <f t="shared" si="1349"/>
        <v>9.1740040374197668E-2</v>
      </c>
      <c r="S987" s="13">
        <f t="shared" si="1350"/>
        <v>5.2065803920630295E-2</v>
      </c>
      <c r="T987" s="13">
        <f t="shared" si="1351"/>
        <v>4.5905178635061779E-2</v>
      </c>
      <c r="U987" s="13">
        <f t="shared" si="1352"/>
        <v>9.773964347994811E-2</v>
      </c>
      <c r="V987" s="13">
        <f t="shared" si="1353"/>
        <v>1.3981146456017434E-2</v>
      </c>
      <c r="W987" s="13">
        <f t="shared" si="1354"/>
        <v>7.1867304827689365E-3</v>
      </c>
      <c r="X987" s="13">
        <f t="shared" si="1355"/>
        <v>1.6302426491832361E-2</v>
      </c>
      <c r="Y987" s="13">
        <f t="shared" si="1356"/>
        <v>1.8490265507995016E-2</v>
      </c>
      <c r="Z987" s="13">
        <f t="shared" si="1357"/>
        <v>6.9367902791769673E-2</v>
      </c>
      <c r="AA987" s="13">
        <f t="shared" si="1358"/>
        <v>7.3904415783603378E-2</v>
      </c>
      <c r="AB987" s="13">
        <f t="shared" si="1359"/>
        <v>3.9368803527989611E-2</v>
      </c>
      <c r="AC987" s="13">
        <f t="shared" si="1360"/>
        <v>2.1118132890823394E-3</v>
      </c>
      <c r="AD987" s="13">
        <f t="shared" si="1361"/>
        <v>1.9141818346361675E-3</v>
      </c>
      <c r="AE987" s="13">
        <f t="shared" si="1362"/>
        <v>4.3421426093515911E-3</v>
      </c>
      <c r="AF987" s="13">
        <f t="shared" si="1363"/>
        <v>4.9248723655164941E-3</v>
      </c>
      <c r="AG987" s="13">
        <f t="shared" si="1364"/>
        <v>3.7238709087063526E-3</v>
      </c>
      <c r="AH987" s="13">
        <f t="shared" si="1365"/>
        <v>3.933865124296735E-2</v>
      </c>
      <c r="AI987" s="13">
        <f t="shared" si="1366"/>
        <v>4.1911315187856138E-2</v>
      </c>
      <c r="AJ987" s="13">
        <f t="shared" si="1367"/>
        <v>2.2326112935682367E-2</v>
      </c>
      <c r="AK987" s="13">
        <f t="shared" si="1368"/>
        <v>7.9287310452662955E-3</v>
      </c>
      <c r="AL987" s="13">
        <f t="shared" si="1369"/>
        <v>2.041494554444208E-4</v>
      </c>
      <c r="AM987" s="13">
        <f t="shared" si="1370"/>
        <v>4.0787304934684215E-4</v>
      </c>
      <c r="AN987" s="13">
        <f t="shared" si="1371"/>
        <v>9.2522189623208567E-4</v>
      </c>
      <c r="AO987" s="13">
        <f t="shared" si="1372"/>
        <v>1.0493897042696627E-3</v>
      </c>
      <c r="AP987" s="13">
        <f t="shared" si="1373"/>
        <v>7.9348082581545871E-4</v>
      </c>
      <c r="AQ987" s="13">
        <f t="shared" si="1374"/>
        <v>4.4998427541389607E-4</v>
      </c>
      <c r="AR987" s="13">
        <f t="shared" si="1375"/>
        <v>1.7847210820384516E-2</v>
      </c>
      <c r="AS987" s="13">
        <f t="shared" si="1376"/>
        <v>1.9014380368492515E-2</v>
      </c>
      <c r="AT987" s="13">
        <f t="shared" si="1377"/>
        <v>1.0128940158670802E-2</v>
      </c>
      <c r="AU987" s="13">
        <f t="shared" si="1378"/>
        <v>3.5971170854082733E-3</v>
      </c>
      <c r="AV987" s="13">
        <f t="shared" si="1379"/>
        <v>9.5809021897465415E-4</v>
      </c>
      <c r="AW987" s="13">
        <f t="shared" si="1380"/>
        <v>1.3704981103507455E-5</v>
      </c>
      <c r="AX987" s="13">
        <f t="shared" si="1381"/>
        <v>7.2424512905584686E-5</v>
      </c>
      <c r="AY987" s="13">
        <f t="shared" si="1382"/>
        <v>1.6428823937128569E-4</v>
      </c>
      <c r="AZ987" s="13">
        <f t="shared" si="1383"/>
        <v>1.8633625904328045E-4</v>
      </c>
      <c r="BA987" s="13">
        <f t="shared" si="1384"/>
        <v>1.4089546343312622E-4</v>
      </c>
      <c r="BB987" s="13">
        <f t="shared" si="1385"/>
        <v>7.9902047988246686E-5</v>
      </c>
      <c r="BC987" s="13">
        <f t="shared" si="1386"/>
        <v>3.6250065784389417E-5</v>
      </c>
      <c r="BD987" s="13">
        <f t="shared" si="1387"/>
        <v>6.747454983902822E-3</v>
      </c>
      <c r="BE987" s="13">
        <f t="shared" si="1388"/>
        <v>7.188724158324512E-3</v>
      </c>
      <c r="BF987" s="13">
        <f t="shared" si="1389"/>
        <v>3.8294256981161318E-3</v>
      </c>
      <c r="BG987" s="13">
        <f t="shared" si="1390"/>
        <v>1.3599539922449981E-3</v>
      </c>
      <c r="BH987" s="13">
        <f t="shared" si="1391"/>
        <v>3.6222302118297031E-4</v>
      </c>
      <c r="BI987" s="13">
        <f t="shared" si="1392"/>
        <v>7.7182326945237858E-5</v>
      </c>
      <c r="BJ987" s="14">
        <f t="shared" si="1393"/>
        <v>0.16532156243835036</v>
      </c>
      <c r="BK987" s="14">
        <f t="shared" si="1394"/>
        <v>0.19035910782199747</v>
      </c>
      <c r="BL987" s="14">
        <f t="shared" si="1395"/>
        <v>0.5662534239245941</v>
      </c>
      <c r="BM987" s="14">
        <f t="shared" si="1396"/>
        <v>0.63846861210548089</v>
      </c>
      <c r="BN987" s="14">
        <f t="shared" si="1397"/>
        <v>0.35268280161296295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1.1635</v>
      </c>
      <c r="F988" s="10">
        <f>VLOOKUP(B988,home!$B$2:$E$405,3,FALSE)</f>
        <v>1.0939000000000001</v>
      </c>
      <c r="G988" s="10">
        <f>VLOOKUP(C988,away!$B$2:$E$405,4,FALSE)</f>
        <v>1.3752</v>
      </c>
      <c r="H988" s="10">
        <f>VLOOKUP(A988,away!$A$2:$E$405,3,FALSE)</f>
        <v>1.0528999999999999</v>
      </c>
      <c r="I988" s="10">
        <f>VLOOKUP(C988,away!$B$2:$E$405,3,FALSE)</f>
        <v>0.8548</v>
      </c>
      <c r="J988" s="10">
        <f>VLOOKUP(B988,home!$B$2:$E$405,4,FALSE)</f>
        <v>0.86339999999999995</v>
      </c>
      <c r="K988" s="12">
        <f t="shared" si="1342"/>
        <v>1.7502894442800001</v>
      </c>
      <c r="L988" s="12">
        <f t="shared" si="1343"/>
        <v>0.77707633552799993</v>
      </c>
      <c r="M988" s="13">
        <f t="shared" si="1344"/>
        <v>7.9869136310045205E-2</v>
      </c>
      <c r="N988" s="13">
        <f t="shared" si="1345"/>
        <v>0.13979410620723259</v>
      </c>
      <c r="O988" s="13">
        <f t="shared" si="1346"/>
        <v>6.2064415765596251E-2</v>
      </c>
      <c r="P988" s="13">
        <f t="shared" si="1347"/>
        <v>0.10863069177992835</v>
      </c>
      <c r="Q988" s="13">
        <f t="shared" si="1348"/>
        <v>0.12234007423353822</v>
      </c>
      <c r="R988" s="13">
        <f t="shared" si="1349"/>
        <v>2.4114394384907881E-2</v>
      </c>
      <c r="S988" s="13">
        <f t="shared" si="1350"/>
        <v>3.6937382015678616E-2</v>
      </c>
      <c r="T988" s="13">
        <f t="shared" si="1351"/>
        <v>9.5067576573621373E-2</v>
      </c>
      <c r="U988" s="13">
        <f t="shared" si="1352"/>
        <v>4.2207169947109172E-2</v>
      </c>
      <c r="V988" s="13">
        <f t="shared" si="1353"/>
        <v>5.5820941692619943E-3</v>
      </c>
      <c r="W988" s="13">
        <f t="shared" si="1354"/>
        <v>7.1376846847797881E-2</v>
      </c>
      <c r="X988" s="13">
        <f t="shared" si="1355"/>
        <v>5.5465258590030056E-2</v>
      </c>
      <c r="Y988" s="13">
        <f t="shared" si="1356"/>
        <v>2.1550369947126738E-2</v>
      </c>
      <c r="Z988" s="13">
        <f t="shared" si="1357"/>
        <v>6.2462417407003973E-3</v>
      </c>
      <c r="AA988" s="13">
        <f t="shared" si="1358"/>
        <v>1.093273098516904E-2</v>
      </c>
      <c r="AB988" s="13">
        <f t="shared" si="1359"/>
        <v>9.5677218202471284E-3</v>
      </c>
      <c r="AC988" s="13">
        <f t="shared" si="1360"/>
        <v>4.7451586057104488E-4</v>
      </c>
      <c r="AD988" s="13">
        <f t="shared" si="1361"/>
        <v>3.1232535400922721E-2</v>
      </c>
      <c r="AE988" s="13">
        <f t="shared" si="1362"/>
        <v>2.4270064158597563E-2</v>
      </c>
      <c r="AF988" s="13">
        <f t="shared" si="1363"/>
        <v>9.4298462596962215E-3</v>
      </c>
      <c r="AG988" s="13">
        <f t="shared" si="1364"/>
        <v>2.4425701253590519E-3</v>
      </c>
      <c r="AH988" s="13">
        <f t="shared" si="1365"/>
        <v>1.213451660671375E-3</v>
      </c>
      <c r="AI988" s="13">
        <f t="shared" si="1366"/>
        <v>2.1238916328171443E-3</v>
      </c>
      <c r="AJ988" s="13">
        <f t="shared" si="1367"/>
        <v>1.8587125528572307E-3</v>
      </c>
      <c r="AK988" s="13">
        <f t="shared" si="1368"/>
        <v>1.0844283204055813E-3</v>
      </c>
      <c r="AL988" s="13">
        <f t="shared" si="1369"/>
        <v>2.581572235576939E-5</v>
      </c>
      <c r="AM988" s="13">
        <f t="shared" si="1370"/>
        <v>1.0933195406067298E-2</v>
      </c>
      <c r="AN988" s="13">
        <f t="shared" si="1371"/>
        <v>8.4959274217583387E-3</v>
      </c>
      <c r="AO988" s="13">
        <f t="shared" si="1372"/>
        <v>3.3009920739059092E-3</v>
      </c>
      <c r="AP988" s="13">
        <f t="shared" si="1373"/>
        <v>8.5504094146592545E-4</v>
      </c>
      <c r="AQ988" s="13">
        <f t="shared" si="1374"/>
        <v>1.6610802038018811E-4</v>
      </c>
      <c r="AR988" s="13">
        <f t="shared" si="1375"/>
        <v>1.885889139629757E-4</v>
      </c>
      <c r="AS988" s="13">
        <f t="shared" si="1376"/>
        <v>3.3008518541762552E-4</v>
      </c>
      <c r="AT988" s="13">
        <f t="shared" si="1377"/>
        <v>2.8887230787483828E-4</v>
      </c>
      <c r="AU988" s="13">
        <f t="shared" si="1378"/>
        <v>1.6853671707271064E-4</v>
      </c>
      <c r="AV988" s="13">
        <f t="shared" si="1379"/>
        <v>7.3747009216492611E-5</v>
      </c>
      <c r="AW988" s="13">
        <f t="shared" si="1380"/>
        <v>9.75338433407779E-7</v>
      </c>
      <c r="AX988" s="13">
        <f t="shared" si="1381"/>
        <v>3.1893760852483607E-3</v>
      </c>
      <c r="AY988" s="13">
        <f t="shared" si="1382"/>
        <v>2.4783886809454344E-3</v>
      </c>
      <c r="AZ988" s="13">
        <f t="shared" si="1383"/>
        <v>9.6294859710157569E-4</v>
      </c>
      <c r="BA988" s="13">
        <f t="shared" si="1384"/>
        <v>2.4942818904584029E-4</v>
      </c>
      <c r="BB988" s="13">
        <f t="shared" si="1385"/>
        <v>4.8456185780281694E-5</v>
      </c>
      <c r="BC988" s="13">
        <f t="shared" si="1386"/>
        <v>7.5308310559610585E-6</v>
      </c>
      <c r="BD988" s="13">
        <f t="shared" si="1387"/>
        <v>2.4424663697259056E-5</v>
      </c>
      <c r="BE988" s="13">
        <f t="shared" si="1388"/>
        <v>4.2750231049401449E-5</v>
      </c>
      <c r="BF988" s="13">
        <f t="shared" si="1389"/>
        <v>3.7412639073149232E-5</v>
      </c>
      <c r="BG988" s="13">
        <f t="shared" si="1390"/>
        <v>2.1827649084130204E-5</v>
      </c>
      <c r="BH988" s="13">
        <f t="shared" si="1391"/>
        <v>9.5511759463502802E-6</v>
      </c>
      <c r="BI988" s="13">
        <f t="shared" si="1392"/>
        <v>3.3434644878715887E-6</v>
      </c>
      <c r="BJ988" s="14">
        <f t="shared" si="1393"/>
        <v>0.60365664077667758</v>
      </c>
      <c r="BK988" s="14">
        <f t="shared" si="1394"/>
        <v>0.23399802453878643</v>
      </c>
      <c r="BL988" s="14">
        <f t="shared" si="1395"/>
        <v>0.15635605702666364</v>
      </c>
      <c r="BM988" s="14">
        <f t="shared" si="1396"/>
        <v>0.46096673205906735</v>
      </c>
      <c r="BN988" s="14">
        <f t="shared" si="1397"/>
        <v>0.53681281868124853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1.1635</v>
      </c>
      <c r="F989" s="10">
        <f>VLOOKUP(B989,home!$B$2:$E$405,3,FALSE)</f>
        <v>1.0314000000000001</v>
      </c>
      <c r="G989" s="10">
        <f>VLOOKUP(C989,away!$B$2:$E$405,4,FALSE)</f>
        <v>1.2891999999999999</v>
      </c>
      <c r="H989" s="10">
        <f>VLOOKUP(A989,away!$A$2:$E$405,3,FALSE)</f>
        <v>1.0528999999999999</v>
      </c>
      <c r="I989" s="10">
        <f>VLOOKUP(C989,away!$B$2:$E$405,3,FALSE)</f>
        <v>0.94979999999999998</v>
      </c>
      <c r="J989" s="10">
        <f>VLOOKUP(B989,home!$B$2:$E$405,4,FALSE)</f>
        <v>1.0447</v>
      </c>
      <c r="K989" s="12">
        <f t="shared" si="1342"/>
        <v>1.5470837038799998</v>
      </c>
      <c r="L989" s="12">
        <f t="shared" si="1343"/>
        <v>1.0447464055739997</v>
      </c>
      <c r="M989" s="13">
        <f t="shared" si="1344"/>
        <v>7.4882870756455264E-2</v>
      </c>
      <c r="N989" s="13">
        <f t="shared" si="1345"/>
        <v>0.11585006904706414</v>
      </c>
      <c r="O989" s="13">
        <f t="shared" si="1346"/>
        <v>7.8233610061869019E-2</v>
      </c>
      <c r="P989" s="13">
        <f t="shared" si="1347"/>
        <v>0.12103394322241993</v>
      </c>
      <c r="Q989" s="13">
        <f t="shared" si="1348"/>
        <v>8.9614876958042877E-2</v>
      </c>
      <c r="R989" s="13">
        <f t="shared" si="1349"/>
        <v>4.0867141453607765E-2</v>
      </c>
      <c r="S989" s="13">
        <f t="shared" si="1350"/>
        <v>4.8907097390844687E-2</v>
      </c>
      <c r="T989" s="13">
        <f t="shared" si="1351"/>
        <v>9.3624820587871541E-2</v>
      </c>
      <c r="U989" s="13">
        <f t="shared" si="1352"/>
        <v>6.3224888567035384E-2</v>
      </c>
      <c r="V989" s="13">
        <f t="shared" si="1353"/>
        <v>8.7832263744102388E-3</v>
      </c>
      <c r="W989" s="13">
        <f t="shared" si="1354"/>
        <v>4.6213905255666481E-2</v>
      </c>
      <c r="X989" s="13">
        <f t="shared" si="1355"/>
        <v>4.8281811403394922E-2</v>
      </c>
      <c r="Y989" s="13">
        <f t="shared" si="1356"/>
        <v>2.5221124459149293E-2</v>
      </c>
      <c r="Z989" s="13">
        <f t="shared" si="1357"/>
        <v>1.4231933046580309E-2</v>
      </c>
      <c r="AA989" s="13">
        <f t="shared" si="1358"/>
        <v>2.2017991691075635E-2</v>
      </c>
      <c r="AB989" s="13">
        <f t="shared" si="1359"/>
        <v>1.7031838068714181E-2</v>
      </c>
      <c r="AC989" s="13">
        <f t="shared" si="1360"/>
        <v>8.8727611499388604E-4</v>
      </c>
      <c r="AD989" s="13">
        <f t="shared" si="1361"/>
        <v>1.787419492842398E-2</v>
      </c>
      <c r="AE989" s="13">
        <f t="shared" si="1362"/>
        <v>1.8674000903999968E-2</v>
      </c>
      <c r="AF989" s="13">
        <f t="shared" si="1363"/>
        <v>9.7547976610697917E-3</v>
      </c>
      <c r="AG989" s="13">
        <f t="shared" si="1364"/>
        <v>3.3970965978347757E-3</v>
      </c>
      <c r="AH989" s="13">
        <f t="shared" si="1365"/>
        <v>3.7171902236961493E-3</v>
      </c>
      <c r="AI989" s="13">
        <f t="shared" si="1366"/>
        <v>5.7508044193023636E-3</v>
      </c>
      <c r="AJ989" s="13">
        <f t="shared" si="1367"/>
        <v>4.4484879006518874E-3</v>
      </c>
      <c r="AK989" s="13">
        <f t="shared" si="1368"/>
        <v>2.2940610460019622E-3</v>
      </c>
      <c r="AL989" s="13">
        <f t="shared" si="1369"/>
        <v>5.7364535221439422E-5</v>
      </c>
      <c r="AM989" s="13">
        <f t="shared" si="1370"/>
        <v>5.5305751387478555E-3</v>
      </c>
      <c r="AN989" s="13">
        <f t="shared" si="1371"/>
        <v>5.7780484969637462E-3</v>
      </c>
      <c r="AO989" s="13">
        <f t="shared" si="1372"/>
        <v>3.018297699217562E-3</v>
      </c>
      <c r="AP989" s="13">
        <f t="shared" si="1373"/>
        <v>1.0511185574032739E-3</v>
      </c>
      <c r="AQ989" s="13">
        <f t="shared" si="1374"/>
        <v>2.7453808366979956E-4</v>
      </c>
      <c r="AR989" s="13">
        <f t="shared" si="1375"/>
        <v>7.7670422500827289E-4</v>
      </c>
      <c r="AS989" s="13">
        <f t="shared" si="1376"/>
        <v>1.2016264492450436E-3</v>
      </c>
      <c r="AT989" s="13">
        <f t="shared" si="1377"/>
        <v>9.2950834888909763E-4</v>
      </c>
      <c r="AU989" s="13">
        <f t="shared" si="1378"/>
        <v>4.7934240639557611E-4</v>
      </c>
      <c r="AV989" s="13">
        <f t="shared" si="1379"/>
        <v>1.8539570637830509E-4</v>
      </c>
      <c r="AW989" s="13">
        <f t="shared" si="1380"/>
        <v>2.57552444119823E-6</v>
      </c>
      <c r="AX989" s="13">
        <f t="shared" si="1381"/>
        <v>1.4260437783734439E-3</v>
      </c>
      <c r="AY989" s="13">
        <f t="shared" si="1382"/>
        <v>1.4898541116468208E-3</v>
      </c>
      <c r="AZ989" s="13">
        <f t="shared" si="1383"/>
        <v>7.7825986398633007E-4</v>
      </c>
      <c r="BA989" s="13">
        <f t="shared" si="1384"/>
        <v>2.7102806516740948E-4</v>
      </c>
      <c r="BB989" s="13">
        <f t="shared" si="1385"/>
        <v>7.0788899223331688E-5</v>
      </c>
      <c r="BC989" s="13">
        <f t="shared" si="1386"/>
        <v>1.479128960362318E-5</v>
      </c>
      <c r="BD989" s="13">
        <f t="shared" si="1387"/>
        <v>1.3524315787858865E-4</v>
      </c>
      <c r="BE989" s="13">
        <f t="shared" si="1388"/>
        <v>2.092324856152345E-4</v>
      </c>
      <c r="BF989" s="13">
        <f t="shared" si="1389"/>
        <v>1.6185008440881794E-4</v>
      </c>
      <c r="BG989" s="13">
        <f t="shared" si="1390"/>
        <v>8.3465209353494896E-5</v>
      </c>
      <c r="BH989" s="13">
        <f t="shared" si="1391"/>
        <v>3.2281916307931134E-5</v>
      </c>
      <c r="BI989" s="13">
        <f t="shared" si="1392"/>
        <v>9.9885653300036522E-6</v>
      </c>
      <c r="BJ989" s="14">
        <f t="shared" si="1393"/>
        <v>0.48821004178652094</v>
      </c>
      <c r="BK989" s="14">
        <f t="shared" si="1394"/>
        <v>0.25604163250599227</v>
      </c>
      <c r="BL989" s="14">
        <f t="shared" si="1395"/>
        <v>0.24179065198676472</v>
      </c>
      <c r="BM989" s="14">
        <f t="shared" si="1396"/>
        <v>0.47830446923919367</v>
      </c>
      <c r="BN989" s="14">
        <f t="shared" si="1397"/>
        <v>0.52048251149945901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1.1635</v>
      </c>
      <c r="F990" s="10">
        <f>VLOOKUP(B990,home!$B$2:$E$405,3,FALSE)</f>
        <v>0.85950000000000004</v>
      </c>
      <c r="G990" s="10">
        <f>VLOOKUP(C990,away!$B$2:$E$405,4,FALSE)</f>
        <v>1.0314000000000001</v>
      </c>
      <c r="H990" s="10">
        <f>VLOOKUP(A990,away!$A$2:$E$405,3,FALSE)</f>
        <v>1.0528999999999999</v>
      </c>
      <c r="I990" s="10">
        <f>VLOOKUP(C990,away!$B$2:$E$405,3,FALSE)</f>
        <v>0.94979999999999998</v>
      </c>
      <c r="J990" s="10">
        <f>VLOOKUP(B990,home!$B$2:$E$405,4,FALSE)</f>
        <v>0.84419999999999995</v>
      </c>
      <c r="K990" s="12">
        <f t="shared" si="1342"/>
        <v>1.0314291370499999</v>
      </c>
      <c r="L990" s="12">
        <f t="shared" si="1343"/>
        <v>0.84423749936399983</v>
      </c>
      <c r="M990" s="13">
        <f t="shared" si="1344"/>
        <v>0.15325276890797979</v>
      </c>
      <c r="N990" s="13">
        <f t="shared" si="1345"/>
        <v>0.15806937118528064</v>
      </c>
      <c r="O990" s="13">
        <f t="shared" si="1346"/>
        <v>0.1293817343934818</v>
      </c>
      <c r="P990" s="13">
        <f t="shared" si="1347"/>
        <v>0.13344809065550123</v>
      </c>
      <c r="Q990" s="13">
        <f t="shared" si="1348"/>
        <v>8.1518677557835068E-2</v>
      </c>
      <c r="R990" s="13">
        <f t="shared" si="1349"/>
        <v>5.4614455953865139E-2</v>
      </c>
      <c r="S990" s="13">
        <f t="shared" si="1350"/>
        <v>2.9050687022646671E-2</v>
      </c>
      <c r="T990" s="13">
        <f t="shared" si="1351"/>
        <v>6.8821124492886881E-2</v>
      </c>
      <c r="U990" s="13">
        <f t="shared" si="1352"/>
        <v>5.6330941174950348E-2</v>
      </c>
      <c r="V990" s="13">
        <f t="shared" si="1353"/>
        <v>2.8107222560965674E-3</v>
      </c>
      <c r="W990" s="13">
        <f t="shared" si="1354"/>
        <v>2.8026913082311672E-2</v>
      </c>
      <c r="X990" s="13">
        <f t="shared" si="1355"/>
        <v>2.3661371015502978E-2</v>
      </c>
      <c r="Y990" s="13">
        <f t="shared" si="1356"/>
        <v>9.9879083488260308E-3</v>
      </c>
      <c r="Z990" s="13">
        <f t="shared" si="1357"/>
        <v>1.5369190574538803E-2</v>
      </c>
      <c r="AA990" s="13">
        <f t="shared" si="1358"/>
        <v>1.5852230971453551E-2</v>
      </c>
      <c r="AB990" s="13">
        <f t="shared" si="1359"/>
        <v>8.1752264556018087E-3</v>
      </c>
      <c r="AC990" s="13">
        <f t="shared" si="1360"/>
        <v>1.5296849165912491E-4</v>
      </c>
      <c r="AD990" s="13">
        <f t="shared" si="1361"/>
        <v>7.2269436936660209E-3</v>
      </c>
      <c r="AE990" s="13">
        <f t="shared" si="1362"/>
        <v>6.1012568719850295E-3</v>
      </c>
      <c r="AF990" s="13">
        <f t="shared" si="1363"/>
        <v>2.5754549222910305E-3</v>
      </c>
      <c r="AG990" s="13">
        <f t="shared" si="1364"/>
        <v>7.2476520777322792E-4</v>
      </c>
      <c r="AH990" s="13">
        <f t="shared" si="1365"/>
        <v>3.2438117544743481E-3</v>
      </c>
      <c r="AI990" s="13">
        <f t="shared" si="1366"/>
        <v>3.3457619586701234E-3</v>
      </c>
      <c r="AJ990" s="13">
        <f t="shared" si="1367"/>
        <v>1.7254581849029211E-3</v>
      </c>
      <c r="AK990" s="13">
        <f t="shared" si="1368"/>
        <v>5.932292822234264E-4</v>
      </c>
      <c r="AL990" s="13">
        <f t="shared" si="1369"/>
        <v>5.3280220090820912E-6</v>
      </c>
      <c r="AM990" s="13">
        <f t="shared" si="1370"/>
        <v>1.4908160594933769E-3</v>
      </c>
      <c r="AN990" s="13">
        <f t="shared" si="1371"/>
        <v>1.2586028220783806E-3</v>
      </c>
      <c r="AO990" s="13">
        <f t="shared" si="1372"/>
        <v>5.3127984960196252E-4</v>
      </c>
      <c r="AP990" s="13">
        <f t="shared" si="1373"/>
        <v>1.4950879056348091E-4</v>
      </c>
      <c r="AQ990" s="13">
        <f t="shared" si="1374"/>
        <v>3.1555231869562272E-5</v>
      </c>
      <c r="AR990" s="13">
        <f t="shared" si="1375"/>
        <v>5.477095048009948E-4</v>
      </c>
      <c r="AS990" s="13">
        <f t="shared" si="1376"/>
        <v>5.649235418909729E-4</v>
      </c>
      <c r="AT990" s="13">
        <f t="shared" si="1377"/>
        <v>2.913393006559178E-4</v>
      </c>
      <c r="AU990" s="13">
        <f t="shared" si="1378"/>
        <v>1.0016528115476126E-4</v>
      </c>
      <c r="AV990" s="13">
        <f t="shared" si="1379"/>
        <v>2.5828347375956509E-5</v>
      </c>
      <c r="AW990" s="13">
        <f t="shared" si="1380"/>
        <v>1.2887466336187716E-7</v>
      </c>
      <c r="AX990" s="13">
        <f t="shared" si="1381"/>
        <v>2.5627852029058907E-4</v>
      </c>
      <c r="AY990" s="13">
        <f t="shared" si="1382"/>
        <v>2.16359937110833E-4</v>
      </c>
      <c r="AZ990" s="13">
        <f t="shared" si="1383"/>
        <v>9.1329586134500967E-5</v>
      </c>
      <c r="BA990" s="13">
        <f t="shared" si="1384"/>
        <v>2.570128713871337E-5</v>
      </c>
      <c r="BB990" s="13">
        <f t="shared" si="1385"/>
        <v>5.4244975961058762E-6</v>
      </c>
      <c r="BC990" s="13">
        <f t="shared" si="1386"/>
        <v>9.1591285716849099E-7</v>
      </c>
      <c r="BD990" s="13">
        <f t="shared" si="1387"/>
        <v>7.7066150451847727E-5</v>
      </c>
      <c r="BE990" s="13">
        <f t="shared" si="1388"/>
        <v>7.9488273056314764E-5</v>
      </c>
      <c r="BF990" s="13">
        <f t="shared" si="1389"/>
        <v>4.0993260442034745E-5</v>
      </c>
      <c r="BG990" s="13">
        <f t="shared" si="1390"/>
        <v>1.4093881080864599E-5</v>
      </c>
      <c r="BH990" s="13">
        <f t="shared" si="1391"/>
        <v>3.6342099002303737E-6</v>
      </c>
      <c r="BI990" s="13">
        <f t="shared" si="1392"/>
        <v>7.4968599625063633E-7</v>
      </c>
      <c r="BJ990" s="14">
        <f t="shared" si="1393"/>
        <v>0.39077155887309312</v>
      </c>
      <c r="BK990" s="14">
        <f t="shared" si="1394"/>
        <v>0.31893692529300333</v>
      </c>
      <c r="BL990" s="14">
        <f t="shared" si="1395"/>
        <v>0.27500884156642963</v>
      </c>
      <c r="BM990" s="14">
        <f t="shared" si="1396"/>
        <v>0.28958518659067378</v>
      </c>
      <c r="BN990" s="14">
        <f t="shared" si="1397"/>
        <v>0.71028509865394363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1.1635</v>
      </c>
      <c r="F991" s="10">
        <f>VLOOKUP(B991,home!$B$2:$E$405,3,FALSE)</f>
        <v>0.94540000000000002</v>
      </c>
      <c r="G991" s="10">
        <f>VLOOKUP(C991,away!$B$2:$E$405,4,FALSE)</f>
        <v>1.528</v>
      </c>
      <c r="H991" s="10">
        <f>VLOOKUP(A991,away!$A$2:$E$405,3,FALSE)</f>
        <v>1.0528999999999999</v>
      </c>
      <c r="I991" s="10">
        <f>VLOOKUP(C991,away!$B$2:$E$405,3,FALSE)</f>
        <v>0.94979999999999998</v>
      </c>
      <c r="J991" s="10">
        <f>VLOOKUP(B991,home!$B$2:$E$405,4,FALSE)</f>
        <v>1.2346999999999999</v>
      </c>
      <c r="K991" s="12">
        <f t="shared" si="1342"/>
        <v>1.6807585912</v>
      </c>
      <c r="L991" s="12">
        <f t="shared" si="1343"/>
        <v>1.2347548453739996</v>
      </c>
      <c r="M991" s="13">
        <f t="shared" si="1344"/>
        <v>5.4176207844315476E-2</v>
      </c>
      <c r="N991" s="13">
        <f t="shared" si="1345"/>
        <v>9.1057126772970051E-2</v>
      </c>
      <c r="O991" s="13">
        <f t="shared" si="1346"/>
        <v>6.6894335139757427E-2</v>
      </c>
      <c r="P991" s="13">
        <f t="shared" si="1347"/>
        <v>0.11243322848875933</v>
      </c>
      <c r="Q991" s="13">
        <f t="shared" si="1348"/>
        <v>7.6522524056828509E-2</v>
      </c>
      <c r="R991" s="13">
        <f t="shared" si="1349"/>
        <v>4.1299052220943849E-2</v>
      </c>
      <c r="S991" s="13">
        <f t="shared" si="1350"/>
        <v>5.8333867261124529E-2</v>
      </c>
      <c r="T991" s="13">
        <f t="shared" si="1351"/>
        <v>9.4486557359417467E-2</v>
      </c>
      <c r="U991" s="13">
        <f t="shared" si="1352"/>
        <v>6.9413736828768807E-2</v>
      </c>
      <c r="V991" s="13">
        <f t="shared" si="1353"/>
        <v>1.345130247180421E-2</v>
      </c>
      <c r="W991" s="13">
        <f t="shared" si="1354"/>
        <v>4.2871963242941062E-2</v>
      </c>
      <c r="X991" s="13">
        <f t="shared" si="1355"/>
        <v>5.2936364344917497E-2</v>
      </c>
      <c r="Y991" s="13">
        <f t="shared" si="1356"/>
        <v>3.2681716185685154E-2</v>
      </c>
      <c r="Z991" s="13">
        <f t="shared" si="1357"/>
        <v>1.6998068279721425E-2</v>
      </c>
      <c r="AA991" s="13">
        <f t="shared" si="1358"/>
        <v>2.8569649294945987E-2</v>
      </c>
      <c r="AB991" s="13">
        <f t="shared" si="1359"/>
        <v>2.4009341750025753E-2</v>
      </c>
      <c r="AC991" s="13">
        <f t="shared" si="1360"/>
        <v>1.7447388628485192E-3</v>
      </c>
      <c r="AD991" s="13">
        <f t="shared" si="1361"/>
        <v>1.8014355135545956E-2</v>
      </c>
      <c r="AE991" s="13">
        <f t="shared" si="1362"/>
        <v>2.2243312289903366E-2</v>
      </c>
      <c r="AF991" s="13">
        <f t="shared" si="1363"/>
        <v>1.3732518813562609E-2</v>
      </c>
      <c r="AG991" s="13">
        <f t="shared" si="1364"/>
        <v>5.652098048078682E-3</v>
      </c>
      <c r="AH991" s="13">
        <f t="shared" si="1365"/>
        <v>5.2471117925960275E-3</v>
      </c>
      <c r="AI991" s="13">
        <f t="shared" si="1366"/>
        <v>8.8191282243926059E-3</v>
      </c>
      <c r="AJ991" s="13">
        <f t="shared" si="1367"/>
        <v>7.4114127650211394E-3</v>
      </c>
      <c r="AK991" s="13">
        <f t="shared" si="1368"/>
        <v>4.1522652259128757E-3</v>
      </c>
      <c r="AL991" s="13">
        <f t="shared" si="1369"/>
        <v>1.4483599426787764E-4</v>
      </c>
      <c r="AM991" s="13">
        <f t="shared" si="1370"/>
        <v>6.055556431799336E-3</v>
      </c>
      <c r="AN991" s="13">
        <f t="shared" si="1371"/>
        <v>7.47712764559992E-3</v>
      </c>
      <c r="AO991" s="13">
        <f t="shared" si="1372"/>
        <v>4.6162097949421933E-3</v>
      </c>
      <c r="AP991" s="13">
        <f t="shared" si="1373"/>
        <v>1.8999624705225975E-3</v>
      </c>
      <c r="AQ991" s="13">
        <f t="shared" si="1374"/>
        <v>5.8649696662663295E-4</v>
      </c>
      <c r="AR991" s="13">
        <f t="shared" si="1375"/>
        <v>1.2957793420254001E-3</v>
      </c>
      <c r="AS991" s="13">
        <f t="shared" si="1376"/>
        <v>2.1778922614086741E-3</v>
      </c>
      <c r="AT991" s="13">
        <f t="shared" si="1377"/>
        <v>1.8302555645353133E-3</v>
      </c>
      <c r="AU991" s="13">
        <f t="shared" si="1378"/>
        <v>1.025405921394778E-3</v>
      </c>
      <c r="AV991" s="13">
        <f t="shared" si="1379"/>
        <v>4.3086495296290638E-4</v>
      </c>
      <c r="AW991" s="13">
        <f t="shared" si="1380"/>
        <v>8.3494925811308331E-6</v>
      </c>
      <c r="AX991" s="13">
        <f t="shared" si="1381"/>
        <v>1.6963214162071922E-3</v>
      </c>
      <c r="AY991" s="13">
        <f t="shared" si="1382"/>
        <v>2.0945410879735162E-3</v>
      </c>
      <c r="AZ991" s="13">
        <f t="shared" si="1383"/>
        <v>1.2931223786051139E-3</v>
      </c>
      <c r="BA991" s="13">
        <f t="shared" si="1384"/>
        <v>5.3222970754807216E-4</v>
      </c>
      <c r="BB991" s="13">
        <f t="shared" si="1385"/>
        <v>1.6429330256174219E-4</v>
      </c>
      <c r="BC991" s="13">
        <f t="shared" si="1386"/>
        <v>4.0572390280121559E-5</v>
      </c>
      <c r="BD991" s="13">
        <f t="shared" si="1387"/>
        <v>2.6666163685023234E-4</v>
      </c>
      <c r="BE991" s="13">
        <f t="shared" si="1388"/>
        <v>4.4819383707948244E-4</v>
      </c>
      <c r="BF991" s="13">
        <f t="shared" si="1389"/>
        <v>3.7665282109711673E-4</v>
      </c>
      <c r="BG991" s="13">
        <f t="shared" si="1390"/>
        <v>2.1102082165289855E-4</v>
      </c>
      <c r="BH991" s="13">
        <f t="shared" si="1391"/>
        <v>8.866876472879808E-5</v>
      </c>
      <c r="BI991" s="13">
        <f t="shared" si="1392"/>
        <v>2.9806157617803756E-5</v>
      </c>
      <c r="BJ991" s="14">
        <f t="shared" si="1393"/>
        <v>0.47665496984251682</v>
      </c>
      <c r="BK991" s="14">
        <f t="shared" si="1394"/>
        <v>0.24237872201109345</v>
      </c>
      <c r="BL991" s="14">
        <f t="shared" si="1395"/>
        <v>0.26399723532371794</v>
      </c>
      <c r="BM991" s="14">
        <f t="shared" si="1396"/>
        <v>0.55556032933808241</v>
      </c>
      <c r="BN991" s="14">
        <f t="shared" si="1397"/>
        <v>0.4423824745235746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1.2963</v>
      </c>
      <c r="F992" s="10">
        <f>VLOOKUP(B992,home!$B$2:$E$405,3,FALSE)</f>
        <v>0.92569999999999997</v>
      </c>
      <c r="G992" s="10">
        <f>VLOOKUP(C992,away!$B$2:$E$405,4,FALSE)</f>
        <v>1.08</v>
      </c>
      <c r="H992" s="10">
        <f>VLOOKUP(A992,away!$A$2:$E$405,3,FALSE)</f>
        <v>1.1852</v>
      </c>
      <c r="I992" s="10">
        <f>VLOOKUP(C992,away!$B$2:$E$405,3,FALSE)</f>
        <v>1.0125</v>
      </c>
      <c r="J992" s="10">
        <f>VLOOKUP(B992,home!$B$2:$E$405,4,FALSE)</f>
        <v>1.0125</v>
      </c>
      <c r="K992" s="12">
        <f t="shared" si="1342"/>
        <v>1.2959837028000001</v>
      </c>
      <c r="L992" s="12">
        <f t="shared" si="1343"/>
        <v>1.2150151874999999</v>
      </c>
      <c r="M992" s="13">
        <f t="shared" si="1344"/>
        <v>8.1187101715505888E-2</v>
      </c>
      <c r="N992" s="13">
        <f t="shared" si="1345"/>
        <v>0.10521716070086154</v>
      </c>
      <c r="O992" s="13">
        <f t="shared" si="1346"/>
        <v>9.8643561613446937E-2</v>
      </c>
      <c r="P992" s="13">
        <f t="shared" si="1347"/>
        <v>0.12784044823717491</v>
      </c>
      <c r="Q992" s="13">
        <f t="shared" si="1348"/>
        <v>6.8179862761602608E-2</v>
      </c>
      <c r="R992" s="13">
        <f t="shared" si="1349"/>
        <v>5.9926712754715027E-2</v>
      </c>
      <c r="S992" s="13">
        <f t="shared" si="1350"/>
        <v>5.0325667070710414E-2</v>
      </c>
      <c r="T992" s="13">
        <f t="shared" si="1351"/>
        <v>8.2839568737012856E-2</v>
      </c>
      <c r="U992" s="13">
        <f t="shared" si="1352"/>
        <v>7.7664043092487561E-2</v>
      </c>
      <c r="V992" s="13">
        <f t="shared" si="1353"/>
        <v>8.8049780489340614E-3</v>
      </c>
      <c r="W992" s="13">
        <f t="shared" si="1354"/>
        <v>2.9453330332725871E-2</v>
      </c>
      <c r="X992" s="13">
        <f t="shared" si="1355"/>
        <v>3.5786243676716359E-2</v>
      </c>
      <c r="Y992" s="13">
        <f t="shared" si="1356"/>
        <v>2.1740414785393111E-2</v>
      </c>
      <c r="Z992" s="13">
        <f t="shared" si="1357"/>
        <v>2.427062204464291E-2</v>
      </c>
      <c r="AA992" s="13">
        <f t="shared" si="1358"/>
        <v>3.1454330626675624E-2</v>
      </c>
      <c r="AB992" s="13">
        <f t="shared" si="1359"/>
        <v>2.0382149937327267E-2</v>
      </c>
      <c r="AC992" s="13">
        <f t="shared" si="1360"/>
        <v>8.6654184955899224E-4</v>
      </c>
      <c r="AD992" s="13">
        <f t="shared" si="1361"/>
        <v>9.542759026099407E-3</v>
      </c>
      <c r="AE992" s="13">
        <f t="shared" si="1362"/>
        <v>1.1594597147363486E-2</v>
      </c>
      <c r="AF992" s="13">
        <f t="shared" si="1363"/>
        <v>7.0438058134954067E-3</v>
      </c>
      <c r="AG992" s="13">
        <f t="shared" si="1364"/>
        <v>2.852777013732571E-3</v>
      </c>
      <c r="AH992" s="13">
        <f t="shared" si="1365"/>
        <v>7.3722935985783581E-3</v>
      </c>
      <c r="AI992" s="13">
        <f t="shared" si="1366"/>
        <v>9.5543723560143172E-3</v>
      </c>
      <c r="AJ992" s="13">
        <f t="shared" si="1367"/>
        <v>6.1911554319386986E-3</v>
      </c>
      <c r="AK992" s="13">
        <f t="shared" si="1368"/>
        <v>2.6745455137647503E-3</v>
      </c>
      <c r="AL992" s="13">
        <f t="shared" si="1369"/>
        <v>5.4579654217529217E-5</v>
      </c>
      <c r="AM992" s="13">
        <f t="shared" si="1370"/>
        <v>2.4734520355144851E-3</v>
      </c>
      <c r="AN992" s="13">
        <f t="shared" si="1371"/>
        <v>3.0052817887028889E-3</v>
      </c>
      <c r="AO992" s="13">
        <f t="shared" si="1372"/>
        <v>1.825731507995588E-3</v>
      </c>
      <c r="AP992" s="13">
        <f t="shared" si="1373"/>
        <v>7.3943050350397258E-4</v>
      </c>
      <c r="AQ992" s="13">
        <f t="shared" si="1374"/>
        <v>2.2460482296452459E-4</v>
      </c>
      <c r="AR992" s="13">
        <f t="shared" si="1375"/>
        <v>1.7914897377963464E-3</v>
      </c>
      <c r="AS992" s="13">
        <f t="shared" si="1376"/>
        <v>2.3217415039175097E-3</v>
      </c>
      <c r="AT992" s="13">
        <f t="shared" si="1377"/>
        <v>1.504469575595728E-3</v>
      </c>
      <c r="AU992" s="13">
        <f t="shared" si="1378"/>
        <v>6.4992268377683218E-4</v>
      </c>
      <c r="AV992" s="13">
        <f t="shared" si="1379"/>
        <v>2.1057230156370312E-4</v>
      </c>
      <c r="AW992" s="13">
        <f t="shared" si="1380"/>
        <v>2.387313896050919E-6</v>
      </c>
      <c r="AX992" s="13">
        <f t="shared" si="1381"/>
        <v>5.3425892128071027E-4</v>
      </c>
      <c r="AY992" s="13">
        <f t="shared" si="1382"/>
        <v>6.491327034134299E-4</v>
      </c>
      <c r="AZ992" s="13">
        <f t="shared" si="1383"/>
        <v>3.9435304667512526E-4</v>
      </c>
      <c r="BA992" s="13">
        <f t="shared" si="1384"/>
        <v>1.5971498031572455E-4</v>
      </c>
      <c r="BB992" s="13">
        <f t="shared" si="1385"/>
        <v>4.8514031688717205E-5</v>
      </c>
      <c r="BC992" s="13">
        <f t="shared" si="1386"/>
        <v>1.1789057061729533E-5</v>
      </c>
      <c r="BD992" s="13">
        <f t="shared" si="1387"/>
        <v>3.6278120661215908E-4</v>
      </c>
      <c r="BE992" s="13">
        <f t="shared" si="1388"/>
        <v>4.7015853145147775E-4</v>
      </c>
      <c r="BF992" s="13">
        <f t="shared" si="1389"/>
        <v>3.0465889724674828E-4</v>
      </c>
      <c r="BG992" s="13">
        <f t="shared" si="1390"/>
        <v>1.3161098858160188E-4</v>
      </c>
      <c r="BH992" s="13">
        <f t="shared" si="1391"/>
        <v>4.2641424077788227E-5</v>
      </c>
      <c r="BI992" s="13">
        <f t="shared" si="1392"/>
        <v>1.105251813379941E-5</v>
      </c>
      <c r="BJ992" s="14">
        <f t="shared" si="1393"/>
        <v>0.38431678339412012</v>
      </c>
      <c r="BK992" s="14">
        <f t="shared" si="1394"/>
        <v>0.26972844927951517</v>
      </c>
      <c r="BL992" s="14">
        <f t="shared" si="1395"/>
        <v>0.32166426429370226</v>
      </c>
      <c r="BM992" s="14">
        <f t="shared" si="1396"/>
        <v>0.4583385258391563</v>
      </c>
      <c r="BN992" s="14">
        <f t="shared" si="1397"/>
        <v>0.54099484778330698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1.2963</v>
      </c>
      <c r="F993" s="10">
        <f>VLOOKUP(B993,home!$B$2:$E$405,3,FALSE)</f>
        <v>0.46289999999999998</v>
      </c>
      <c r="G993" s="10">
        <f>VLOOKUP(C993,away!$B$2:$E$405,4,FALSE)</f>
        <v>1.3886000000000001</v>
      </c>
      <c r="H993" s="10">
        <f>VLOOKUP(A993,away!$A$2:$E$405,3,FALSE)</f>
        <v>1.1852</v>
      </c>
      <c r="I993" s="10">
        <f>VLOOKUP(C993,away!$B$2:$E$405,3,FALSE)</f>
        <v>1.1812</v>
      </c>
      <c r="J993" s="10">
        <f>VLOOKUP(B993,home!$B$2:$E$405,4,FALSE)</f>
        <v>1.6875</v>
      </c>
      <c r="K993" s="12">
        <f t="shared" si="1342"/>
        <v>0.83323952512199995</v>
      </c>
      <c r="L993" s="12">
        <f t="shared" si="1343"/>
        <v>2.36242953</v>
      </c>
      <c r="M993" s="13">
        <f t="shared" si="1344"/>
        <v>4.0939125679425308E-2</v>
      </c>
      <c r="N993" s="13">
        <f t="shared" si="1345"/>
        <v>3.4112097640034214E-2</v>
      </c>
      <c r="O993" s="13">
        <f t="shared" si="1346"/>
        <v>9.6715799437455674E-2</v>
      </c>
      <c r="P993" s="13">
        <f t="shared" si="1347"/>
        <v>8.0587426795060146E-2</v>
      </c>
      <c r="Q993" s="13">
        <f t="shared" si="1348"/>
        <v>1.4211774019248702E-2</v>
      </c>
      <c r="R993" s="13">
        <f t="shared" si="1349"/>
        <v>0.11424213030430135</v>
      </c>
      <c r="S993" s="13">
        <f t="shared" si="1350"/>
        <v>3.965847615007214E-2</v>
      </c>
      <c r="T993" s="13">
        <f t="shared" si="1351"/>
        <v>3.3574314616759922E-2</v>
      </c>
      <c r="U993" s="13">
        <f t="shared" si="1352"/>
        <v>9.519105840368168E-2</v>
      </c>
      <c r="V993" s="13">
        <f t="shared" si="1353"/>
        <v>8.6740563390894192E-3</v>
      </c>
      <c r="W993" s="13">
        <f t="shared" si="1354"/>
        <v>3.9472706116466553E-3</v>
      </c>
      <c r="X993" s="13">
        <f t="shared" si="1355"/>
        <v>9.3251486558552209E-3</v>
      </c>
      <c r="Y993" s="13">
        <f t="shared" si="1356"/>
        <v>1.1015003278116092E-2</v>
      </c>
      <c r="Z993" s="13">
        <f t="shared" si="1357"/>
        <v>8.9962994066996455E-2</v>
      </c>
      <c r="AA993" s="13">
        <f t="shared" si="1358"/>
        <v>7.4960722454937415E-2</v>
      </c>
      <c r="AB993" s="13">
        <f t="shared" si="1359"/>
        <v>3.1230118390577044E-2</v>
      </c>
      <c r="AC993" s="13">
        <f t="shared" si="1360"/>
        <v>1.0671635456327979E-3</v>
      </c>
      <c r="AD993" s="13">
        <f t="shared" si="1361"/>
        <v>8.2225547249412101E-4</v>
      </c>
      <c r="AE993" s="13">
        <f t="shared" si="1362"/>
        <v>1.9425206094242145E-3</v>
      </c>
      <c r="AF993" s="13">
        <f t="shared" si="1363"/>
        <v>2.2945340251686805E-3</v>
      </c>
      <c r="AG993" s="13">
        <f t="shared" si="1364"/>
        <v>1.8068916462160845E-3</v>
      </c>
      <c r="AH993" s="13">
        <f t="shared" si="1365"/>
        <v>5.3132808447771816E-2</v>
      </c>
      <c r="AI993" s="13">
        <f t="shared" si="1366"/>
        <v>4.4272356079419574E-2</v>
      </c>
      <c r="AJ993" s="13">
        <f t="shared" si="1367"/>
        <v>1.8444738477823824E-2</v>
      </c>
      <c r="AK993" s="13">
        <f t="shared" si="1368"/>
        <v>5.1229617100871355E-3</v>
      </c>
      <c r="AL993" s="13">
        <f t="shared" si="1369"/>
        <v>8.402716246112783E-5</v>
      </c>
      <c r="AM993" s="13">
        <f t="shared" si="1370"/>
        <v>1.3702715188599349E-4</v>
      </c>
      <c r="AN993" s="13">
        <f t="shared" si="1371"/>
        <v>3.2371699002726621E-4</v>
      </c>
      <c r="AO993" s="13">
        <f t="shared" si="1372"/>
        <v>3.8237928830156466E-4</v>
      </c>
      <c r="AP993" s="13">
        <f t="shared" si="1373"/>
        <v>3.0111470744799993E-4</v>
      </c>
      <c r="AQ993" s="13">
        <f t="shared" si="1374"/>
        <v>1.7784056919811656E-4</v>
      </c>
      <c r="AR993" s="13">
        <f t="shared" si="1375"/>
        <v>2.5104503137769935E-2</v>
      </c>
      <c r="AS993" s="13">
        <f t="shared" si="1376"/>
        <v>2.0918064272939175E-2</v>
      </c>
      <c r="AT993" s="13">
        <f t="shared" si="1377"/>
        <v>8.7148789706276552E-3</v>
      </c>
      <c r="AU993" s="13">
        <f t="shared" si="1378"/>
        <v>2.4205272049938309E-3</v>
      </c>
      <c r="AV993" s="13">
        <f t="shared" si="1379"/>
        <v>5.0421973470848511E-4</v>
      </c>
      <c r="AW993" s="13">
        <f t="shared" si="1380"/>
        <v>4.5945811082324941E-6</v>
      </c>
      <c r="AX993" s="13">
        <f t="shared" si="1381"/>
        <v>1.9029406494384221E-5</v>
      </c>
      <c r="AY993" s="13">
        <f t="shared" si="1382"/>
        <v>4.4955631840707066E-5</v>
      </c>
      <c r="AZ993" s="13">
        <f t="shared" si="1383"/>
        <v>5.3102256100147322E-5</v>
      </c>
      <c r="BA993" s="13">
        <f t="shared" si="1384"/>
        <v>4.1816779306870216E-5</v>
      </c>
      <c r="BB993" s="13">
        <f t="shared" si="1385"/>
        <v>2.4697298571010791E-5</v>
      </c>
      <c r="BC993" s="13">
        <f t="shared" si="1386"/>
        <v>1.1669125491076545E-5</v>
      </c>
      <c r="BD993" s="13">
        <f t="shared" si="1387"/>
        <v>9.8846032581075532E-3</v>
      </c>
      <c r="BE993" s="13">
        <f t="shared" si="1388"/>
        <v>8.2362421248049107E-3</v>
      </c>
      <c r="BF993" s="13">
        <f t="shared" si="1389"/>
        <v>3.4313812384311275E-3</v>
      </c>
      <c r="BG993" s="13">
        <f t="shared" si="1390"/>
        <v>9.5305415787429767E-4</v>
      </c>
      <c r="BH993" s="13">
        <f t="shared" si="1391"/>
        <v>1.9853059848068177E-4</v>
      </c>
      <c r="BI993" s="13">
        <f t="shared" si="1392"/>
        <v>3.3084708320045958E-5</v>
      </c>
      <c r="BJ993" s="14">
        <f t="shared" si="1393"/>
        <v>0.11456915977962903</v>
      </c>
      <c r="BK993" s="14">
        <f t="shared" si="1394"/>
        <v>0.17105523130358163</v>
      </c>
      <c r="BL993" s="14">
        <f t="shared" si="1395"/>
        <v>0.61371178311311303</v>
      </c>
      <c r="BM993" s="14">
        <f t="shared" si="1396"/>
        <v>0.60845045333706227</v>
      </c>
      <c r="BN993" s="14">
        <f t="shared" si="1397"/>
        <v>0.38080835387552542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1.2963</v>
      </c>
      <c r="F994" s="10">
        <f>VLOOKUP(B994,home!$B$2:$E$405,3,FALSE)</f>
        <v>0.61709999999999998</v>
      </c>
      <c r="G994" s="10">
        <f>VLOOKUP(C994,away!$B$2:$E$405,4,FALSE)</f>
        <v>1.5428999999999999</v>
      </c>
      <c r="H994" s="10">
        <f>VLOOKUP(A994,away!$A$2:$E$405,3,FALSE)</f>
        <v>1.1852</v>
      </c>
      <c r="I994" s="10">
        <f>VLOOKUP(C994,away!$B$2:$E$405,3,FALSE)</f>
        <v>1.1812</v>
      </c>
      <c r="J994" s="10">
        <f>VLOOKUP(B994,home!$B$2:$E$405,4,FALSE)</f>
        <v>1.0125</v>
      </c>
      <c r="K994" s="12">
        <f t="shared" si="1342"/>
        <v>1.2342378097169999</v>
      </c>
      <c r="L994" s="12">
        <f t="shared" si="1343"/>
        <v>1.4174577180000001</v>
      </c>
      <c r="M994" s="13">
        <f t="shared" si="1344"/>
        <v>7.0531523467630752E-2</v>
      </c>
      <c r="N994" s="13">
        <f t="shared" si="1345"/>
        <v>8.7052673040691739E-2</v>
      </c>
      <c r="O994" s="13">
        <f t="shared" si="1346"/>
        <v>9.9975452301491324E-2</v>
      </c>
      <c r="P994" s="13">
        <f t="shared" si="1347"/>
        <v>0.12339348327405904</v>
      </c>
      <c r="Q994" s="13">
        <f t="shared" si="1348"/>
        <v>5.3721850251876771E-2</v>
      </c>
      <c r="R994" s="13">
        <f t="shared" si="1349"/>
        <v>7.0855488237644884E-2</v>
      </c>
      <c r="S994" s="13">
        <f t="shared" si="1350"/>
        <v>5.3968604979492581E-2</v>
      </c>
      <c r="T994" s="13">
        <f t="shared" si="1351"/>
        <v>7.6148451264762967E-2</v>
      </c>
      <c r="U994" s="13">
        <f t="shared" si="1352"/>
        <v>8.7452522608859468E-2</v>
      </c>
      <c r="V994" s="13">
        <f t="shared" si="1353"/>
        <v>1.0490776682314931E-2</v>
      </c>
      <c r="W994" s="13">
        <f t="shared" si="1354"/>
        <v>2.2101846262940358E-2</v>
      </c>
      <c r="X994" s="13">
        <f t="shared" si="1355"/>
        <v>3.1328432567454267E-2</v>
      </c>
      <c r="Y994" s="13">
        <f t="shared" si="1356"/>
        <v>2.2203364267790307E-2</v>
      </c>
      <c r="Z994" s="13">
        <f t="shared" si="1357"/>
        <v>3.3478219555035986E-2</v>
      </c>
      <c r="AA994" s="13">
        <f t="shared" si="1358"/>
        <v>4.1320084376832447E-2</v>
      </c>
      <c r="AB994" s="13">
        <f t="shared" si="1359"/>
        <v>2.5499405219291661E-2</v>
      </c>
      <c r="AC994" s="13">
        <f t="shared" si="1360"/>
        <v>1.1470876898710416E-3</v>
      </c>
      <c r="AD994" s="13">
        <f t="shared" si="1361"/>
        <v>6.8197335805683379E-3</v>
      </c>
      <c r="AE994" s="13">
        <f t="shared" si="1362"/>
        <v>9.6666839984803649E-3</v>
      </c>
      <c r="AF994" s="13">
        <f t="shared" si="1363"/>
        <v>6.8510579205565483E-3</v>
      </c>
      <c r="AG994" s="13">
        <f t="shared" si="1364"/>
        <v>3.2370283086526367E-3</v>
      </c>
      <c r="AH994" s="13">
        <f t="shared" si="1365"/>
        <v>1.1863490173296071E-2</v>
      </c>
      <c r="AI994" s="13">
        <f t="shared" si="1366"/>
        <v>1.4642368127088093E-2</v>
      </c>
      <c r="AJ994" s="13">
        <f t="shared" si="1367"/>
        <v>9.0360821831236126E-3</v>
      </c>
      <c r="AK994" s="13">
        <f t="shared" si="1368"/>
        <v>3.7175580940404331E-3</v>
      </c>
      <c r="AL994" s="13">
        <f t="shared" si="1369"/>
        <v>8.0272274702213199E-5</v>
      </c>
      <c r="AM994" s="13">
        <f t="shared" si="1370"/>
        <v>1.6834346074668276E-3</v>
      </c>
      <c r="AN994" s="13">
        <f t="shared" si="1371"/>
        <v>2.3861973771021551E-3</v>
      </c>
      <c r="AO994" s="13">
        <f t="shared" si="1372"/>
        <v>1.6911669444224036E-3</v>
      </c>
      <c r="AP994" s="13">
        <f t="shared" si="1373"/>
        <v>7.99052545932671E-4</v>
      </c>
      <c r="AQ994" s="13">
        <f t="shared" si="1374"/>
        <v>2.8315579957995351E-4</v>
      </c>
      <c r="AR994" s="13">
        <f t="shared" si="1375"/>
        <v>3.3631991417111323E-3</v>
      </c>
      <c r="AS994" s="13">
        <f t="shared" si="1376"/>
        <v>4.1509875423076416E-3</v>
      </c>
      <c r="AT994" s="13">
        <f t="shared" si="1377"/>
        <v>2.5616528861901688E-3</v>
      </c>
      <c r="AU994" s="13">
        <f t="shared" si="1378"/>
        <v>1.0538962825021956E-3</v>
      </c>
      <c r="AV994" s="13">
        <f t="shared" si="1379"/>
        <v>3.2518965984609945E-4</v>
      </c>
      <c r="AW994" s="13">
        <f t="shared" si="1380"/>
        <v>3.9009647738826706E-6</v>
      </c>
      <c r="AX994" s="13">
        <f t="shared" si="1381"/>
        <v>3.4629310712027631E-4</v>
      </c>
      <c r="AY994" s="13">
        <f t="shared" si="1382"/>
        <v>4.9085583737783634E-4</v>
      </c>
      <c r="AZ994" s="13">
        <f t="shared" si="1383"/>
        <v>3.4788369755828365E-4</v>
      </c>
      <c r="BA994" s="13">
        <f t="shared" si="1384"/>
        <v>1.6437014402345562E-4</v>
      </c>
      <c r="BB994" s="13">
        <f t="shared" si="1385"/>
        <v>5.824693231370469E-5</v>
      </c>
      <c r="BC994" s="13">
        <f t="shared" si="1386"/>
        <v>1.6512512751576852E-5</v>
      </c>
      <c r="BD994" s="13">
        <f t="shared" si="1387"/>
        <v>7.9453209676490341E-4</v>
      </c>
      <c r="BE994" s="13">
        <f t="shared" si="1388"/>
        <v>9.8064155486096965E-4</v>
      </c>
      <c r="BF994" s="13">
        <f t="shared" si="1389"/>
        <v>6.0517244239453839E-4</v>
      </c>
      <c r="BG994" s="13">
        <f t="shared" si="1390"/>
        <v>2.489755699340409E-4</v>
      </c>
      <c r="BH994" s="13">
        <f t="shared" si="1391"/>
        <v>7.682376552710806E-5</v>
      </c>
      <c r="BI994" s="13">
        <f t="shared" si="1392"/>
        <v>1.896375921967804E-5</v>
      </c>
      <c r="BJ994" s="14">
        <f t="shared" si="1393"/>
        <v>0.32739829096942341</v>
      </c>
      <c r="BK994" s="14">
        <f t="shared" si="1394"/>
        <v>0.26010260420544834</v>
      </c>
      <c r="BL994" s="14">
        <f t="shared" si="1395"/>
        <v>0.37854248602292645</v>
      </c>
      <c r="BM994" s="14">
        <f t="shared" si="1396"/>
        <v>0.49350417530683577</v>
      </c>
      <c r="BN994" s="14">
        <f t="shared" si="1397"/>
        <v>0.50553047057339451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1.2963</v>
      </c>
      <c r="F995" s="10">
        <f>VLOOKUP(B995,home!$B$2:$E$405,3,FALSE)</f>
        <v>1.2343</v>
      </c>
      <c r="G995" s="10">
        <f>VLOOKUP(C995,away!$B$2:$E$405,4,FALSE)</f>
        <v>0.30859999999999999</v>
      </c>
      <c r="H995" s="10">
        <f>VLOOKUP(A995,away!$A$2:$E$405,3,FALSE)</f>
        <v>1.1852</v>
      </c>
      <c r="I995" s="10">
        <f>VLOOKUP(C995,away!$B$2:$E$405,3,FALSE)</f>
        <v>1.0125</v>
      </c>
      <c r="J995" s="10">
        <f>VLOOKUP(B995,home!$B$2:$E$405,4,FALSE)</f>
        <v>0.84370000000000001</v>
      </c>
      <c r="K995" s="12">
        <f t="shared" si="1342"/>
        <v>0.49376712557399993</v>
      </c>
      <c r="L995" s="12">
        <f t="shared" si="1343"/>
        <v>1.0124526555</v>
      </c>
      <c r="M995" s="13">
        <f t="shared" si="1344"/>
        <v>0.22174664643767439</v>
      </c>
      <c r="N995" s="13">
        <f t="shared" si="1345"/>
        <v>0.10949120421720455</v>
      </c>
      <c r="O995" s="13">
        <f t="shared" si="1346"/>
        <v>0.22450798103404304</v>
      </c>
      <c r="P995" s="13">
        <f t="shared" si="1347"/>
        <v>0.11085466046360155</v>
      </c>
      <c r="Q995" s="13">
        <f t="shared" si="1348"/>
        <v>2.7031578590982451E-2</v>
      </c>
      <c r="R995" s="13">
        <f t="shared" si="1349"/>
        <v>0.11365185078943024</v>
      </c>
      <c r="S995" s="13">
        <f t="shared" si="1350"/>
        <v>1.385450010622183E-2</v>
      </c>
      <c r="T995" s="13">
        <f t="shared" si="1351"/>
        <v>2.7368193526797129E-2</v>
      </c>
      <c r="U995" s="13">
        <f t="shared" si="1352"/>
        <v>5.6117547680462121E-2</v>
      </c>
      <c r="V995" s="13">
        <f t="shared" si="1353"/>
        <v>7.6956489150574871E-4</v>
      </c>
      <c r="W995" s="13">
        <f t="shared" si="1354"/>
        <v>4.449101620199028E-3</v>
      </c>
      <c r="X995" s="13">
        <f t="shared" si="1355"/>
        <v>4.5045047499598584E-3</v>
      </c>
      <c r="Y995" s="13">
        <f t="shared" si="1356"/>
        <v>2.2802988979046105E-3</v>
      </c>
      <c r="Z995" s="13">
        <f t="shared" si="1357"/>
        <v>3.8355706044749471E-2</v>
      </c>
      <c r="AA995" s="13">
        <f t="shared" si="1358"/>
        <v>1.8938786723077243E-2</v>
      </c>
      <c r="AB995" s="13">
        <f t="shared" si="1359"/>
        <v>4.6756751410564406E-3</v>
      </c>
      <c r="AC995" s="13">
        <f t="shared" si="1360"/>
        <v>2.4044854827307354E-5</v>
      </c>
      <c r="AD995" s="13">
        <f t="shared" si="1361"/>
        <v>5.4920502959807484E-4</v>
      </c>
      <c r="AE995" s="13">
        <f t="shared" si="1362"/>
        <v>5.5604409063052696E-4</v>
      </c>
      <c r="AF995" s="13">
        <f t="shared" si="1363"/>
        <v>2.8148415806697984E-4</v>
      </c>
      <c r="AG995" s="13">
        <f t="shared" si="1364"/>
        <v>9.499646110536515E-5</v>
      </c>
      <c r="AH995" s="13">
        <f t="shared" si="1365"/>
        <v>9.7083341096460014E-3</v>
      </c>
      <c r="AI995" s="13">
        <f t="shared" si="1366"/>
        <v>4.7936562274319252E-3</v>
      </c>
      <c r="AJ995" s="13">
        <f t="shared" si="1367"/>
        <v>1.1834749282044828E-3</v>
      </c>
      <c r="AK995" s="13">
        <f t="shared" si="1368"/>
        <v>1.9478700449614117E-4</v>
      </c>
      <c r="AL995" s="13">
        <f t="shared" si="1369"/>
        <v>4.8081614952890436E-7</v>
      </c>
      <c r="AM995" s="13">
        <f t="shared" si="1370"/>
        <v>5.4235877763085013E-5</v>
      </c>
      <c r="AN995" s="13">
        <f t="shared" si="1371"/>
        <v>5.4911258464608823E-5</v>
      </c>
      <c r="AO995" s="13">
        <f t="shared" si="1372"/>
        <v>2.7797524724670024E-5</v>
      </c>
      <c r="AP995" s="13">
        <f t="shared" si="1373"/>
        <v>9.3812259079396892E-6</v>
      </c>
      <c r="AQ995" s="13">
        <f t="shared" si="1374"/>
        <v>2.3745117705847344E-6</v>
      </c>
      <c r="AR995" s="13">
        <f t="shared" si="1375"/>
        <v>1.9658457299584651E-3</v>
      </c>
      <c r="AS995" s="13">
        <f t="shared" si="1376"/>
        <v>9.7066999540351316E-4</v>
      </c>
      <c r="AT995" s="13">
        <f t="shared" si="1377"/>
        <v>2.3964246675566014E-4</v>
      </c>
      <c r="AU995" s="13">
        <f t="shared" si="1378"/>
        <v>3.944252399180173E-5</v>
      </c>
      <c r="AV995" s="13">
        <f t="shared" si="1379"/>
        <v>4.8688554242038658E-6</v>
      </c>
      <c r="AW995" s="13">
        <f t="shared" si="1380"/>
        <v>6.6768780019037479E-9</v>
      </c>
      <c r="AX995" s="13">
        <f t="shared" si="1381"/>
        <v>4.4633155776768828E-6</v>
      </c>
      <c r="AY995" s="13">
        <f t="shared" si="1382"/>
        <v>4.5188957089534763E-6</v>
      </c>
      <c r="AZ995" s="13">
        <f t="shared" si="1383"/>
        <v>2.2875839802287508E-6</v>
      </c>
      <c r="BA995" s="13">
        <f t="shared" si="1384"/>
        <v>7.7202349182061935E-7</v>
      </c>
      <c r="BB995" s="13">
        <f t="shared" si="1385"/>
        <v>1.9540930860054216E-7</v>
      </c>
      <c r="BC995" s="13">
        <f t="shared" si="1386"/>
        <v>3.9568534680407596E-8</v>
      </c>
      <c r="BD995" s="13">
        <f t="shared" si="1387"/>
        <v>3.3172095493329713E-4</v>
      </c>
      <c r="BE995" s="13">
        <f t="shared" si="1388"/>
        <v>1.6379290241007652E-4</v>
      </c>
      <c r="BF995" s="13">
        <f t="shared" si="1389"/>
        <v>4.0437775306223071E-5</v>
      </c>
      <c r="BG995" s="13">
        <f t="shared" si="1390"/>
        <v>6.6556146925203491E-6</v>
      </c>
      <c r="BH995" s="13">
        <f t="shared" si="1391"/>
        <v>8.2158093391346338E-7</v>
      </c>
      <c r="BI995" s="13">
        <f t="shared" si="1392"/>
        <v>8.1133931232970673E-8</v>
      </c>
      <c r="BJ995" s="14">
        <f t="shared" si="1393"/>
        <v>0.1767675885376814</v>
      </c>
      <c r="BK995" s="14">
        <f t="shared" si="1394"/>
        <v>0.34725441646568933</v>
      </c>
      <c r="BL995" s="14">
        <f t="shared" si="1395"/>
        <v>0.4375360731715886</v>
      </c>
      <c r="BM995" s="14">
        <f t="shared" si="1396"/>
        <v>0.19262535046794158</v>
      </c>
      <c r="BN995" s="14">
        <f t="shared" si="1397"/>
        <v>0.80728392153293638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1.1933</v>
      </c>
      <c r="F996" s="10">
        <f>VLOOKUP(B996,home!$B$2:$E$405,3,FALSE)</f>
        <v>1.0056</v>
      </c>
      <c r="G996" s="10">
        <f>VLOOKUP(C996,away!$B$2:$E$405,4,FALSE)</f>
        <v>0.30470000000000003</v>
      </c>
      <c r="H996" s="10">
        <f>VLOOKUP(A996,away!$A$2:$E$405,3,FALSE)</f>
        <v>1.1513</v>
      </c>
      <c r="I996" s="10">
        <f>VLOOKUP(C996,away!$B$2:$E$405,3,FALSE)</f>
        <v>1.1843999999999999</v>
      </c>
      <c r="J996" s="10">
        <f>VLOOKUP(B996,home!$B$2:$E$405,4,FALSE)</f>
        <v>1.0423</v>
      </c>
      <c r="K996" s="12">
        <f t="shared" ref="K996:K1044" si="1398">E996*F996*G996</f>
        <v>0.36563466165600006</v>
      </c>
      <c r="L996" s="12">
        <f t="shared" ref="L996:L1044" si="1399">H996*I996*J996</f>
        <v>1.4212799881559999</v>
      </c>
      <c r="M996" s="13">
        <f t="shared" ref="M996:M1044" si="1400">_xlfn.POISSON.DIST(0,K996,FALSE) * _xlfn.POISSON.DIST(0,L996,FALSE)</f>
        <v>0.16747609575496272</v>
      </c>
      <c r="N996" s="13">
        <f t="shared" ref="N996:N1044" si="1401">_xlfn.POISSON.DIST(1,K996,FALSE) * _xlfn.POISSON.DIST(0,L996,FALSE)</f>
        <v>6.1235065606833665E-2</v>
      </c>
      <c r="O996" s="13">
        <f t="shared" ref="O996:O1044" si="1402">_xlfn.POISSON.DIST(0,K996,FALSE) * _xlfn.POISSON.DIST(1,L996,FALSE)</f>
        <v>0.23803042339102656</v>
      </c>
      <c r="P996" s="13">
        <f t="shared" ref="P996:P1044" si="1403">_xlfn.POISSON.DIST(1,K996,FALSE) * _xlfn.POISSON.DIST(1,L996,FALSE)</f>
        <v>8.7032173320412437E-2</v>
      </c>
      <c r="Q996" s="13">
        <f t="shared" ref="Q996:Q1044" si="1404">_xlfn.POISSON.DIST(2,K996,FALSE) * _xlfn.POISSON.DIST(0,L996,FALSE)</f>
        <v>1.1194831247318796E-2</v>
      </c>
      <c r="R996" s="13">
        <f t="shared" ref="R996:R1044" si="1405">_xlfn.POISSON.DIST(0,K996,FALSE) * _xlfn.POISSON.DIST(2,L996,FALSE)</f>
        <v>0.16915393866898293</v>
      </c>
      <c r="S996" s="13">
        <f t="shared" ref="S996:S1044" si="1406">_xlfn.POISSON.DIST(2,K996,FALSE) * _xlfn.POISSON.DIST(2,L996,FALSE)</f>
        <v>1.1306985571177932E-2</v>
      </c>
      <c r="T996" s="13">
        <f t="shared" ref="T996:T1044" si="1407">_xlfn.POISSON.DIST(2,K996,FALSE) * _xlfn.POISSON.DIST(1,L996,FALSE)</f>
        <v>1.5910989622597675E-2</v>
      </c>
      <c r="U996" s="13">
        <f t="shared" ref="U996:U1044" si="1408">_xlfn.POISSON.DIST(1,K996,FALSE) * _xlfn.POISSON.DIST(2,L996,FALSE)</f>
        <v>6.1848543133013356E-2</v>
      </c>
      <c r="V996" s="13">
        <f t="shared" ref="V996:V1044" si="1409">_xlfn.POISSON.DIST(3,K996,FALSE) * _xlfn.POISSON.DIST(3,L996,FALSE)</f>
        <v>6.5287693979123869E-4</v>
      </c>
      <c r="W996" s="13">
        <f t="shared" ref="W996:W1044" si="1410">_xlfn.POISSON.DIST(3,K996,FALSE) * _xlfn.POISSON.DIST(0,L996,FALSE)</f>
        <v>1.3644061118031423E-3</v>
      </c>
      <c r="X996" s="13">
        <f t="shared" ref="X996:X1044" si="1411">_xlfn.POISSON.DIST(3,K996,FALSE) * _xlfn.POISSON.DIST(1,L996,FALSE)</f>
        <v>1.9392031024235441E-3</v>
      </c>
      <c r="Y996" s="13">
        <f t="shared" ref="Y996:Y1044" si="1412">_xlfn.POISSON.DIST(3,K996,FALSE) * _xlfn.POISSON.DIST(2,L996,FALSE)</f>
        <v>1.3780752812223066E-3</v>
      </c>
      <c r="Z996" s="13">
        <f t="shared" ref="Z996:Z1044" si="1413">_xlfn.POISSON.DIST(0,K996,FALSE) * _xlfn.POISSON.DIST(3,L996,FALSE)</f>
        <v>8.0138369315997604E-2</v>
      </c>
      <c r="AA996" s="13">
        <f t="shared" ref="AA996:AA1044" si="1414">_xlfn.POISSON.DIST(1,K996,FALSE) * _xlfn.POISSON.DIST(3,L996,FALSE)</f>
        <v>2.9301365550518359E-2</v>
      </c>
      <c r="AB996" s="13">
        <f t="shared" ref="AB996:AB1044" si="1415">_xlfn.POISSON.DIST(2,K996,FALSE) * _xlfn.POISSON.DIST(3,L996,FALSE)</f>
        <v>5.3567974395612779E-3</v>
      </c>
      <c r="AC996" s="13">
        <f t="shared" ref="AC996:AC1044" si="1416">_xlfn.POISSON.DIST(4,K996,FALSE) * _xlfn.POISSON.DIST(4,L996,FALSE)</f>
        <v>2.1205003438202523E-5</v>
      </c>
      <c r="AD996" s="13">
        <f t="shared" ref="AD996:AD1044" si="1417">_xlfn.POISSON.DIST(4,K996,FALSE) * _xlfn.POISSON.DIST(0,L996,FALSE)</f>
        <v>1.2471854176263007E-4</v>
      </c>
      <c r="AE996" s="13">
        <f t="shared" ref="AE996:AE1044" si="1418">_xlfn.POISSON.DIST(4,K996,FALSE) * _xlfn.POISSON.DIST(1,L996,FALSE)</f>
        <v>1.7725996755922448E-4</v>
      </c>
      <c r="AF996" s="13">
        <f t="shared" ref="AF996:AF1044" si="1419">_xlfn.POISSON.DIST(4,K996,FALSE) * _xlfn.POISSON.DIST(2,L996,FALSE)</f>
        <v>1.2596802229655375E-4</v>
      </c>
      <c r="AG996" s="13">
        <f t="shared" ref="AG996:AG1044" si="1420">_xlfn.POISSON.DIST(4,K996,FALSE) * _xlfn.POISSON.DIST(3,L996,FALSE)</f>
        <v>5.9678609745893554E-5</v>
      </c>
      <c r="AH996" s="13">
        <f t="shared" ref="AH996:AH1044" si="1421">_xlfn.POISSON.DIST(0,K996,FALSE) * _xlfn.POISSON.DIST(4,L996,FALSE)</f>
        <v>2.8474765148070545E-2</v>
      </c>
      <c r="AI996" s="13">
        <f t="shared" ref="AI996:AI1044" si="1422">_xlfn.POISSON.DIST(1,K996,FALSE) * _xlfn.POISSON.DIST(4,L996,FALSE)</f>
        <v>1.0411361120648836E-2</v>
      </c>
      <c r="AJ996" s="13">
        <f t="shared" ref="AJ996:AJ1044" si="1423">_xlfn.POISSON.DIST(2,K996,FALSE) * _xlfn.POISSON.DIST(4,L996,FALSE)</f>
        <v>1.903377250363435E-3</v>
      </c>
      <c r="AK996" s="13">
        <f t="shared" ref="AK996:AK1044" si="1424">_xlfn.POISSON.DIST(3,K996,FALSE) * _xlfn.POISSON.DIST(4,L996,FALSE)</f>
        <v>2.3198023231345421E-4</v>
      </c>
      <c r="AL996" s="13">
        <f t="shared" ref="AL996:AL1044" si="1425">_xlfn.POISSON.DIST(5,K996,FALSE) * _xlfn.POISSON.DIST(5,L996,FALSE)</f>
        <v>4.40783510309147E-7</v>
      </c>
      <c r="AM996" s="13">
        <f t="shared" ref="AM996:AM1044" si="1426">_xlfn.POISSON.DIST(5,K996,FALSE) * _xlfn.POISSON.DIST(0,L996,FALSE)</f>
        <v>9.1202843639217945E-6</v>
      </c>
      <c r="AN996" s="13">
        <f t="shared" ref="AN996:AN1044" si="1427">_xlfn.POISSON.DIST(5,K996,FALSE) * _xlfn.POISSON.DIST(1,L996,FALSE)</f>
        <v>1.296247765273412E-5</v>
      </c>
      <c r="AO996" s="13">
        <f t="shared" ref="AO996:AO1044" si="1428">_xlfn.POISSON.DIST(5,K996,FALSE) * _xlfn.POISSON.DIST(2,L996,FALSE)</f>
        <v>9.2116550423751818E-6</v>
      </c>
      <c r="AP996" s="13">
        <f t="shared" ref="AP996:AP1044" si="1429">_xlfn.POISSON.DIST(5,K996,FALSE) * _xlfn.POISSON.DIST(3,L996,FALSE)</f>
        <v>4.3641136565080519E-6</v>
      </c>
      <c r="AQ996" s="13">
        <f t="shared" ref="AQ996:AQ1044" si="1430">_xlfn.POISSON.DIST(5,K996,FALSE) * _xlfn.POISSON.DIST(4,L996,FALSE)</f>
        <v>1.5506568515082997E-6</v>
      </c>
      <c r="AR996" s="13">
        <f t="shared" ref="AR996:AR1044" si="1431">_xlfn.POISSON.DIST(0,K996,FALSE) * _xlfn.POISSON.DIST(5,L996,FALSE)</f>
        <v>8.094122774478912E-3</v>
      </c>
      <c r="AS996" s="13">
        <f t="shared" ref="AS996:AS1044" si="1432">_xlfn.POISSON.DIST(1,K996,FALSE) * _xlfn.POISSON.DIST(5,L996,FALSE)</f>
        <v>2.959491842048721E-3</v>
      </c>
      <c r="AT996" s="13">
        <f t="shared" ref="AT996:AT1044" si="1433">_xlfn.POISSON.DIST(2,K996,FALSE) * _xlfn.POISSON.DIST(5,L996,FALSE)</f>
        <v>5.4104639917058818E-4</v>
      </c>
      <c r="AU996" s="13">
        <f t="shared" ref="AU996:AU1044" si="1434">_xlfn.POISSON.DIST(3,K996,FALSE) * _xlfn.POISSON.DIST(5,L996,FALSE)</f>
        <v>6.5941772366978423E-5</v>
      </c>
      <c r="AV996" s="13">
        <f t="shared" ref="AV996:AV1044" si="1435">_xlfn.POISSON.DIST(4,K996,FALSE) * _xlfn.POISSON.DIST(5,L996,FALSE)</f>
        <v>6.0276494070992798E-6</v>
      </c>
      <c r="AW996" s="13">
        <f t="shared" ref="AW996:AW1044" si="1436">_xlfn.POISSON.DIST(6,K996,FALSE) * _xlfn.POISSON.DIST(6,L996,FALSE)</f>
        <v>6.3628229537728199E-9</v>
      </c>
      <c r="AX996" s="13">
        <f t="shared" ref="AX996:AX1044" si="1437">_xlfn.POISSON.DIST(6,K996,FALSE) * _xlfn.POISSON.DIST(0,L996,FALSE)</f>
        <v>5.5578201460150903E-7</v>
      </c>
      <c r="AY996" s="13">
        <f t="shared" ref="AY996:AY1044" si="1438">_xlfn.POISSON.DIST(6,K996,FALSE) * _xlfn.POISSON.DIST(1,L996,FALSE)</f>
        <v>7.8992185513015056E-7</v>
      </c>
      <c r="AZ996" s="13">
        <f t="shared" ref="AZ996:AZ1044" si="1439">_xlfn.POISSON.DIST(6,K996,FALSE) * _xlfn.POISSON.DIST(2,L996,FALSE)</f>
        <v>5.613500624517729E-7</v>
      </c>
      <c r="BA996" s="13">
        <f t="shared" ref="BA996:BA1044" si="1440">_xlfn.POISSON.DIST(6,K996,FALSE) * _xlfn.POISSON.DIST(3,L996,FALSE)</f>
        <v>2.6594520337094192E-7</v>
      </c>
      <c r="BB996" s="13">
        <f t="shared" ref="BB996:BB1044" si="1441">_xlfn.POISSON.DIST(6,K996,FALSE) * _xlfn.POISSON.DIST(4,L996,FALSE)</f>
        <v>9.4495648874299277E-8</v>
      </c>
      <c r="BC996" s="13">
        <f t="shared" ref="BC996:BC1044" si="1442">_xlfn.POISSON.DIST(6,K996,FALSE) * _xlfn.POISSON.DIST(5,L996,FALSE)</f>
        <v>2.6860954942571504E-8</v>
      </c>
      <c r="BD996" s="13">
        <f t="shared" ref="BD996:BD1044" si="1443">_xlfn.POISSON.DIST(0,K996,FALSE) * _xlfn.POISSON.DIST(6,L996,FALSE)</f>
        <v>1.9173357868407682E-3</v>
      </c>
      <c r="BE996" s="13">
        <f t="shared" ref="BE996:BE1044" si="1444">_xlfn.POISSON.DIST(1,K996,FALSE) * _xlfn.POISSON.DIST(6,L996,FALSE)</f>
        <v>7.0104442170246489E-4</v>
      </c>
      <c r="BF996" s="13">
        <f t="shared" ref="BF996:BF1044" si="1445">_xlfn.POISSON.DIST(2,K996,FALSE) * _xlfn.POISSON.DIST(6,L996,FALSE)</f>
        <v>1.2816306996750348E-4</v>
      </c>
      <c r="BG996" s="13">
        <f t="shared" ref="BG996:BG1044" si="1446">_xlfn.POISSON.DIST(3,K996,FALSE) * _xlfn.POISSON.DIST(6,L996,FALSE)</f>
        <v>1.5620286908120806E-5</v>
      </c>
      <c r="BH996" s="13">
        <f t="shared" ref="BH996:BH1044" si="1447">_xlfn.POISSON.DIST(4,K996,FALSE) * _xlfn.POISSON.DIST(6,L996,FALSE)</f>
        <v>1.427829579655099E-6</v>
      </c>
      <c r="BI996" s="13">
        <f t="shared" ref="BI996:BI1044" si="1448">_xlfn.POISSON.DIST(5,K996,FALSE) * _xlfn.POISSON.DIST(6,L996,FALSE)</f>
        <v>1.0441279705192421E-7</v>
      </c>
      <c r="BJ996" s="14">
        <f t="shared" ref="BJ996:BJ1044" si="1449">SUM(N996,Q996,T996,W996,X996,Y996,AD996,AE996,AF996,AG996,AM996,AN996,AO996,AP996,AQ996,AX996,AY996,AZ996,BA996,BB996,BC996)</f>
        <v>9.3549699656869878E-2</v>
      </c>
      <c r="BK996" s="14">
        <f t="shared" ref="BK996:BK1044" si="1450">SUM(M996,P996,S996,V996,AC996,AL996,AY996)</f>
        <v>0.26649056729514797</v>
      </c>
      <c r="BL996" s="14">
        <f t="shared" ref="BL996:BL1044" si="1451">SUM(O996,R996,U996,AA996,AB996,AH996,AI996,AJ996,AK996,AR996,AS996,AT996,AU996,AV996,BD996,BE996,BF996,BG996,BH996,BI996)</f>
        <v>0.55914287817976671</v>
      </c>
      <c r="BM996" s="14">
        <f t="shared" ref="BM996:BM1044" si="1452">SUM(S996:BI996)</f>
        <v>0.26519820289921275</v>
      </c>
      <c r="BN996" s="14">
        <f t="shared" ref="BN996:BN1044" si="1453">SUM(M996:R996)</f>
        <v>0.73412252798953714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1.8543000000000001</v>
      </c>
      <c r="F1000" s="10">
        <f>VLOOKUP(B1000,home!$B$2:$E$405,3,FALSE)</f>
        <v>0.64710000000000001</v>
      </c>
      <c r="G1000" s="10">
        <f>VLOOKUP(C1000,away!$B$2:$E$405,4,FALSE)</f>
        <v>1.2583</v>
      </c>
      <c r="H1000" s="10">
        <f>VLOOKUP(A1000,away!$A$2:$E$405,3,FALSE)</f>
        <v>1.2583</v>
      </c>
      <c r="I1000" s="10">
        <f>VLOOKUP(C1000,away!$B$2:$E$405,3,FALSE)</f>
        <v>1.0596000000000001</v>
      </c>
      <c r="J1000" s="10">
        <f>VLOOKUP(B1000,home!$B$2:$E$405,4,FALSE)</f>
        <v>1.1126</v>
      </c>
      <c r="K1000" s="12">
        <f t="shared" si="1398"/>
        <v>1.509856227999</v>
      </c>
      <c r="L1000" s="12">
        <f t="shared" si="1399"/>
        <v>1.483423660968</v>
      </c>
      <c r="M1000" s="13">
        <f t="shared" si="1400"/>
        <v>5.0122769707088233E-2</v>
      </c>
      <c r="N1000" s="13">
        <f t="shared" si="1401"/>
        <v>7.5678176006806777E-2</v>
      </c>
      <c r="O1000" s="13">
        <f t="shared" si="1402"/>
        <v>7.4353302536744784E-2</v>
      </c>
      <c r="P1000" s="13">
        <f t="shared" si="1403"/>
        <v>0.11226279690739797</v>
      </c>
      <c r="Q1000" s="13">
        <f t="shared" si="1404"/>
        <v>5.7131582683740863E-2</v>
      </c>
      <c r="R1000" s="13">
        <f t="shared" si="1405"/>
        <v>5.514872412705963E-2</v>
      </c>
      <c r="S1000" s="13">
        <f t="shared" si="1406"/>
        <v>6.2860330958972394E-2</v>
      </c>
      <c r="T1000" s="13">
        <f t="shared" si="1407"/>
        <v>8.475034154161086E-2</v>
      </c>
      <c r="U1000" s="13">
        <f t="shared" si="1408"/>
        <v>8.3266644589439706E-2</v>
      </c>
      <c r="V1000" s="13">
        <f t="shared" si="1409"/>
        <v>1.5643536880030381E-2</v>
      </c>
      <c r="W1000" s="13">
        <f t="shared" si="1410"/>
        <v>2.8753491976828648E-2</v>
      </c>
      <c r="X1000" s="13">
        <f t="shared" si="1411"/>
        <v>4.2653610333881167E-2</v>
      </c>
      <c r="Y1000" s="13">
        <f t="shared" si="1412"/>
        <v>3.163668739749427E-2</v>
      </c>
      <c r="Z1000" s="13">
        <f t="shared" si="1413"/>
        <v>2.7269640747425692E-2</v>
      </c>
      <c r="AA1000" s="13">
        <f t="shared" si="1414"/>
        <v>4.1173236917795987E-2</v>
      </c>
      <c r="AB1000" s="13">
        <f t="shared" si="1415"/>
        <v>3.1082834093606317E-2</v>
      </c>
      <c r="AC1000" s="13">
        <f t="shared" si="1416"/>
        <v>2.1898570424419873E-3</v>
      </c>
      <c r="AD1000" s="13">
        <f t="shared" si="1417"/>
        <v>1.0853409734483503E-2</v>
      </c>
      <c r="AE1000" s="13">
        <f t="shared" si="1418"/>
        <v>1.6100204802313247E-2</v>
      </c>
      <c r="AF1000" s="13">
        <f t="shared" si="1419"/>
        <v>1.1941712375091049E-2</v>
      </c>
      <c r="AG1000" s="13">
        <f t="shared" si="1420"/>
        <v>5.9048728965614781E-3</v>
      </c>
      <c r="AH1000" s="13">
        <f t="shared" si="1421"/>
        <v>1.0113107577707095E-2</v>
      </c>
      <c r="AI1000" s="13">
        <f t="shared" si="1422"/>
        <v>1.5269338460624938E-2</v>
      </c>
      <c r="AJ1000" s="13">
        <f t="shared" si="1423"/>
        <v>1.1527252886099616E-2</v>
      </c>
      <c r="AK1000" s="13">
        <f t="shared" si="1424"/>
        <v>5.8014981872656496E-3</v>
      </c>
      <c r="AL1000" s="13">
        <f t="shared" si="1425"/>
        <v>1.9618985770224401E-4</v>
      </c>
      <c r="AM1000" s="13">
        <f t="shared" si="1426"/>
        <v>3.2774176565269751E-3</v>
      </c>
      <c r="AN1000" s="13">
        <f t="shared" si="1427"/>
        <v>4.8617988985664084E-3</v>
      </c>
      <c r="AO1000" s="13">
        <f t="shared" si="1428"/>
        <v>3.606053760500787E-3</v>
      </c>
      <c r="AP1000" s="13">
        <f t="shared" si="1429"/>
        <v>1.7831018236831671E-3</v>
      </c>
      <c r="AQ1000" s="13">
        <f t="shared" si="1430"/>
        <v>6.6127385879170039E-4</v>
      </c>
      <c r="AR1000" s="13">
        <f t="shared" si="1431"/>
        <v>3.000404613337095E-3</v>
      </c>
      <c r="AS1000" s="13">
        <f t="shared" si="1432"/>
        <v>4.5301795919639445E-3</v>
      </c>
      <c r="AT1000" s="13">
        <f t="shared" si="1433"/>
        <v>3.4199599354403656E-3</v>
      </c>
      <c r="AU1000" s="13">
        <f t="shared" si="1434"/>
        <v>1.7212159360105645E-3</v>
      </c>
      <c r="AV1000" s="13">
        <f t="shared" si="1435"/>
        <v>6.4969715017916963E-4</v>
      </c>
      <c r="AW1000" s="13">
        <f t="shared" si="1436"/>
        <v>1.2206041662650909E-5</v>
      </c>
      <c r="AX1000" s="13">
        <f t="shared" si="1437"/>
        <v>8.2473824341019086E-4</v>
      </c>
      <c r="AY1000" s="13">
        <f t="shared" si="1438"/>
        <v>1.2234362243798628E-3</v>
      </c>
      <c r="AZ1000" s="13">
        <f t="shared" si="1439"/>
        <v>9.0743712146522208E-4</v>
      </c>
      <c r="BA1000" s="13">
        <f t="shared" si="1440"/>
        <v>4.4870456560740121E-4</v>
      </c>
      <c r="BB1000" s="13">
        <f t="shared" si="1441"/>
        <v>1.6640474235159685E-4</v>
      </c>
      <c r="BC1000" s="13">
        <f t="shared" si="1442"/>
        <v>4.9369746420328501E-5</v>
      </c>
      <c r="BD1000" s="13">
        <f t="shared" si="1443"/>
        <v>7.4181186598363104E-4</v>
      </c>
      <c r="BE1000" s="13">
        <f t="shared" si="1444"/>
        <v>1.1200292658589449E-3</v>
      </c>
      <c r="BF1000" s="13">
        <f t="shared" si="1445"/>
        <v>8.4554158129913806E-4</v>
      </c>
      <c r="BG1000" s="13">
        <f t="shared" si="1446"/>
        <v>4.2554874085220872E-4</v>
      </c>
      <c r="BH1000" s="13">
        <f t="shared" si="1447"/>
        <v>1.6062935417320993E-4</v>
      </c>
      <c r="BI1000" s="13">
        <f t="shared" si="1448"/>
        <v>4.8505446159575597E-5</v>
      </c>
      <c r="BJ1000" s="14">
        <f t="shared" si="1449"/>
        <v>0.38321382639051549</v>
      </c>
      <c r="BK1000" s="14">
        <f t="shared" si="1450"/>
        <v>0.24449891757801309</v>
      </c>
      <c r="BL1000" s="14">
        <f t="shared" si="1451"/>
        <v>0.34439946285760165</v>
      </c>
      <c r="BM1000" s="14">
        <f t="shared" si="1452"/>
        <v>0.57347326542200028</v>
      </c>
      <c r="BN1000" s="14">
        <f t="shared" si="1453"/>
        <v>0.42469735196883823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1.8543000000000001</v>
      </c>
      <c r="F1001" s="10">
        <f>VLOOKUP(B1001,home!$B$2:$E$405,3,FALSE)</f>
        <v>0.64710000000000001</v>
      </c>
      <c r="G1001" s="10">
        <f>VLOOKUP(C1001,away!$B$2:$E$405,4,FALSE)</f>
        <v>0.80889999999999995</v>
      </c>
      <c r="H1001" s="10">
        <f>VLOOKUP(A1001,away!$A$2:$E$405,3,FALSE)</f>
        <v>1.2583</v>
      </c>
      <c r="I1001" s="10">
        <f>VLOOKUP(C1001,away!$B$2:$E$405,3,FALSE)</f>
        <v>1.351</v>
      </c>
      <c r="J1001" s="10">
        <f>VLOOKUP(B1001,home!$B$2:$E$405,4,FALSE)</f>
        <v>0.71530000000000005</v>
      </c>
      <c r="K1001" s="12">
        <f t="shared" si="1398"/>
        <v>0.97061329001699992</v>
      </c>
      <c r="L1001" s="12">
        <f t="shared" si="1399"/>
        <v>1.21598374849</v>
      </c>
      <c r="M1001" s="13">
        <f t="shared" si="1400"/>
        <v>0.11229824574516394</v>
      </c>
      <c r="N1001" s="13">
        <f t="shared" si="1401"/>
        <v>0.10899816976585114</v>
      </c>
      <c r="O1001" s="13">
        <f t="shared" si="1402"/>
        <v>0.13655284181005564</v>
      </c>
      <c r="P1001" s="13">
        <f t="shared" si="1403"/>
        <v>0.13254000305042904</v>
      </c>
      <c r="Q1001" s="13">
        <f t="shared" si="1404"/>
        <v>5.2897536081132117E-2</v>
      </c>
      <c r="R1001" s="13">
        <f t="shared" si="1405"/>
        <v>8.3023018225576756E-2</v>
      </c>
      <c r="S1001" s="13">
        <f t="shared" si="1406"/>
        <v>3.9107584210335382E-2</v>
      </c>
      <c r="T1001" s="13">
        <f t="shared" si="1407"/>
        <v>6.4322544209820059E-2</v>
      </c>
      <c r="U1001" s="13">
        <f t="shared" si="1408"/>
        <v>8.0583244867068402E-2</v>
      </c>
      <c r="V1001" s="13">
        <f t="shared" si="1409"/>
        <v>5.1285250828060954E-3</v>
      </c>
      <c r="W1001" s="13">
        <f t="shared" si="1410"/>
        <v>1.7114350509833537E-2</v>
      </c>
      <c r="X1001" s="13">
        <f t="shared" si="1411"/>
        <v>2.0810772085919128E-2</v>
      </c>
      <c r="Y1001" s="13">
        <f t="shared" si="1412"/>
        <v>1.2652780325003502E-2</v>
      </c>
      <c r="Z1001" s="13">
        <f t="shared" si="1413"/>
        <v>3.3651546970963481E-2</v>
      </c>
      <c r="AA1001" s="13">
        <f t="shared" si="1414"/>
        <v>3.2662638719648474E-2</v>
      </c>
      <c r="AB1001" s="13">
        <f t="shared" si="1415"/>
        <v>1.5851395614157323E-2</v>
      </c>
      <c r="AC1001" s="13">
        <f t="shared" si="1416"/>
        <v>3.783088538076035E-4</v>
      </c>
      <c r="AD1001" s="13">
        <f t="shared" si="1417"/>
        <v>4.1528540137134116E-3</v>
      </c>
      <c r="AE1001" s="13">
        <f t="shared" si="1418"/>
        <v>5.0498029905269763E-3</v>
      </c>
      <c r="AF1001" s="13">
        <f t="shared" si="1419"/>
        <v>3.070239184778503E-3</v>
      </c>
      <c r="AG1001" s="13">
        <f t="shared" si="1420"/>
        <v>1.2444536508892825E-3</v>
      </c>
      <c r="AH1001" s="13">
        <f t="shared" si="1421"/>
        <v>1.0229933557059858E-2</v>
      </c>
      <c r="AI1001" s="13">
        <f t="shared" si="1422"/>
        <v>9.929309466473182E-3</v>
      </c>
      <c r="AJ1001" s="13">
        <f t="shared" si="1423"/>
        <v>4.8187598644252368E-3</v>
      </c>
      <c r="AK1001" s="13">
        <f t="shared" si="1424"/>
        <v>1.559050788603884E-3</v>
      </c>
      <c r="AL1001" s="13">
        <f t="shared" si="1425"/>
        <v>1.7859960787436745E-5</v>
      </c>
      <c r="AM1001" s="13">
        <f t="shared" si="1426"/>
        <v>8.0616305944213593E-4</v>
      </c>
      <c r="AN1001" s="13">
        <f t="shared" si="1427"/>
        <v>9.8028117891461506E-4</v>
      </c>
      <c r="AO1001" s="13">
        <f t="shared" si="1428"/>
        <v>5.9600299125539514E-4</v>
      </c>
      <c r="AP1001" s="13">
        <f t="shared" si="1429"/>
        <v>2.4157665047266281E-4</v>
      </c>
      <c r="AQ1001" s="13">
        <f t="shared" si="1430"/>
        <v>7.3438320247351679E-5</v>
      </c>
      <c r="AR1001" s="13">
        <f t="shared" si="1431"/>
        <v>2.4878865907034566E-3</v>
      </c>
      <c r="AS1001" s="13">
        <f t="shared" si="1432"/>
        <v>2.4147757889918593E-3</v>
      </c>
      <c r="AT1001" s="13">
        <f t="shared" si="1433"/>
        <v>1.1719067366033923E-3</v>
      </c>
      <c r="AU1001" s="13">
        <f t="shared" si="1434"/>
        <v>3.7915608440256817E-4</v>
      </c>
      <c r="AV1001" s="13">
        <f t="shared" si="1435"/>
        <v>9.2003483627984983E-5</v>
      </c>
      <c r="AW1001" s="13">
        <f t="shared" si="1436"/>
        <v>5.855338467320603E-7</v>
      </c>
      <c r="AX1001" s="13">
        <f t="shared" si="1437"/>
        <v>1.3041209656921692E-4</v>
      </c>
      <c r="AY1001" s="13">
        <f t="shared" si="1438"/>
        <v>1.5857899003467624E-4</v>
      </c>
      <c r="AZ1001" s="13">
        <f t="shared" si="1439"/>
        <v>9.6414737367062024E-5</v>
      </c>
      <c r="BA1001" s="13">
        <f t="shared" si="1440"/>
        <v>3.9079584584426334E-5</v>
      </c>
      <c r="BB1001" s="13">
        <f t="shared" si="1441"/>
        <v>1.1880034938100676E-5</v>
      </c>
      <c r="BC1001" s="13">
        <f t="shared" si="1442"/>
        <v>2.8891858832447637E-6</v>
      </c>
      <c r="BD1001" s="13">
        <f t="shared" si="1443"/>
        <v>5.042049437302662E-4</v>
      </c>
      <c r="BE1001" s="13">
        <f t="shared" si="1444"/>
        <v>4.8938801927687003E-4</v>
      </c>
      <c r="BF1001" s="13">
        <f t="shared" si="1445"/>
        <v>2.3750325774261284E-4</v>
      </c>
      <c r="BG1001" s="13">
        <f t="shared" si="1446"/>
        <v>7.684127279577099E-5</v>
      </c>
      <c r="BH1001" s="13">
        <f t="shared" si="1447"/>
        <v>1.8645790149349266E-5</v>
      </c>
      <c r="BI1001" s="13">
        <f t="shared" si="1448"/>
        <v>3.6195703443652932E-6</v>
      </c>
      <c r="BJ1001" s="14">
        <f t="shared" si="1449"/>
        <v>0.2934502196471766</v>
      </c>
      <c r="BK1001" s="14">
        <f t="shared" si="1450"/>
        <v>0.28962910589336421</v>
      </c>
      <c r="BL1001" s="14">
        <f t="shared" si="1451"/>
        <v>0.38308612445143742</v>
      </c>
      <c r="BM1001" s="14">
        <f t="shared" si="1452"/>
        <v>0.37334918882854512</v>
      </c>
      <c r="BN1001" s="14">
        <f t="shared" si="1453"/>
        <v>0.62630981467820868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1.8543000000000001</v>
      </c>
      <c r="F1002" s="10">
        <f>VLOOKUP(B1002,home!$B$2:$E$405,3,FALSE)</f>
        <v>0.97070000000000001</v>
      </c>
      <c r="G1002" s="10">
        <f>VLOOKUP(C1002,away!$B$2:$E$405,4,FALSE)</f>
        <v>0.755</v>
      </c>
      <c r="H1002" s="10">
        <f>VLOOKUP(A1002,away!$A$2:$E$405,3,FALSE)</f>
        <v>1.2583</v>
      </c>
      <c r="I1002" s="10">
        <f>VLOOKUP(C1002,away!$B$2:$E$405,3,FALSE)</f>
        <v>1.1920999999999999</v>
      </c>
      <c r="J1002" s="10">
        <f>VLOOKUP(B1002,home!$B$2:$E$405,4,FALSE)</f>
        <v>0.95369999999999999</v>
      </c>
      <c r="K1002" s="12">
        <f t="shared" si="1398"/>
        <v>1.3589766025500001</v>
      </c>
      <c r="L1002" s="12">
        <f t="shared" si="1399"/>
        <v>1.4305685303909998</v>
      </c>
      <c r="M1002" s="13">
        <f t="shared" si="1400"/>
        <v>6.1449158757046089E-2</v>
      </c>
      <c r="N1002" s="13">
        <f t="shared" si="1401"/>
        <v>8.3507968997206083E-2</v>
      </c>
      <c r="O1002" s="13">
        <f t="shared" si="1402"/>
        <v>8.7907232736830654E-2</v>
      </c>
      <c r="P1002" s="13">
        <f t="shared" si="1403"/>
        <v>0.11946387248427028</v>
      </c>
      <c r="Q1002" s="13">
        <f t="shared" si="1404"/>
        <v>5.6742687996836946E-2</v>
      </c>
      <c r="R1002" s="13">
        <f t="shared" si="1405"/>
        <v>6.2878660373533721E-2</v>
      </c>
      <c r="S1002" s="13">
        <f t="shared" si="1406"/>
        <v>5.8062702230653136E-2</v>
      </c>
      <c r="T1002" s="13">
        <f t="shared" si="1407"/>
        <v>8.1174303778070056E-2</v>
      </c>
      <c r="U1002" s="13">
        <f t="shared" si="1408"/>
        <v>8.5450628247320179E-2</v>
      </c>
      <c r="V1002" s="13">
        <f t="shared" si="1409"/>
        <v>1.2542247925276454E-2</v>
      </c>
      <c r="W1002" s="13">
        <f t="shared" si="1410"/>
        <v>2.570399511783205E-2</v>
      </c>
      <c r="X1002" s="13">
        <f t="shared" si="1411"/>
        <v>3.6771326520894432E-2</v>
      </c>
      <c r="Y1002" s="13">
        <f t="shared" si="1412"/>
        <v>2.6301951270761775E-2</v>
      </c>
      <c r="Z1002" s="13">
        <f t="shared" si="1413"/>
        <v>2.9984077587840312E-2</v>
      </c>
      <c r="AA1002" s="13">
        <f t="shared" si="1414"/>
        <v>4.074765989091883E-2</v>
      </c>
      <c r="AB1002" s="13">
        <f t="shared" si="1415"/>
        <v>2.7687558200211897E-2</v>
      </c>
      <c r="AC1002" s="13">
        <f t="shared" si="1416"/>
        <v>1.5239686933056686E-3</v>
      </c>
      <c r="AD1002" s="13">
        <f t="shared" si="1417"/>
        <v>8.7327819892982946E-3</v>
      </c>
      <c r="AE1002" s="13">
        <f t="shared" si="1418"/>
        <v>1.2492843096655454E-2</v>
      </c>
      <c r="AF1002" s="13">
        <f t="shared" si="1419"/>
        <v>8.9359340945938705E-3</v>
      </c>
      <c r="AG1002" s="13">
        <f t="shared" si="1420"/>
        <v>4.261155368457995E-3</v>
      </c>
      <c r="AH1002" s="13">
        <f t="shared" si="1421"/>
        <v>1.0723569452491611E-2</v>
      </c>
      <c r="AI1002" s="13">
        <f t="shared" si="1422"/>
        <v>1.4573079981756014E-2</v>
      </c>
      <c r="AJ1002" s="13">
        <f t="shared" si="1423"/>
        <v>9.902237361148104E-3</v>
      </c>
      <c r="AK1002" s="13">
        <f t="shared" si="1424"/>
        <v>4.4856362955655775E-3</v>
      </c>
      <c r="AL1002" s="13">
        <f t="shared" si="1425"/>
        <v>1.1851045991819203E-4</v>
      </c>
      <c r="AM1002" s="13">
        <f t="shared" si="1426"/>
        <v>2.3735292797252847E-3</v>
      </c>
      <c r="AN1002" s="13">
        <f t="shared" si="1427"/>
        <v>3.3954962935366087E-3</v>
      </c>
      <c r="AO1002" s="13">
        <f t="shared" si="1428"/>
        <v>2.4287450712963772E-3</v>
      </c>
      <c r="AP1002" s="13">
        <f t="shared" si="1429"/>
        <v>1.1581620891129474E-3</v>
      </c>
      <c r="AQ1002" s="13">
        <f t="shared" si="1430"/>
        <v>4.1420755944421994E-4</v>
      </c>
      <c r="AR1002" s="13">
        <f t="shared" si="1431"/>
        <v>3.0681601984393464E-3</v>
      </c>
      <c r="AS1002" s="13">
        <f t="shared" si="1432"/>
        <v>4.1695579225542378E-3</v>
      </c>
      <c r="AT1002" s="13">
        <f t="shared" si="1433"/>
        <v>2.8331658298640979E-3</v>
      </c>
      <c r="AU1002" s="13">
        <f t="shared" si="1434"/>
        <v>1.2834020246431546E-3</v>
      </c>
      <c r="AV1002" s="13">
        <f t="shared" si="1435"/>
        <v>4.3602833078883635E-4</v>
      </c>
      <c r="AW1002" s="13">
        <f t="shared" si="1436"/>
        <v>6.3999241894041083E-6</v>
      </c>
      <c r="AX1002" s="13">
        <f t="shared" si="1437"/>
        <v>5.3759512610233526E-4</v>
      </c>
      <c r="AY1002" s="13">
        <f t="shared" si="1438"/>
        <v>7.6906666949358199E-4</v>
      </c>
      <c r="AZ1002" s="13">
        <f t="shared" si="1439"/>
        <v>5.5010128757506727E-4</v>
      </c>
      <c r="BA1002" s="13">
        <f t="shared" si="1440"/>
        <v>2.6231919684415361E-4</v>
      </c>
      <c r="BB1002" s="13">
        <f t="shared" si="1441"/>
        <v>9.3816396980672074E-5</v>
      </c>
      <c r="BC1002" s="13">
        <f t="shared" si="1442"/>
        <v>2.6842157031043725E-5</v>
      </c>
      <c r="BD1002" s="13">
        <f t="shared" si="1443"/>
        <v>7.3153557101425547E-4</v>
      </c>
      <c r="BE1002" s="13">
        <f t="shared" si="1444"/>
        <v>9.941397249414272E-4</v>
      </c>
      <c r="BF1002" s="13">
        <f t="shared" si="1445"/>
        <v>6.755063129304464E-4</v>
      </c>
      <c r="BG1002" s="13">
        <f t="shared" si="1446"/>
        <v>3.0599909138243178E-4</v>
      </c>
      <c r="BH1002" s="13">
        <f t="shared" si="1447"/>
        <v>1.0396140139757101E-4</v>
      </c>
      <c r="BI1002" s="13">
        <f t="shared" si="1448"/>
        <v>2.8256222413521565E-5</v>
      </c>
      <c r="BJ1002" s="14">
        <f t="shared" si="1449"/>
        <v>0.35663482935774921</v>
      </c>
      <c r="BK1002" s="14">
        <f t="shared" si="1450"/>
        <v>0.25392952721996337</v>
      </c>
      <c r="BL1002" s="14">
        <f t="shared" si="1451"/>
        <v>0.35898597517014597</v>
      </c>
      <c r="BM1002" s="14">
        <f t="shared" si="1452"/>
        <v>0.52682216124467096</v>
      </c>
      <c r="BN1002" s="14">
        <f t="shared" si="1453"/>
        <v>0.47194958134572379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1.8543000000000001</v>
      </c>
      <c r="F1003" s="10">
        <f>VLOOKUP(B1003,home!$B$2:$E$405,3,FALSE)</f>
        <v>1.1863999999999999</v>
      </c>
      <c r="G1003" s="10">
        <f>VLOOKUP(C1003,away!$B$2:$E$405,4,FALSE)</f>
        <v>0.5393</v>
      </c>
      <c r="H1003" s="10">
        <f>VLOOKUP(A1003,away!$A$2:$E$405,3,FALSE)</f>
        <v>1.2583</v>
      </c>
      <c r="I1003" s="10">
        <f>VLOOKUP(C1003,away!$B$2:$E$405,3,FALSE)</f>
        <v>1.2362</v>
      </c>
      <c r="J1003" s="10">
        <f>VLOOKUP(B1003,home!$B$2:$E$405,4,FALSE)</f>
        <v>1.2716000000000001</v>
      </c>
      <c r="K1003" s="12">
        <f t="shared" si="1398"/>
        <v>1.1864284617359999</v>
      </c>
      <c r="L1003" s="12">
        <f t="shared" si="1399"/>
        <v>1.9779871009359999</v>
      </c>
      <c r="M1003" s="13">
        <f t="shared" si="1400"/>
        <v>4.2238820545235506E-2</v>
      </c>
      <c r="N1003" s="13">
        <f t="shared" si="1401"/>
        <v>5.0113338885026705E-2</v>
      </c>
      <c r="O1003" s="13">
        <f t="shared" si="1402"/>
        <v>8.3547842197226316E-2</v>
      </c>
      <c r="P1003" s="13">
        <f t="shared" si="1403"/>
        <v>9.9123537899417274E-2</v>
      </c>
      <c r="Q1003" s="13">
        <f t="shared" si="1404"/>
        <v>2.9727945782908556E-2</v>
      </c>
      <c r="R1003" s="13">
        <f t="shared" si="1405"/>
        <v>8.2628277088575092E-2</v>
      </c>
      <c r="S1003" s="13">
        <f t="shared" si="1406"/>
        <v>5.8154297627550151E-2</v>
      </c>
      <c r="T1003" s="13">
        <f t="shared" si="1407"/>
        <v>5.8801493295917877E-2</v>
      </c>
      <c r="U1003" s="13">
        <f t="shared" si="1408"/>
        <v>9.8032539682094105E-2</v>
      </c>
      <c r="V1003" s="13">
        <f t="shared" si="1409"/>
        <v>1.5163669740796415E-2</v>
      </c>
      <c r="W1003" s="13">
        <f t="shared" si="1410"/>
        <v>1.1756693661929132E-2</v>
      </c>
      <c r="X1003" s="13">
        <f t="shared" si="1411"/>
        <v>2.3254588412951846E-2</v>
      </c>
      <c r="Y1003" s="13">
        <f t="shared" si="1412"/>
        <v>2.2998637959197273E-2</v>
      </c>
      <c r="Z1003" s="13">
        <f t="shared" si="1413"/>
        <v>5.4479222084589038E-2</v>
      </c>
      <c r="AA1003" s="13">
        <f t="shared" si="1414"/>
        <v>6.4635699654392878E-2</v>
      </c>
      <c r="AB1003" s="13">
        <f t="shared" si="1415"/>
        <v>3.834281685709573E-2</v>
      </c>
      <c r="AC1003" s="13">
        <f t="shared" si="1416"/>
        <v>2.2240745788527157E-3</v>
      </c>
      <c r="AD1003" s="13">
        <f t="shared" si="1417"/>
        <v>3.4871189941059915E-3</v>
      </c>
      <c r="AE1003" s="13">
        <f t="shared" si="1418"/>
        <v>6.8974763897705705E-3</v>
      </c>
      <c r="AF1003" s="13">
        <f t="shared" si="1419"/>
        <v>6.8215596639884021E-3</v>
      </c>
      <c r="AG1003" s="13">
        <f t="shared" si="1420"/>
        <v>4.4976523412114571E-3</v>
      </c>
      <c r="AH1003" s="13">
        <f t="shared" si="1421"/>
        <v>2.6939799638086195E-2</v>
      </c>
      <c r="AI1003" s="13">
        <f t="shared" si="1422"/>
        <v>3.1962145044090652E-2</v>
      </c>
      <c r="AJ1003" s="13">
        <f t="shared" si="1423"/>
        <v>1.8960399289221695E-2</v>
      </c>
      <c r="AK1003" s="13">
        <f t="shared" si="1424"/>
        <v>7.4983857875372123E-3</v>
      </c>
      <c r="AL1003" s="13">
        <f t="shared" si="1425"/>
        <v>2.0877300830115654E-4</v>
      </c>
      <c r="AM1003" s="13">
        <f t="shared" si="1426"/>
        <v>8.2744344481351217E-4</v>
      </c>
      <c r="AN1003" s="13">
        <f t="shared" si="1427"/>
        <v>1.636672460595176E-3</v>
      </c>
      <c r="AO1003" s="13">
        <f t="shared" si="1428"/>
        <v>1.6186585077572215E-3</v>
      </c>
      <c r="AP1003" s="13">
        <f t="shared" si="1429"/>
        <v>1.067228549721366E-3</v>
      </c>
      <c r="AQ1003" s="13">
        <f t="shared" si="1430"/>
        <v>5.2774107627487409E-4</v>
      </c>
      <c r="AR1003" s="13">
        <f t="shared" si="1431"/>
        <v>1.0657315237186962E-2</v>
      </c>
      <c r="AS1003" s="13">
        <f t="shared" si="1432"/>
        <v>1.2644142123091361E-2</v>
      </c>
      <c r="AT1003" s="13">
        <f t="shared" si="1433"/>
        <v>7.5006850445353225E-3</v>
      </c>
      <c r="AU1003" s="13">
        <f t="shared" si="1434"/>
        <v>2.966342073118087E-3</v>
      </c>
      <c r="AV1003" s="13">
        <f t="shared" si="1435"/>
        <v>8.7983816569806765E-4</v>
      </c>
      <c r="AW1003" s="13">
        <f t="shared" si="1436"/>
        <v>1.3609333608267701E-5</v>
      </c>
      <c r="AX1003" s="13">
        <f t="shared" si="1437"/>
        <v>1.6361707556727175E-4</v>
      </c>
      <c r="AY1003" s="13">
        <f t="shared" si="1438"/>
        <v>3.2363246496493425E-4</v>
      </c>
      <c r="AZ1003" s="13">
        <f t="shared" si="1439"/>
        <v>3.2007042057238111E-4</v>
      </c>
      <c r="BA1003" s="13">
        <f t="shared" si="1440"/>
        <v>2.1103172109444341E-4</v>
      </c>
      <c r="BB1003" s="13">
        <f t="shared" si="1441"/>
        <v>1.0435450555328317E-4</v>
      </c>
      <c r="BC1003" s="13">
        <f t="shared" si="1442"/>
        <v>4.1282373181789651E-5</v>
      </c>
      <c r="BD1003" s="13">
        <f t="shared" si="1443"/>
        <v>3.5133386782940836E-3</v>
      </c>
      <c r="BE1003" s="13">
        <f t="shared" si="1444"/>
        <v>4.1683250036460406E-3</v>
      </c>
      <c r="BF1003" s="13">
        <f t="shared" si="1445"/>
        <v>2.4727097110457397E-3</v>
      </c>
      <c r="BG1003" s="13">
        <f t="shared" si="1446"/>
        <v>9.7789772626522171E-4</v>
      </c>
      <c r="BH1003" s="13">
        <f t="shared" si="1447"/>
        <v>2.9005142377699482E-4</v>
      </c>
      <c r="BI1003" s="13">
        <f t="shared" si="1448"/>
        <v>6.8825052907215358E-5</v>
      </c>
      <c r="BJ1003" s="14">
        <f t="shared" si="1449"/>
        <v>0.22519823798710409</v>
      </c>
      <c r="BK1003" s="14">
        <f t="shared" si="1450"/>
        <v>0.21743680586511815</v>
      </c>
      <c r="BL1003" s="14">
        <f t="shared" si="1451"/>
        <v>0.49868737547788489</v>
      </c>
      <c r="BM1003" s="14">
        <f t="shared" si="1452"/>
        <v>0.60811185588494998</v>
      </c>
      <c r="BN1003" s="14">
        <f t="shared" si="1453"/>
        <v>0.38737976239838945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1.8543000000000001</v>
      </c>
      <c r="F1004" s="10">
        <f>VLOOKUP(B1004,home!$B$2:$E$405,3,FALSE)</f>
        <v>0.59919999999999995</v>
      </c>
      <c r="G1004" s="10">
        <f>VLOOKUP(C1004,away!$B$2:$E$405,4,FALSE)</f>
        <v>1.1863999999999999</v>
      </c>
      <c r="H1004" s="10">
        <f>VLOOKUP(A1004,away!$A$2:$E$405,3,FALSE)</f>
        <v>1.2583</v>
      </c>
      <c r="I1004" s="10">
        <f>VLOOKUP(C1004,away!$B$2:$E$405,3,FALSE)</f>
        <v>0.79469999999999996</v>
      </c>
      <c r="J1004" s="10">
        <f>VLOOKUP(B1004,home!$B$2:$E$405,4,FALSE)</f>
        <v>1.5893999999999999</v>
      </c>
      <c r="K1004" s="12">
        <f t="shared" si="1398"/>
        <v>1.3182049587839999</v>
      </c>
      <c r="L1004" s="12">
        <f t="shared" si="1399"/>
        <v>1.5893539232939997</v>
      </c>
      <c r="M1004" s="13">
        <f t="shared" si="1400"/>
        <v>5.4608873993824247E-2</v>
      </c>
      <c r="N1004" s="13">
        <f t="shared" si="1401"/>
        <v>7.1985688492269745E-2</v>
      </c>
      <c r="O1004" s="13">
        <f t="shared" si="1402"/>
        <v>8.6792828128752234E-2</v>
      </c>
      <c r="P1004" s="13">
        <f t="shared" si="1403"/>
        <v>0.11441073642620864</v>
      </c>
      <c r="Q1004" s="13">
        <f t="shared" si="1404"/>
        <v>4.7445945765995159E-2</v>
      </c>
      <c r="R1004" s="13">
        <f t="shared" si="1405"/>
        <v>6.8972260950107098E-2</v>
      </c>
      <c r="S1004" s="13">
        <f t="shared" si="1406"/>
        <v>5.9925318232471353E-2</v>
      </c>
      <c r="T1004" s="13">
        <f t="shared" si="1407"/>
        <v>7.5408400047578733E-2</v>
      </c>
      <c r="U1004" s="13">
        <f t="shared" si="1408"/>
        <v>9.0919576402975211E-2</v>
      </c>
      <c r="V1004" s="13">
        <f t="shared" si="1409"/>
        <v>1.3949909781914275E-2</v>
      </c>
      <c r="W1004" s="13">
        <f t="shared" si="1410"/>
        <v>2.0847826994310519E-2</v>
      </c>
      <c r="X1004" s="13">
        <f t="shared" si="1411"/>
        <v>3.3134575625561977E-2</v>
      </c>
      <c r="Y1004" s="13">
        <f t="shared" si="1412"/>
        <v>2.6331283883584331E-2</v>
      </c>
      <c r="Z1004" s="13">
        <f t="shared" si="1413"/>
        <v>3.6540444513170081E-2</v>
      </c>
      <c r="AA1004" s="13">
        <f t="shared" si="1414"/>
        <v>4.8167795153432405E-2</v>
      </c>
      <c r="AB1004" s="13">
        <f t="shared" si="1415"/>
        <v>3.1747513212473266E-2</v>
      </c>
      <c r="AC1004" s="13">
        <f t="shared" si="1416"/>
        <v>1.8266484621717338E-3</v>
      </c>
      <c r="AD1004" s="13">
        <f t="shared" si="1417"/>
        <v>6.870427230942765E-3</v>
      </c>
      <c r="AE1004" s="13">
        <f t="shared" si="1418"/>
        <v>1.0919540474204813E-2</v>
      </c>
      <c r="AF1004" s="13">
        <f t="shared" si="1419"/>
        <v>8.677507246622522E-3</v>
      </c>
      <c r="AG1004" s="13">
        <f t="shared" si="1420"/>
        <v>4.597210062277206E-3</v>
      </c>
      <c r="AH1004" s="13">
        <f t="shared" si="1421"/>
        <v>1.4518924711478403E-2</v>
      </c>
      <c r="AI1004" s="13">
        <f t="shared" si="1422"/>
        <v>1.913891855088239E-2</v>
      </c>
      <c r="AJ1004" s="13">
        <f t="shared" si="1423"/>
        <v>1.2614508669768128E-2</v>
      </c>
      <c r="AK1004" s="13">
        <f t="shared" si="1424"/>
        <v>5.5428359603707034E-3</v>
      </c>
      <c r="AL1004" s="13">
        <f t="shared" si="1425"/>
        <v>1.530800256181834E-4</v>
      </c>
      <c r="AM1004" s="13">
        <f t="shared" si="1426"/>
        <v>1.811326248958674E-3</v>
      </c>
      <c r="AN1004" s="13">
        <f t="shared" si="1427"/>
        <v>2.8788384801478723E-3</v>
      </c>
      <c r="AO1004" s="13">
        <f t="shared" si="1428"/>
        <v>2.2877466164763784E-3</v>
      </c>
      <c r="AP1004" s="13">
        <f t="shared" si="1429"/>
        <v>1.2120130201331016E-3</v>
      </c>
      <c r="AQ1004" s="13">
        <f t="shared" si="1430"/>
        <v>4.8157941215798899E-4</v>
      </c>
      <c r="AR1004" s="13">
        <f t="shared" si="1431"/>
        <v>4.6151419904396753E-3</v>
      </c>
      <c r="AS1004" s="13">
        <f t="shared" si="1432"/>
        <v>6.0837030572898397E-3</v>
      </c>
      <c r="AT1004" s="13">
        <f t="shared" si="1433"/>
        <v>4.0097837689444249E-3</v>
      </c>
      <c r="AU1004" s="13">
        <f t="shared" si="1434"/>
        <v>1.7619056159580463E-3</v>
      </c>
      <c r="AV1004" s="13">
        <f t="shared" si="1435"/>
        <v>5.8063817996631861E-4</v>
      </c>
      <c r="AW1004" s="13">
        <f t="shared" si="1436"/>
        <v>8.9088077033759622E-6</v>
      </c>
      <c r="AX1004" s="13">
        <f t="shared" si="1437"/>
        <v>3.9794987389215822E-4</v>
      </c>
      <c r="AY1004" s="13">
        <f t="shared" si="1438"/>
        <v>6.3248319334485411E-4</v>
      </c>
      <c r="AZ1004" s="13">
        <f t="shared" si="1439"/>
        <v>5.0261982238008064E-4</v>
      </c>
      <c r="BA1004" s="13">
        <f t="shared" si="1440"/>
        <v>2.6628026220837148E-4</v>
      </c>
      <c r="BB1004" s="13">
        <f t="shared" si="1441"/>
        <v>1.0580339485915762E-4</v>
      </c>
      <c r="BC1004" s="13">
        <f t="shared" si="1442"/>
        <v>3.3631808143445234E-5</v>
      </c>
      <c r="BD1004" s="13">
        <f t="shared" si="1443"/>
        <v>1.2225156715106962E-3</v>
      </c>
      <c r="BE1004" s="13">
        <f t="shared" si="1444"/>
        <v>1.6115262203765513E-3</v>
      </c>
      <c r="BF1004" s="13">
        <f t="shared" si="1445"/>
        <v>1.0621609274554036E-3</v>
      </c>
      <c r="BG1004" s="13">
        <f t="shared" si="1446"/>
        <v>4.6671526719944197E-4</v>
      </c>
      <c r="BH1004" s="13">
        <f t="shared" si="1447"/>
        <v>1.5380659489062597E-4</v>
      </c>
      <c r="BI1004" s="13">
        <f t="shared" si="1448"/>
        <v>4.0549723215700964E-5</v>
      </c>
      <c r="BJ1004" s="14">
        <f t="shared" si="1449"/>
        <v>0.31682867795604985</v>
      </c>
      <c r="BK1004" s="14">
        <f t="shared" si="1450"/>
        <v>0.24550705011555327</v>
      </c>
      <c r="BL1004" s="14">
        <f t="shared" si="1451"/>
        <v>0.40002360875748666</v>
      </c>
      <c r="BM1004" s="14">
        <f t="shared" si="1452"/>
        <v>0.55405987319946093</v>
      </c>
      <c r="BN1004" s="14">
        <f t="shared" si="1453"/>
        <v>0.44421633375715713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1.5146999999999999</v>
      </c>
      <c r="F1005" s="10">
        <f>VLOOKUP(B1005,home!$B$2:$E$405,3,FALSE)</f>
        <v>0.66020000000000001</v>
      </c>
      <c r="G1005" s="10">
        <f>VLOOKUP(C1005,away!$B$2:$E$405,4,FALSE)</f>
        <v>0.92430000000000001</v>
      </c>
      <c r="H1005" s="10">
        <f>VLOOKUP(A1005,away!$A$2:$E$405,3,FALSE)</f>
        <v>1.0882000000000001</v>
      </c>
      <c r="I1005" s="10">
        <f>VLOOKUP(C1005,away!$B$2:$E$405,3,FALSE)</f>
        <v>1.6540999999999999</v>
      </c>
      <c r="J1005" s="10">
        <f>VLOOKUP(B1005,home!$B$2:$E$405,4,FALSE)</f>
        <v>1.3784000000000001</v>
      </c>
      <c r="K1005" s="12">
        <f t="shared" si="1398"/>
        <v>0.92430456604199995</v>
      </c>
      <c r="L1005" s="12">
        <f t="shared" si="1399"/>
        <v>2.481108449008</v>
      </c>
      <c r="M1005" s="13">
        <f t="shared" si="1400"/>
        <v>3.3193107997377798E-2</v>
      </c>
      <c r="N1005" s="13">
        <f t="shared" si="1401"/>
        <v>3.068054128310152E-2</v>
      </c>
      <c r="O1005" s="13">
        <f t="shared" si="1402"/>
        <v>8.2355700701129061E-2</v>
      </c>
      <c r="P1005" s="13">
        <f t="shared" si="1403"/>
        <v>7.6121750197641919E-2</v>
      </c>
      <c r="Q1005" s="13">
        <f t="shared" si="1404"/>
        <v>1.4179082198305406E-2</v>
      </c>
      <c r="R1005" s="13">
        <f t="shared" si="1405"/>
        <v>0.10216671241677271</v>
      </c>
      <c r="S1005" s="13">
        <f t="shared" si="1406"/>
        <v>4.3642499925059426E-2</v>
      </c>
      <c r="T1005" s="13">
        <f t="shared" si="1407"/>
        <v>3.5179840641394469E-2</v>
      </c>
      <c r="U1005" s="13">
        <f t="shared" si="1408"/>
        <v>9.4433158784322888E-2</v>
      </c>
      <c r="V1005" s="13">
        <f t="shared" si="1409"/>
        <v>1.1120593258758631E-2</v>
      </c>
      <c r="W1005" s="13">
        <f t="shared" si="1410"/>
        <v>4.3685968060595088E-3</v>
      </c>
      <c r="X1005" s="13">
        <f t="shared" si="1411"/>
        <v>1.083896244582361E-2</v>
      </c>
      <c r="Y1005" s="13">
        <f t="shared" si="1412"/>
        <v>1.344632065140669E-2</v>
      </c>
      <c r="Z1005" s="13">
        <f t="shared" si="1413"/>
        <v>8.4495564461541758E-2</v>
      </c>
      <c r="AA1005" s="13">
        <f t="shared" si="1414"/>
        <v>7.8099636042099185E-2</v>
      </c>
      <c r="AB1005" s="13">
        <f t="shared" si="1415"/>
        <v>3.6093925099965313E-2</v>
      </c>
      <c r="AC1005" s="13">
        <f t="shared" si="1416"/>
        <v>1.5939284409576815E-3</v>
      </c>
      <c r="AD1005" s="13">
        <f t="shared" si="1417"/>
        <v>1.0094784937593254E-3</v>
      </c>
      <c r="AE1005" s="13">
        <f t="shared" si="1418"/>
        <v>2.5046256199581316E-3</v>
      </c>
      <c r="AF1005" s="13">
        <f t="shared" si="1419"/>
        <v>3.1071238936400103E-3</v>
      </c>
      <c r="AG1005" s="13">
        <f t="shared" si="1420"/>
        <v>2.5697037815416214E-3</v>
      </c>
      <c r="AH1005" s="13">
        <f t="shared" si="1421"/>
        <v>5.2410664722307855E-2</v>
      </c>
      <c r="AI1005" s="13">
        <f t="shared" si="1422"/>
        <v>4.8443416712125514E-2</v>
      </c>
      <c r="AJ1005" s="13">
        <f t="shared" si="1423"/>
        <v>2.2388235630846472E-2</v>
      </c>
      <c r="AK1005" s="13">
        <f t="shared" si="1424"/>
        <v>6.8978494730718631E-3</v>
      </c>
      <c r="AL1005" s="13">
        <f t="shared" si="1425"/>
        <v>1.4621423534678653E-4</v>
      </c>
      <c r="AM1005" s="13">
        <f t="shared" si="1426"/>
        <v>1.8661311622058903E-4</v>
      </c>
      <c r="AN1005" s="13">
        <f t="shared" si="1427"/>
        <v>4.6300737935061525E-4</v>
      </c>
      <c r="AO1005" s="13">
        <f t="shared" si="1428"/>
        <v>5.7438576042993198E-4</v>
      </c>
      <c r="AP1005" s="13">
        <f t="shared" si="1429"/>
        <v>4.75037787730863E-4</v>
      </c>
      <c r="AQ1005" s="13">
        <f t="shared" si="1430"/>
        <v>2.9465506718427833E-4</v>
      </c>
      <c r="AR1005" s="13">
        <f t="shared" si="1431"/>
        <v>2.6007308612128702E-2</v>
      </c>
      <c r="AS1005" s="13">
        <f t="shared" si="1432"/>
        <v>2.4038674100653988E-2</v>
      </c>
      <c r="AT1005" s="13">
        <f t="shared" si="1433"/>
        <v>1.1109528116415024E-2</v>
      </c>
      <c r="AU1005" s="13">
        <f t="shared" si="1434"/>
        <v>3.4228625215247952E-3</v>
      </c>
      <c r="AV1005" s="13">
        <f t="shared" si="1435"/>
        <v>7.9094186439485038E-4</v>
      </c>
      <c r="AW1005" s="13">
        <f t="shared" si="1436"/>
        <v>9.3142524071952942E-6</v>
      </c>
      <c r="AX1005" s="13">
        <f t="shared" si="1437"/>
        <v>2.8747892567669461E-5</v>
      </c>
      <c r="AY1005" s="13">
        <f t="shared" si="1438"/>
        <v>7.1326639140818979E-5</v>
      </c>
      <c r="AZ1005" s="13">
        <f t="shared" si="1439"/>
        <v>8.8484563505815349E-5</v>
      </c>
      <c r="BA1005" s="13">
        <f t="shared" si="1440"/>
        <v>7.317993270702114E-5</v>
      </c>
      <c r="BB1005" s="13">
        <f t="shared" si="1441"/>
        <v>4.5391837334306763E-5</v>
      </c>
      <c r="BC1005" s="13">
        <f t="shared" si="1442"/>
        <v>2.2524414225229051E-5</v>
      </c>
      <c r="BD1005" s="13">
        <f t="shared" si="1443"/>
        <v>1.0754492188918503E-2</v>
      </c>
      <c r="BE1005" s="13">
        <f t="shared" si="1444"/>
        <v>9.9404262356803941E-3</v>
      </c>
      <c r="BF1005" s="13">
        <f t="shared" si="1445"/>
        <v>4.5939906790215387E-3</v>
      </c>
      <c r="BG1005" s="13">
        <f t="shared" si="1446"/>
        <v>1.4154155203246655E-3</v>
      </c>
      <c r="BH1005" s="13">
        <f t="shared" si="1447"/>
        <v>3.2706875707070037E-4</v>
      </c>
      <c r="BI1005" s="13">
        <f t="shared" si="1448"/>
        <v>6.0462229114026015E-5</v>
      </c>
      <c r="BJ1005" s="14">
        <f t="shared" si="1449"/>
        <v>0.12020763020538744</v>
      </c>
      <c r="BK1005" s="14">
        <f t="shared" si="1450"/>
        <v>0.16588942069428303</v>
      </c>
      <c r="BL1005" s="14">
        <f t="shared" si="1451"/>
        <v>0.615750470407888</v>
      </c>
      <c r="BM1005" s="14">
        <f t="shared" si="1452"/>
        <v>0.64758417858803818</v>
      </c>
      <c r="BN1005" s="14">
        <f t="shared" si="1453"/>
        <v>0.33869689479432841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1.5146999999999999</v>
      </c>
      <c r="F1006" s="10">
        <f>VLOOKUP(B1006,home!$B$2:$E$405,3,FALSE)</f>
        <v>0.49509999999999998</v>
      </c>
      <c r="G1006" s="10">
        <f>VLOOKUP(C1006,away!$B$2:$E$405,4,FALSE)</f>
        <v>0.66020000000000001</v>
      </c>
      <c r="H1006" s="10">
        <f>VLOOKUP(A1006,away!$A$2:$E$405,3,FALSE)</f>
        <v>1.0882000000000001</v>
      </c>
      <c r="I1006" s="10">
        <f>VLOOKUP(C1006,away!$B$2:$E$405,3,FALSE)</f>
        <v>1.3784000000000001</v>
      </c>
      <c r="J1006" s="10">
        <f>VLOOKUP(B1006,home!$B$2:$E$405,4,FALSE)</f>
        <v>0.91890000000000005</v>
      </c>
      <c r="K1006" s="12">
        <f t="shared" si="1398"/>
        <v>0.49510244579399998</v>
      </c>
      <c r="L1006" s="12">
        <f t="shared" si="1399"/>
        <v>1.3783269172320003</v>
      </c>
      <c r="M1006" s="13">
        <f t="shared" si="1400"/>
        <v>0.15359602108079468</v>
      </c>
      <c r="N1006" s="13">
        <f t="shared" si="1401"/>
        <v>7.6045765701328205E-2</v>
      </c>
      <c r="O1006" s="13">
        <f t="shared" si="1402"/>
        <v>0.21170553023539301</v>
      </c>
      <c r="P1006" s="13">
        <f t="shared" si="1403"/>
        <v>0.10481592580765868</v>
      </c>
      <c r="Q1006" s="13">
        <f t="shared" si="1404"/>
        <v>1.8825222295502535E-2</v>
      </c>
      <c r="R1006" s="13">
        <f t="shared" si="1405"/>
        <v>0.14589971542515767</v>
      </c>
      <c r="S1006" s="13">
        <f t="shared" si="1406"/>
        <v>1.7881938323678244E-2</v>
      </c>
      <c r="T1006" s="13">
        <f t="shared" si="1407"/>
        <v>2.5947310612767126E-2</v>
      </c>
      <c r="U1006" s="13">
        <f t="shared" si="1408"/>
        <v>7.2235305947644143E-2</v>
      </c>
      <c r="V1006" s="13">
        <f t="shared" si="1409"/>
        <v>1.3558741860939952E-3</v>
      </c>
      <c r="W1006" s="13">
        <f t="shared" si="1410"/>
        <v>3.1068045337063481E-3</v>
      </c>
      <c r="X1006" s="13">
        <f t="shared" si="1411"/>
        <v>4.2821923153858726E-3</v>
      </c>
      <c r="Y1006" s="13">
        <f t="shared" si="1412"/>
        <v>2.9511304665301862E-3</v>
      </c>
      <c r="Z1006" s="13">
        <f t="shared" si="1413"/>
        <v>6.7032501662327895E-2</v>
      </c>
      <c r="AA1006" s="13">
        <f t="shared" si="1414"/>
        <v>3.3187955520708905E-2</v>
      </c>
      <c r="AB1006" s="13">
        <f t="shared" si="1415"/>
        <v>8.2157189746027304E-3</v>
      </c>
      <c r="AC1006" s="13">
        <f t="shared" si="1416"/>
        <v>5.782913804265774E-5</v>
      </c>
      <c r="AD1006" s="13">
        <f t="shared" si="1417"/>
        <v>3.8454663081047513E-4</v>
      </c>
      <c r="AE1006" s="13">
        <f t="shared" si="1418"/>
        <v>5.3003097217695419E-4</v>
      </c>
      <c r="AF1006" s="13">
        <f t="shared" si="1419"/>
        <v>3.6527797795907083E-4</v>
      </c>
      <c r="AG1006" s="13">
        <f t="shared" si="1420"/>
        <v>1.6782415643102152E-4</v>
      </c>
      <c r="AH1006" s="13">
        <f t="shared" si="1421"/>
        <v>2.3098175342646344E-2</v>
      </c>
      <c r="AI1006" s="13">
        <f t="shared" si="1422"/>
        <v>1.1435963105522867E-2</v>
      </c>
      <c r="AJ1006" s="13">
        <f t="shared" si="1423"/>
        <v>2.8309866517771593E-3</v>
      </c>
      <c r="AK1006" s="13">
        <f t="shared" si="1424"/>
        <v>4.6720947176834618E-4</v>
      </c>
      <c r="AL1006" s="13">
        <f t="shared" si="1425"/>
        <v>1.5785342875286174E-6</v>
      </c>
      <c r="AM1006" s="13">
        <f t="shared" si="1426"/>
        <v>3.807799548722173E-5</v>
      </c>
      <c r="AN1006" s="13">
        <f t="shared" si="1427"/>
        <v>5.2483926134276337E-5</v>
      </c>
      <c r="AO1006" s="13">
        <f t="shared" si="1428"/>
        <v>3.6170004056444567E-5</v>
      </c>
      <c r="AP1006" s="13">
        <f t="shared" si="1429"/>
        <v>1.6618030062462728E-5</v>
      </c>
      <c r="AQ1006" s="13">
        <f t="shared" si="1430"/>
        <v>5.7262695366157414E-6</v>
      </c>
      <c r="AR1006" s="13">
        <f t="shared" si="1431"/>
        <v>6.3673673627427851E-3</v>
      </c>
      <c r="AS1006" s="13">
        <f t="shared" si="1432"/>
        <v>3.1524991545628439E-3</v>
      </c>
      <c r="AT1006" s="13">
        <f t="shared" si="1433"/>
        <v>7.8040502089379057E-4</v>
      </c>
      <c r="AU1006" s="13">
        <f t="shared" si="1434"/>
        <v>1.2879347818481112E-4</v>
      </c>
      <c r="AV1006" s="13">
        <f t="shared" si="1435"/>
        <v>1.5941491512904042E-5</v>
      </c>
      <c r="AW1006" s="13">
        <f t="shared" si="1436"/>
        <v>2.9922565629955648E-8</v>
      </c>
      <c r="AX1006" s="13">
        <f t="shared" si="1437"/>
        <v>3.1420847827760601E-6</v>
      </c>
      <c r="AY1006" s="13">
        <f t="shared" si="1438"/>
        <v>4.3308200323253055E-6</v>
      </c>
      <c r="AZ1006" s="13">
        <f t="shared" si="1439"/>
        <v>2.9846429121207661E-6</v>
      </c>
      <c r="BA1006" s="13">
        <f t="shared" si="1440"/>
        <v>1.3712712213672515E-6</v>
      </c>
      <c r="BB1006" s="13">
        <f t="shared" si="1441"/>
        <v>4.7251500880902112E-7</v>
      </c>
      <c r="BC1006" s="13">
        <f t="shared" si="1442"/>
        <v>1.3025603108751786E-7</v>
      </c>
      <c r="BD1006" s="13">
        <f t="shared" si="1443"/>
        <v>1.4627189713288175E-3</v>
      </c>
      <c r="BE1006" s="13">
        <f t="shared" si="1444"/>
        <v>7.2419574021418114E-4</v>
      </c>
      <c r="BF1006" s="13">
        <f t="shared" si="1445"/>
        <v>1.7927554110681865E-4</v>
      </c>
      <c r="BG1006" s="13">
        <f t="shared" si="1446"/>
        <v>2.9586586291009567E-5</v>
      </c>
      <c r="BH1006" s="13">
        <f t="shared" si="1447"/>
        <v>3.6620978088435162E-6</v>
      </c>
      <c r="BI1006" s="13">
        <f t="shared" si="1448"/>
        <v>3.6262271637905477E-7</v>
      </c>
      <c r="BJ1006" s="14">
        <f t="shared" si="1449"/>
        <v>0.13276761347786337</v>
      </c>
      <c r="BK1006" s="14">
        <f t="shared" si="1450"/>
        <v>0.27771349789058808</v>
      </c>
      <c r="BL1006" s="14">
        <f t="shared" si="1451"/>
        <v>0.52192136874258455</v>
      </c>
      <c r="BM1006" s="14">
        <f t="shared" si="1452"/>
        <v>0.28854250033006207</v>
      </c>
      <c r="BN1006" s="14">
        <f t="shared" si="1453"/>
        <v>0.7108881805458348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1.5146999999999999</v>
      </c>
      <c r="F1007" s="10">
        <f>VLOOKUP(B1007,home!$B$2:$E$405,3,FALSE)</f>
        <v>1.3204</v>
      </c>
      <c r="G1007" s="10">
        <f>VLOOKUP(C1007,away!$B$2:$E$405,4,FALSE)</f>
        <v>1.3204</v>
      </c>
      <c r="H1007" s="10">
        <f>VLOOKUP(A1007,away!$A$2:$E$405,3,FALSE)</f>
        <v>1.0882000000000001</v>
      </c>
      <c r="I1007" s="10">
        <f>VLOOKUP(C1007,away!$B$2:$E$405,3,FALSE)</f>
        <v>0.45950000000000002</v>
      </c>
      <c r="J1007" s="10">
        <f>VLOOKUP(B1007,home!$B$2:$E$405,4,FALSE)</f>
        <v>0.45950000000000002</v>
      </c>
      <c r="K1007" s="12">
        <f t="shared" si="1398"/>
        <v>2.640813045552</v>
      </c>
      <c r="L1007" s="12">
        <f t="shared" si="1399"/>
        <v>0.22976282005000004</v>
      </c>
      <c r="M1007" s="13">
        <f t="shared" si="1400"/>
        <v>5.666628501783768E-2</v>
      </c>
      <c r="N1007" s="13">
        <f t="shared" si="1401"/>
        <v>0.14964506471807357</v>
      </c>
      <c r="O1007" s="13">
        <f t="shared" si="1402"/>
        <v>1.301980544745545E-2</v>
      </c>
      <c r="P1007" s="13">
        <f t="shared" si="1403"/>
        <v>3.4382872076189341E-2</v>
      </c>
      <c r="Q1007" s="13">
        <f t="shared" si="1404"/>
        <v>0.19759231955498105</v>
      </c>
      <c r="R1007" s="13">
        <f t="shared" si="1405"/>
        <v>1.4957336080548584E-3</v>
      </c>
      <c r="S1007" s="13">
        <f t="shared" si="1406"/>
        <v>5.2155434745522339E-3</v>
      </c>
      <c r="T1007" s="13">
        <f t="shared" si="1407"/>
        <v>4.5399368561173208E-2</v>
      </c>
      <c r="U1007" s="13">
        <f t="shared" si="1408"/>
        <v>3.9499528248218311E-3</v>
      </c>
      <c r="V1007" s="13">
        <f t="shared" si="1409"/>
        <v>3.5162072912566531E-4</v>
      </c>
      <c r="W1007" s="13">
        <f t="shared" si="1410"/>
        <v>0.17393479172722454</v>
      </c>
      <c r="X1007" s="13">
        <f t="shared" si="1411"/>
        <v>3.9963748252056522E-2</v>
      </c>
      <c r="Y1007" s="13">
        <f t="shared" si="1412"/>
        <v>4.5910917490803822E-3</v>
      </c>
      <c r="Z1007" s="13">
        <f t="shared" si="1413"/>
        <v>1.1455465727674857E-4</v>
      </c>
      <c r="AA1007" s="13">
        <f t="shared" si="1414"/>
        <v>3.0251743336517592E-4</v>
      </c>
      <c r="AB1007" s="13">
        <f t="shared" si="1415"/>
        <v>3.9944599226883232E-4</v>
      </c>
      <c r="AC1007" s="13">
        <f t="shared" si="1416"/>
        <v>1.3334351441358066E-5</v>
      </c>
      <c r="AD1007" s="13">
        <f t="shared" si="1417"/>
        <v>0.11483231676715613</v>
      </c>
      <c r="AE1007" s="13">
        <f t="shared" si="1418"/>
        <v>2.6384196933296692E-2</v>
      </c>
      <c r="AF1007" s="13">
        <f t="shared" si="1419"/>
        <v>3.0310537460744051E-3</v>
      </c>
      <c r="AG1007" s="13">
        <f t="shared" si="1420"/>
        <v>2.321411521403907E-4</v>
      </c>
      <c r="AH1007" s="13">
        <f t="shared" si="1421"/>
        <v>6.580100276441751E-6</v>
      </c>
      <c r="AI1007" s="13">
        <f t="shared" si="1422"/>
        <v>1.7376814651067695E-5</v>
      </c>
      <c r="AJ1007" s="13">
        <f t="shared" si="1423"/>
        <v>2.2944459410339353E-5</v>
      </c>
      <c r="AK1007" s="13">
        <f t="shared" si="1424"/>
        <v>2.0197342577987509E-5</v>
      </c>
      <c r="AL1007" s="13">
        <f t="shared" si="1425"/>
        <v>3.2363039128670248E-7</v>
      </c>
      <c r="AM1007" s="13">
        <f t="shared" si="1426"/>
        <v>6.0650136033933079E-2</v>
      </c>
      <c r="AN1007" s="13">
        <f t="shared" si="1427"/>
        <v>1.3935146291572588E-2</v>
      </c>
      <c r="AO1007" s="13">
        <f t="shared" si="1428"/>
        <v>1.6008892548805087E-3</v>
      </c>
      <c r="AP1007" s="13">
        <f t="shared" si="1429"/>
        <v>1.2260827659636299E-4</v>
      </c>
      <c r="AQ1007" s="13">
        <f t="shared" si="1430"/>
        <v>7.0427058480626944E-6</v>
      </c>
      <c r="AR1007" s="13">
        <f t="shared" si="1431"/>
        <v>3.0237247914540842E-7</v>
      </c>
      <c r="AS1007" s="13">
        <f t="shared" si="1432"/>
        <v>7.9850918754309459E-7</v>
      </c>
      <c r="AT1007" s="13">
        <f t="shared" si="1433"/>
        <v>1.0543567397284667E-6</v>
      </c>
      <c r="AU1007" s="13">
        <f t="shared" si="1434"/>
        <v>9.2811967764686982E-7</v>
      </c>
      <c r="AV1007" s="13">
        <f t="shared" si="1435"/>
        <v>6.1274763814084261E-7</v>
      </c>
      <c r="AW1007" s="13">
        <f t="shared" si="1436"/>
        <v>5.4546163169133645E-9</v>
      </c>
      <c r="AX1007" s="13">
        <f t="shared" si="1437"/>
        <v>2.6694278408818987E-2</v>
      </c>
      <c r="AY1007" s="13">
        <f t="shared" si="1438"/>
        <v>6.1333526864100771E-3</v>
      </c>
      <c r="AZ1007" s="13">
        <f t="shared" si="1439"/>
        <v>7.0460820479541133E-4</v>
      </c>
      <c r="BA1007" s="13">
        <f t="shared" si="1440"/>
        <v>5.3964256054720558E-5</v>
      </c>
      <c r="BB1007" s="13">
        <f t="shared" si="1441"/>
        <v>3.0997449132582209E-6</v>
      </c>
      <c r="BC1007" s="13">
        <f t="shared" si="1442"/>
        <v>1.4244122654117038E-7</v>
      </c>
      <c r="BD1007" s="13">
        <f t="shared" si="1443"/>
        <v>1.1578992252326468E-8</v>
      </c>
      <c r="BE1007" s="13">
        <f t="shared" si="1444"/>
        <v>3.057795379428927E-8</v>
      </c>
      <c r="BF1007" s="13">
        <f t="shared" si="1445"/>
        <v>4.0375329643122694E-8</v>
      </c>
      <c r="BG1007" s="13">
        <f t="shared" si="1446"/>
        <v>3.5541232413340268E-8</v>
      </c>
      <c r="BH1007" s="13">
        <f t="shared" si="1447"/>
        <v>2.3464437553036137E-8</v>
      </c>
      <c r="BI1007" s="13">
        <f t="shared" si="1448"/>
        <v>1.2393038559319609E-8</v>
      </c>
      <c r="BJ1007" s="14">
        <f t="shared" si="1449"/>
        <v>0.86551136146630669</v>
      </c>
      <c r="BK1007" s="14">
        <f t="shared" si="1450"/>
        <v>0.10276333196594764</v>
      </c>
      <c r="BL1007" s="14">
        <f t="shared" si="1451"/>
        <v>1.9238404059588401E-2</v>
      </c>
      <c r="BM1007" s="14">
        <f t="shared" si="1452"/>
        <v>0.52869222449473374</v>
      </c>
      <c r="BN1007" s="14">
        <f t="shared" si="1453"/>
        <v>0.45280208042259196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1.2639</v>
      </c>
      <c r="F1008" s="10">
        <f>VLOOKUP(B1008,home!$B$2:$E$405,3,FALSE)</f>
        <v>0.59340000000000004</v>
      </c>
      <c r="G1008" s="10">
        <f>VLOOKUP(C1008,away!$B$2:$E$405,4,FALSE)</f>
        <v>0.47470000000000001</v>
      </c>
      <c r="H1008" s="10">
        <f>VLOOKUP(A1008,away!$A$2:$E$405,3,FALSE)</f>
        <v>0.81940000000000002</v>
      </c>
      <c r="I1008" s="10">
        <f>VLOOKUP(C1008,away!$B$2:$E$405,3,FALSE)</f>
        <v>1.7085999999999999</v>
      </c>
      <c r="J1008" s="10">
        <f>VLOOKUP(B1008,home!$B$2:$E$405,4,FALSE)</f>
        <v>1.8306</v>
      </c>
      <c r="K1008" s="12">
        <f t="shared" si="1398"/>
        <v>0.35602417402200004</v>
      </c>
      <c r="L1008" s="12">
        <f t="shared" si="1399"/>
        <v>2.562889133304</v>
      </c>
      <c r="M1008" s="13">
        <f t="shared" si="1400"/>
        <v>5.399232849993732E-2</v>
      </c>
      <c r="N1008" s="13">
        <f t="shared" si="1401"/>
        <v>1.9222574157714677E-2</v>
      </c>
      <c r="O1008" s="13">
        <f t="shared" si="1402"/>
        <v>0.1383763519942692</v>
      </c>
      <c r="P1008" s="13">
        <f t="shared" si="1403"/>
        <v>4.9265326422937239E-2</v>
      </c>
      <c r="Q1008" s="13">
        <f t="shared" si="1404"/>
        <v>3.4218505435385052E-3</v>
      </c>
      <c r="R1008" s="13">
        <f t="shared" si="1405"/>
        <v>0.17732162441618096</v>
      </c>
      <c r="S1008" s="13">
        <f t="shared" si="1406"/>
        <v>1.1238042769174957E-2</v>
      </c>
      <c r="T1008" s="13">
        <f t="shared" si="1407"/>
        <v>8.7698235738252212E-3</v>
      </c>
      <c r="U1008" s="13">
        <f t="shared" si="1408"/>
        <v>6.3130784869010151E-2</v>
      </c>
      <c r="V1008" s="13">
        <f t="shared" si="1409"/>
        <v>1.1393508439279203E-3</v>
      </c>
      <c r="W1008" s="13">
        <f t="shared" si="1410"/>
        <v>4.0608717113000949E-4</v>
      </c>
      <c r="X1008" s="13">
        <f t="shared" si="1411"/>
        <v>1.040756398063263E-3</v>
      </c>
      <c r="Y1008" s="13">
        <f t="shared" si="1412"/>
        <v>1.333671631506475E-3</v>
      </c>
      <c r="Z1008" s="13">
        <f t="shared" si="1413"/>
        <v>0.15148522143868112</v>
      </c>
      <c r="AA1008" s="13">
        <f t="shared" si="1414"/>
        <v>5.3932400839246226E-2</v>
      </c>
      <c r="AB1008" s="13">
        <f t="shared" si="1415"/>
        <v>9.60061923090803E-3</v>
      </c>
      <c r="AC1008" s="13">
        <f t="shared" si="1416"/>
        <v>6.4975077010735835E-5</v>
      </c>
      <c r="AD1008" s="13">
        <f t="shared" si="1417"/>
        <v>3.6144212420623041E-5</v>
      </c>
      <c r="AE1008" s="13">
        <f t="shared" si="1418"/>
        <v>9.2633609244646261E-5</v>
      </c>
      <c r="AF1008" s="13">
        <f t="shared" si="1419"/>
        <v>1.1870483525591647E-4</v>
      </c>
      <c r="AG1008" s="13">
        <f t="shared" si="1420"/>
        <v>1.014091107826766E-4</v>
      </c>
      <c r="AH1008" s="13">
        <f t="shared" si="1421"/>
        <v>9.7059956970336494E-2</v>
      </c>
      <c r="AI1008" s="13">
        <f t="shared" si="1422"/>
        <v>3.4555691010974922E-2</v>
      </c>
      <c r="AJ1008" s="13">
        <f t="shared" si="1423"/>
        <v>6.1513306749708977E-3</v>
      </c>
      <c r="AK1008" s="13">
        <f t="shared" si="1424"/>
        <v>7.3000747423090202E-4</v>
      </c>
      <c r="AL1008" s="13">
        <f t="shared" si="1425"/>
        <v>2.3714616259182842E-6</v>
      </c>
      <c r="AM1008" s="13">
        <f t="shared" si="1426"/>
        <v>2.5736426745456076E-6</v>
      </c>
      <c r="AN1008" s="13">
        <f t="shared" si="1427"/>
        <v>6.5959608436003807E-6</v>
      </c>
      <c r="AO1008" s="13">
        <f t="shared" si="1428"/>
        <v>8.452358184881052E-6</v>
      </c>
      <c r="AP1008" s="13">
        <f t="shared" si="1429"/>
        <v>7.2208189809415891E-6</v>
      </c>
      <c r="AQ1008" s="13">
        <f t="shared" si="1430"/>
        <v>4.626539624952615E-6</v>
      </c>
      <c r="AR1008" s="13">
        <f t="shared" si="1431"/>
        <v>4.975078179964585E-2</v>
      </c>
      <c r="AS1008" s="13">
        <f t="shared" si="1432"/>
        <v>1.7712480997167667E-2</v>
      </c>
      <c r="AT1008" s="13">
        <f t="shared" si="1433"/>
        <v>3.153035708448495E-3</v>
      </c>
      <c r="AU1008" s="13">
        <f t="shared" si="1434"/>
        <v>3.7418564458741575E-4</v>
      </c>
      <c r="AV1008" s="13">
        <f t="shared" si="1435"/>
        <v>3.3304783761281087E-5</v>
      </c>
      <c r="AW1008" s="13">
        <f t="shared" si="1436"/>
        <v>6.0106703193990402E-8</v>
      </c>
      <c r="AX1008" s="13">
        <f t="shared" si="1437"/>
        <v>1.5271316790547845E-7</v>
      </c>
      <c r="AY1008" s="13">
        <f t="shared" si="1438"/>
        <v>3.9138691853737994E-7</v>
      </c>
      <c r="AZ1008" s="13">
        <f t="shared" si="1439"/>
        <v>5.0154064021839455E-7</v>
      </c>
      <c r="BA1008" s="13">
        <f t="shared" si="1440"/>
        <v>4.2846435224201814E-7</v>
      </c>
      <c r="BB1008" s="13">
        <f t="shared" si="1441"/>
        <v>2.745266580923014E-7</v>
      </c>
      <c r="BC1008" s="13">
        <f t="shared" si="1442"/>
        <v>1.4071627776540438E-7</v>
      </c>
      <c r="BD1008" s="13">
        <f t="shared" si="1443"/>
        <v>2.1250956341281813E-2</v>
      </c>
      <c r="BE1008" s="13">
        <f t="shared" si="1444"/>
        <v>7.5658541785824417E-3</v>
      </c>
      <c r="BF1008" s="13">
        <f t="shared" si="1445"/>
        <v>1.3468134923503557E-3</v>
      </c>
      <c r="BG1008" s="13">
        <f t="shared" si="1446"/>
        <v>1.598327203919069E-4</v>
      </c>
      <c r="BH1008" s="13">
        <f t="shared" si="1447"/>
        <v>1.4226078064804481E-5</v>
      </c>
      <c r="BI1008" s="13">
        <f t="shared" si="1448"/>
        <v>1.0129655385189019E-6</v>
      </c>
      <c r="BJ1008" s="14">
        <f t="shared" si="1449"/>
        <v>3.4575013911805688E-2</v>
      </c>
      <c r="BK1008" s="14">
        <f t="shared" si="1450"/>
        <v>0.11570278646153263</v>
      </c>
      <c r="BL1008" s="14">
        <f t="shared" si="1451"/>
        <v>0.68222125218994845</v>
      </c>
      <c r="BM1008" s="14">
        <f t="shared" si="1452"/>
        <v>0.54238388668717463</v>
      </c>
      <c r="BN1008" s="14">
        <f t="shared" si="1453"/>
        <v>0.44160005603457786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1.2639</v>
      </c>
      <c r="F1009" s="10">
        <f>VLOOKUP(B1009,home!$B$2:$E$405,3,FALSE)</f>
        <v>0.63300000000000001</v>
      </c>
      <c r="G1009" s="10">
        <f>VLOOKUP(C1009,away!$B$2:$E$405,4,FALSE)</f>
        <v>0.39560000000000001</v>
      </c>
      <c r="H1009" s="10">
        <f>VLOOKUP(A1009,away!$A$2:$E$405,3,FALSE)</f>
        <v>0.81940000000000002</v>
      </c>
      <c r="I1009" s="10">
        <f>VLOOKUP(C1009,away!$B$2:$E$405,3,FALSE)</f>
        <v>0.9153</v>
      </c>
      <c r="J1009" s="10">
        <f>VLOOKUP(B1009,home!$B$2:$E$405,4,FALSE)</f>
        <v>1.2203999999999999</v>
      </c>
      <c r="K1009" s="12">
        <f t="shared" si="1398"/>
        <v>0.31649926572000003</v>
      </c>
      <c r="L1009" s="12">
        <f t="shared" si="1399"/>
        <v>0.91529611912799991</v>
      </c>
      <c r="M1009" s="13">
        <f t="shared" si="1400"/>
        <v>0.29176827082284046</v>
      </c>
      <c r="N1009" s="13">
        <f t="shared" si="1401"/>
        <v>9.2344443475823115E-2</v>
      </c>
      <c r="O1009" s="13">
        <f t="shared" si="1402"/>
        <v>0.26705436596883314</v>
      </c>
      <c r="P1009" s="13">
        <f t="shared" si="1403"/>
        <v>8.452251073645585E-2</v>
      </c>
      <c r="Q1009" s="13">
        <f t="shared" si="1404"/>
        <v>1.4613474276710031E-2</v>
      </c>
      <c r="R1009" s="13">
        <f t="shared" si="1405"/>
        <v>0.12221691238373075</v>
      </c>
      <c r="S1009" s="13">
        <f t="shared" si="1406"/>
        <v>6.1213431476345396E-3</v>
      </c>
      <c r="T1009" s="13">
        <f t="shared" si="1407"/>
        <v>1.3375656292449547E-2</v>
      </c>
      <c r="U1009" s="13">
        <f t="shared" si="1408"/>
        <v>3.8681563028016362E-2</v>
      </c>
      <c r="V1009" s="13">
        <f t="shared" si="1409"/>
        <v>1.9703280676146477E-4</v>
      </c>
      <c r="W1009" s="13">
        <f t="shared" si="1410"/>
        <v>1.5417179593989446E-3</v>
      </c>
      <c r="X1009" s="13">
        <f t="shared" si="1411"/>
        <v>1.4111284650277932E-3</v>
      </c>
      <c r="Y1009" s="13">
        <f t="shared" si="1412"/>
        <v>6.4580020381549527E-4</v>
      </c>
      <c r="Z1009" s="13">
        <f t="shared" si="1413"/>
        <v>3.7288221865545194E-2</v>
      </c>
      <c r="AA1009" s="13">
        <f t="shared" si="1414"/>
        <v>1.1801694840449505E-2</v>
      </c>
      <c r="AB1009" s="13">
        <f t="shared" si="1415"/>
        <v>1.8676138756268904E-3</v>
      </c>
      <c r="AC1009" s="13">
        <f t="shared" si="1416"/>
        <v>3.5674088802483983E-6</v>
      </c>
      <c r="AD1009" s="13">
        <f t="shared" si="1417"/>
        <v>1.2198815052427566E-4</v>
      </c>
      <c r="AE1009" s="13">
        <f t="shared" si="1418"/>
        <v>1.116552807544718E-4</v>
      </c>
      <c r="AF1009" s="13">
        <f t="shared" si="1419"/>
        <v>5.109882257735764E-5</v>
      </c>
      <c r="AG1009" s="13">
        <f t="shared" si="1420"/>
        <v>1.5590184665688562E-5</v>
      </c>
      <c r="AH1009" s="13">
        <f t="shared" si="1421"/>
        <v>8.5324411906793352E-3</v>
      </c>
      <c r="AI1009" s="13">
        <f t="shared" si="1422"/>
        <v>2.7005113716490926E-3</v>
      </c>
      <c r="AJ1009" s="13">
        <f t="shared" si="1423"/>
        <v>4.2735493309772394E-4</v>
      </c>
      <c r="AK1009" s="13">
        <f t="shared" si="1424"/>
        <v>4.5085840842416459E-5</v>
      </c>
      <c r="AL1009" s="13">
        <f t="shared" si="1425"/>
        <v>4.1337785569591015E-8</v>
      </c>
      <c r="AM1009" s="13">
        <f t="shared" si="1426"/>
        <v>7.7218320134948226E-6</v>
      </c>
      <c r="AN1009" s="13">
        <f t="shared" si="1427"/>
        <v>7.0677628745101604E-6</v>
      </c>
      <c r="AO1009" s="13">
        <f t="shared" si="1428"/>
        <v>3.2345479649780529E-6</v>
      </c>
      <c r="AP1009" s="13">
        <f t="shared" si="1429"/>
        <v>9.8685639982592737E-7</v>
      </c>
      <c r="AQ1009" s="13">
        <f t="shared" si="1430"/>
        <v>2.2581645822432528E-7</v>
      </c>
      <c r="AR1009" s="13">
        <f t="shared" si="1431"/>
        <v>1.5619420617033375E-3</v>
      </c>
      <c r="AS1009" s="13">
        <f t="shared" si="1432"/>
        <v>4.9435351562628939E-4</v>
      </c>
      <c r="AT1009" s="13">
        <f t="shared" si="1433"/>
        <v>7.8231262350910558E-5</v>
      </c>
      <c r="AU1009" s="13">
        <f t="shared" si="1434"/>
        <v>8.2533790301372922E-6</v>
      </c>
      <c r="AV1009" s="13">
        <f t="shared" si="1435"/>
        <v>6.5304710068682461E-7</v>
      </c>
      <c r="AW1009" s="13">
        <f t="shared" si="1436"/>
        <v>3.3264349504844777E-10</v>
      </c>
      <c r="AX1009" s="13">
        <f t="shared" si="1437"/>
        <v>4.0732569371404976E-7</v>
      </c>
      <c r="AY1009" s="13">
        <f t="shared" si="1438"/>
        <v>3.7282362667759009E-7</v>
      </c>
      <c r="AZ1009" s="13">
        <f t="shared" si="1439"/>
        <v>1.706220093086122E-7</v>
      </c>
      <c r="BA1009" s="13">
        <f t="shared" si="1440"/>
        <v>5.2056554319331419E-8</v>
      </c>
      <c r="BB1009" s="13">
        <f t="shared" si="1441"/>
        <v>1.1911790535914992E-8</v>
      </c>
      <c r="BC1009" s="13">
        <f t="shared" si="1442"/>
        <v>2.1805631298777264E-9</v>
      </c>
      <c r="BD1009" s="13">
        <f t="shared" si="1443"/>
        <v>2.3827325122997519E-4</v>
      </c>
      <c r="BE1009" s="13">
        <f t="shared" si="1444"/>
        <v>7.5413309055004249E-5</v>
      </c>
      <c r="BF1009" s="13">
        <f t="shared" si="1445"/>
        <v>1.1934128470712136E-5</v>
      </c>
      <c r="BG1009" s="13">
        <f t="shared" si="1446"/>
        <v>1.259047632662846E-6</v>
      </c>
      <c r="BH1009" s="13">
        <f t="shared" si="1447"/>
        <v>9.9621912811073754E-8</v>
      </c>
      <c r="BI1009" s="13">
        <f t="shared" si="1448"/>
        <v>6.3060524508653464E-9</v>
      </c>
      <c r="BJ1009" s="14">
        <f t="shared" si="1449"/>
        <v>0.12425280684769546</v>
      </c>
      <c r="BK1009" s="14">
        <f t="shared" si="1450"/>
        <v>0.38261313908398481</v>
      </c>
      <c r="BL1009" s="14">
        <f t="shared" si="1451"/>
        <v>0.45579796236309028</v>
      </c>
      <c r="BM1009" s="14">
        <f t="shared" si="1452"/>
        <v>0.12743178000493902</v>
      </c>
      <c r="BN1009" s="14">
        <f t="shared" si="1453"/>
        <v>0.87251997766439338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1.2639</v>
      </c>
      <c r="F1010" s="10">
        <f>VLOOKUP(B1010,home!$B$2:$E$405,3,FALSE)</f>
        <v>1.1076999999999999</v>
      </c>
      <c r="G1010" s="10">
        <f>VLOOKUP(C1010,away!$B$2:$E$405,4,FALSE)</f>
        <v>0.47470000000000001</v>
      </c>
      <c r="H1010" s="10">
        <f>VLOOKUP(A1010,away!$A$2:$E$405,3,FALSE)</f>
        <v>0.81940000000000002</v>
      </c>
      <c r="I1010" s="10">
        <f>VLOOKUP(C1010,away!$B$2:$E$405,3,FALSE)</f>
        <v>1.7085999999999999</v>
      </c>
      <c r="J1010" s="10">
        <f>VLOOKUP(B1010,home!$B$2:$E$405,4,FALSE)</f>
        <v>1.9525999999999999</v>
      </c>
      <c r="K1010" s="12">
        <f t="shared" si="1398"/>
        <v>0.664590457641</v>
      </c>
      <c r="L1010" s="12">
        <f t="shared" si="1399"/>
        <v>2.7336924077839999</v>
      </c>
      <c r="M1010" s="13">
        <f t="shared" si="1400"/>
        <v>3.34306255856264E-2</v>
      </c>
      <c r="N1010" s="13">
        <f t="shared" si="1401"/>
        <v>2.2217674757176377E-2</v>
      </c>
      <c r="O1010" s="13">
        <f t="shared" si="1402"/>
        <v>9.1389047350896438E-2</v>
      </c>
      <c r="P1010" s="13">
        <f t="shared" si="1403"/>
        <v>6.0736288802307289E-2</v>
      </c>
      <c r="Q1010" s="13">
        <f t="shared" si="1404"/>
        <v>7.3828273172953695E-3</v>
      </c>
      <c r="R1010" s="13">
        <f t="shared" si="1405"/>
        <v>0.12491477244887905</v>
      </c>
      <c r="S1010" s="13">
        <f t="shared" si="1406"/>
        <v>2.7586208101526892E-2</v>
      </c>
      <c r="T1010" s="13">
        <f t="shared" si="1407"/>
        <v>2.0182378985270668E-2</v>
      </c>
      <c r="U1010" s="13">
        <f t="shared" si="1408"/>
        <v>8.3017165787921912E-2</v>
      </c>
      <c r="V1010" s="13">
        <f t="shared" si="1409"/>
        <v>5.5686926212926875E-3</v>
      </c>
      <c r="W1010" s="13">
        <f t="shared" si="1410"/>
        <v>1.6355188618286023E-3</v>
      </c>
      <c r="X1010" s="13">
        <f t="shared" si="1411"/>
        <v>4.4710054953683792E-3</v>
      </c>
      <c r="Y1010" s="13">
        <f t="shared" si="1412"/>
        <v>6.111176888924541E-3</v>
      </c>
      <c r="Z1010" s="13">
        <f t="shared" si="1413"/>
        <v>0.11382618835452221</v>
      </c>
      <c r="AA1010" s="13">
        <f t="shared" si="1414"/>
        <v>7.5647798610062586E-2</v>
      </c>
      <c r="AB1010" s="13">
        <f t="shared" si="1415"/>
        <v>2.5137402548897844E-2</v>
      </c>
      <c r="AC1010" s="13">
        <f t="shared" si="1416"/>
        <v>6.3232013567884296E-4</v>
      </c>
      <c r="AD1010" s="13">
        <f t="shared" si="1417"/>
        <v>2.7173755721578955E-4</v>
      </c>
      <c r="AE1010" s="13">
        <f t="shared" si="1418"/>
        <v>7.428468970705741E-4</v>
      </c>
      <c r="AF1010" s="13">
        <f t="shared" si="1419"/>
        <v>1.0153574613338656E-3</v>
      </c>
      <c r="AG1010" s="13">
        <f t="shared" si="1420"/>
        <v>9.2522499441174153E-4</v>
      </c>
      <c r="AH1010" s="13">
        <f t="shared" si="1421"/>
        <v>7.7791446727937238E-2</v>
      </c>
      <c r="AI1010" s="13">
        <f t="shared" si="1422"/>
        <v>5.1699453181475286E-2</v>
      </c>
      <c r="AJ1010" s="13">
        <f t="shared" si="1423"/>
        <v>1.7179481624833053E-2</v>
      </c>
      <c r="AK1010" s="13">
        <f t="shared" si="1424"/>
        <v>3.8057731850276505E-3</v>
      </c>
      <c r="AL1010" s="13">
        <f t="shared" si="1425"/>
        <v>4.5951611976554326E-5</v>
      </c>
      <c r="AM1010" s="13">
        <f t="shared" si="1426"/>
        <v>3.6118837501657816E-5</v>
      </c>
      <c r="AN1010" s="13">
        <f t="shared" si="1427"/>
        <v>9.8737791856265983E-5</v>
      </c>
      <c r="AO1010" s="13">
        <f t="shared" si="1428"/>
        <v>1.349593759794156E-4</v>
      </c>
      <c r="AP1010" s="13">
        <f t="shared" si="1429"/>
        <v>1.2297914049139825E-4</v>
      </c>
      <c r="AQ1010" s="13">
        <f t="shared" si="1430"/>
        <v>8.4046785669284325E-5</v>
      </c>
      <c r="AR1010" s="13">
        <f t="shared" si="1431"/>
        <v>4.2531577462139092E-2</v>
      </c>
      <c r="AS1010" s="13">
        <f t="shared" si="1432"/>
        <v>2.8266080529756665E-2</v>
      </c>
      <c r="AT1010" s="13">
        <f t="shared" si="1433"/>
        <v>9.392683697494169E-3</v>
      </c>
      <c r="AU1010" s="13">
        <f t="shared" si="1434"/>
        <v>2.0807626523316036E-3</v>
      </c>
      <c r="AV1010" s="13">
        <f t="shared" si="1435"/>
        <v>3.4571375083884025E-4</v>
      </c>
      <c r="AW1010" s="13">
        <f t="shared" si="1436"/>
        <v>2.3190066718174566E-6</v>
      </c>
      <c r="AX1010" s="13">
        <f t="shared" si="1437"/>
        <v>4.0007057907812775E-6</v>
      </c>
      <c r="AY1010" s="13">
        <f t="shared" si="1438"/>
        <v>1.0936699046036263E-5</v>
      </c>
      <c r="AZ1010" s="13">
        <f t="shared" si="1439"/>
        <v>1.4948785574183925E-5</v>
      </c>
      <c r="BA1010" s="13">
        <f t="shared" si="1440"/>
        <v>1.3621793876579193E-5</v>
      </c>
      <c r="BB1010" s="13">
        <f t="shared" si="1441"/>
        <v>9.3094486252007805E-6</v>
      </c>
      <c r="BC1010" s="13">
        <f t="shared" si="1442"/>
        <v>5.0898338054733132E-6</v>
      </c>
      <c r="BD1010" s="13">
        <f t="shared" si="1443"/>
        <v>1.9378041733221118E-2</v>
      </c>
      <c r="BE1010" s="13">
        <f t="shared" si="1444"/>
        <v>1.2878461623667821E-2</v>
      </c>
      <c r="BF1010" s="13">
        <f t="shared" si="1445"/>
        <v>4.2794513520927257E-3</v>
      </c>
      <c r="BG1010" s="13">
        <f t="shared" si="1446"/>
        <v>9.4802751084656714E-4</v>
      </c>
      <c r="BH1010" s="13">
        <f t="shared" si="1447"/>
        <v>1.5751250932244452E-4</v>
      </c>
      <c r="BI1010" s="13">
        <f t="shared" si="1448"/>
        <v>2.0936262130957146E-5</v>
      </c>
      <c r="BJ1010" s="14">
        <f t="shared" si="1449"/>
        <v>6.5490498414112169E-2</v>
      </c>
      <c r="BK1010" s="14">
        <f t="shared" si="1450"/>
        <v>0.1280110235574547</v>
      </c>
      <c r="BL1010" s="14">
        <f t="shared" si="1451"/>
        <v>0.67086159054977301</v>
      </c>
      <c r="BM1010" s="14">
        <f t="shared" si="1452"/>
        <v>0.63810944692130678</v>
      </c>
      <c r="BN1010" s="14">
        <f t="shared" si="1453"/>
        <v>0.34007123626218094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1.4218999999999999</v>
      </c>
      <c r="F1011" s="10">
        <f>VLOOKUP(B1011,home!$B$2:$E$405,3,FALSE)</f>
        <v>0.87909999999999999</v>
      </c>
      <c r="G1011" s="10">
        <f>VLOOKUP(C1011,away!$B$2:$E$405,4,FALSE)</f>
        <v>1.7582</v>
      </c>
      <c r="H1011" s="10">
        <f>VLOOKUP(A1011,away!$A$2:$E$405,3,FALSE)</f>
        <v>1.2968999999999999</v>
      </c>
      <c r="I1011" s="10">
        <f>VLOOKUP(C1011,away!$B$2:$E$405,3,FALSE)</f>
        <v>1.3493999999999999</v>
      </c>
      <c r="J1011" s="10">
        <f>VLOOKUP(B1011,home!$B$2:$E$405,4,FALSE)</f>
        <v>1.3493999999999999</v>
      </c>
      <c r="K1011" s="12">
        <f t="shared" si="1398"/>
        <v>2.1977364442780001</v>
      </c>
      <c r="L1011" s="12">
        <f t="shared" si="1399"/>
        <v>2.3614997388839996</v>
      </c>
      <c r="M1011" s="13">
        <f t="shared" si="1400"/>
        <v>1.047005309285225E-2</v>
      </c>
      <c r="N1011" s="13">
        <f t="shared" si="1401"/>
        <v>2.301041725568698E-2</v>
      </c>
      <c r="O1011" s="13">
        <f t="shared" si="1402"/>
        <v>2.4725027644872197E-2</v>
      </c>
      <c r="P1011" s="13">
        <f t="shared" si="1403"/>
        <v>5.4339094340916674E-2</v>
      </c>
      <c r="Q1011" s="13">
        <f t="shared" si="1404"/>
        <v>2.5285416300433329E-2</v>
      </c>
      <c r="R1011" s="13">
        <f t="shared" si="1405"/>
        <v>2.9194073163632688E-2</v>
      </c>
      <c r="S1011" s="13">
        <f t="shared" si="1406"/>
        <v>7.050435054161365E-2</v>
      </c>
      <c r="T1011" s="13">
        <f t="shared" si="1407"/>
        <v>5.9711503991046529E-2</v>
      </c>
      <c r="U1011" s="13">
        <f t="shared" si="1408"/>
        <v>6.4160878548633879E-2</v>
      </c>
      <c r="V1011" s="13">
        <f t="shared" si="1409"/>
        <v>4.0657148764617144E-2</v>
      </c>
      <c r="W1011" s="13">
        <f t="shared" si="1410"/>
        <v>1.8523560304067776E-2</v>
      </c>
      <c r="X1011" s="13">
        <f t="shared" si="1411"/>
        <v>4.3743382821258066E-2</v>
      </c>
      <c r="Y1011" s="13">
        <f t="shared" si="1412"/>
        <v>5.1649993555151888E-2</v>
      </c>
      <c r="Z1011" s="13">
        <f t="shared" si="1413"/>
        <v>2.2980598717626324E-2</v>
      </c>
      <c r="AA1011" s="13">
        <f t="shared" si="1414"/>
        <v>5.050529931305564E-2</v>
      </c>
      <c r="AB1011" s="13">
        <f t="shared" si="1415"/>
        <v>5.5498668464735529E-2</v>
      </c>
      <c r="AC1011" s="13">
        <f t="shared" si="1416"/>
        <v>1.3188045841079904E-2</v>
      </c>
      <c r="AD1011" s="13">
        <f t="shared" si="1417"/>
        <v>1.0177475889507752E-2</v>
      </c>
      <c r="AE1011" s="13">
        <f t="shared" si="1418"/>
        <v>2.4034106655570753E-2</v>
      </c>
      <c r="AF1011" s="13">
        <f t="shared" si="1419"/>
        <v>2.8378268295720269E-2</v>
      </c>
      <c r="AG1011" s="13">
        <f t="shared" si="1420"/>
        <v>2.2338424390107834E-2</v>
      </c>
      <c r="AH1011" s="13">
        <f t="shared" si="1421"/>
        <v>1.3567169467768134E-2</v>
      </c>
      <c r="AI1011" s="13">
        <f t="shared" si="1422"/>
        <v>2.9817062785009781E-2</v>
      </c>
      <c r="AJ1011" s="13">
        <f t="shared" si="1423"/>
        <v>3.2765022771970652E-2</v>
      </c>
      <c r="AK1011" s="13">
        <f t="shared" si="1424"/>
        <v>2.4002961547852825E-2</v>
      </c>
      <c r="AL1011" s="13">
        <f t="shared" si="1425"/>
        <v>2.737814071334577E-3</v>
      </c>
      <c r="AM1011" s="13">
        <f t="shared" si="1426"/>
        <v>4.4734819346263681E-3</v>
      </c>
      <c r="AN1011" s="13">
        <f t="shared" si="1427"/>
        <v>1.0564126420522457E-2</v>
      </c>
      <c r="AO1011" s="13">
        <f t="shared" si="1428"/>
        <v>1.2473590891800673E-2</v>
      </c>
      <c r="AP1011" s="13">
        <f t="shared" si="1429"/>
        <v>9.8187938779777089E-3</v>
      </c>
      <c r="AQ1011" s="13">
        <f t="shared" si="1430"/>
        <v>5.796769794750042E-3</v>
      </c>
      <c r="AR1011" s="13">
        <f t="shared" si="1431"/>
        <v>6.4077734311058865E-3</v>
      </c>
      <c r="AS1011" s="13">
        <f t="shared" si="1432"/>
        <v>1.408259719621769E-2</v>
      </c>
      <c r="AT1011" s="13">
        <f t="shared" si="1433"/>
        <v>1.5474918544107406E-2</v>
      </c>
      <c r="AU1011" s="13">
        <f t="shared" si="1434"/>
        <v>1.133659748553943E-2</v>
      </c>
      <c r="AV1011" s="13">
        <f t="shared" si="1435"/>
        <v>6.2287133620200844E-3</v>
      </c>
      <c r="AW1011" s="13">
        <f t="shared" si="1436"/>
        <v>3.9469803328807588E-4</v>
      </c>
      <c r="AX1011" s="13">
        <f t="shared" si="1437"/>
        <v>1.6385890467579371E-3</v>
      </c>
      <c r="AY1011" s="13">
        <f t="shared" si="1438"/>
        <v>3.8695276060570498E-3</v>
      </c>
      <c r="AZ1011" s="13">
        <f t="shared" si="1439"/>
        <v>4.5689442156540763E-3</v>
      </c>
      <c r="BA1011" s="13">
        <f t="shared" si="1440"/>
        <v>3.5965201907475534E-3</v>
      </c>
      <c r="BB1011" s="13">
        <f t="shared" si="1441"/>
        <v>2.1232953728353449E-3</v>
      </c>
      <c r="BC1011" s="13">
        <f t="shared" si="1442"/>
        <v>1.0028322937048546E-3</v>
      </c>
      <c r="BD1011" s="13">
        <f t="shared" si="1443"/>
        <v>2.5219925473973955E-3</v>
      </c>
      <c r="BE1011" s="13">
        <f t="shared" si="1444"/>
        <v>5.542674933612767E-3</v>
      </c>
      <c r="BF1011" s="13">
        <f t="shared" si="1445"/>
        <v>6.0906693501934636E-3</v>
      </c>
      <c r="BG1011" s="13">
        <f t="shared" si="1446"/>
        <v>4.4618953336557259E-3</v>
      </c>
      <c r="BH1011" s="13">
        <f t="shared" si="1447"/>
        <v>2.4515174963322833E-3</v>
      </c>
      <c r="BI1011" s="13">
        <f t="shared" si="1448"/>
        <v>1.0775578690949235E-3</v>
      </c>
      <c r="BJ1011" s="14">
        <f t="shared" si="1449"/>
        <v>0.36677902110398525</v>
      </c>
      <c r="BK1011" s="14">
        <f t="shared" si="1450"/>
        <v>0.19576603425847125</v>
      </c>
      <c r="BL1011" s="14">
        <f t="shared" si="1451"/>
        <v>0.39991307125680831</v>
      </c>
      <c r="BM1011" s="14">
        <f t="shared" si="1452"/>
        <v>0.81493981396572823</v>
      </c>
      <c r="BN1011" s="14">
        <f t="shared" si="1453"/>
        <v>0.16702408179839412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1.4218999999999999</v>
      </c>
      <c r="F1012" s="10">
        <f>VLOOKUP(B1012,home!$B$2:$E$405,3,FALSE)</f>
        <v>1.4066000000000001</v>
      </c>
      <c r="G1012" s="10">
        <f>VLOOKUP(C1012,away!$B$2:$E$405,4,FALSE)</f>
        <v>0.56259999999999999</v>
      </c>
      <c r="H1012" s="10">
        <f>VLOOKUP(A1012,away!$A$2:$E$405,3,FALSE)</f>
        <v>1.2968999999999999</v>
      </c>
      <c r="I1012" s="10">
        <f>VLOOKUP(C1012,away!$B$2:$E$405,3,FALSE)</f>
        <v>1.2337</v>
      </c>
      <c r="J1012" s="10">
        <f>VLOOKUP(B1012,home!$B$2:$E$405,4,FALSE)</f>
        <v>0.38550000000000001</v>
      </c>
      <c r="K1012" s="12">
        <f t="shared" si="1398"/>
        <v>1.125225058204</v>
      </c>
      <c r="L1012" s="12">
        <f t="shared" si="1399"/>
        <v>0.61679442181499999</v>
      </c>
      <c r="M1012" s="13">
        <f t="shared" si="1400"/>
        <v>0.17516629834659841</v>
      </c>
      <c r="N1012" s="13">
        <f t="shared" si="1401"/>
        <v>0.19710150825243045</v>
      </c>
      <c r="O1012" s="13">
        <f t="shared" si="1402"/>
        <v>0.10804159571016396</v>
      </c>
      <c r="P1012" s="13">
        <f t="shared" si="1403"/>
        <v>0.12157111082142229</v>
      </c>
      <c r="Q1012" s="13">
        <f t="shared" si="1404"/>
        <v>0.11089177804771864</v>
      </c>
      <c r="R1012" s="13">
        <f t="shared" si="1405"/>
        <v>3.3319726779010281E-2</v>
      </c>
      <c r="S1012" s="13">
        <f t="shared" si="1406"/>
        <v>2.1093576683784428E-2</v>
      </c>
      <c r="T1012" s="13">
        <f t="shared" si="1407"/>
        <v>6.8397430124979924E-2</v>
      </c>
      <c r="U1012" s="13">
        <f t="shared" si="1408"/>
        <v>3.7492191504253217E-2</v>
      </c>
      <c r="V1012" s="13">
        <f t="shared" si="1409"/>
        <v>1.6266253984862193E-3</v>
      </c>
      <c r="W1012" s="13">
        <f t="shared" si="1410"/>
        <v>4.1592735802696401E-2</v>
      </c>
      <c r="X1012" s="13">
        <f t="shared" si="1411"/>
        <v>2.5654167431128177E-2</v>
      </c>
      <c r="Y1012" s="13">
        <f t="shared" si="1412"/>
        <v>7.9116736839139525E-3</v>
      </c>
      <c r="Z1012" s="13">
        <f t="shared" si="1413"/>
        <v>6.8504738712311395E-3</v>
      </c>
      <c r="AA1012" s="13">
        <f t="shared" si="1414"/>
        <v>7.7083248604810405E-3</v>
      </c>
      <c r="AB1012" s="13">
        <f t="shared" si="1415"/>
        <v>4.3368001448950604E-3</v>
      </c>
      <c r="AC1012" s="13">
        <f t="shared" si="1416"/>
        <v>7.0558184726059113E-5</v>
      </c>
      <c r="AD1012" s="13">
        <f t="shared" si="1417"/>
        <v>1.1700297141113166E-2</v>
      </c>
      <c r="AE1012" s="13">
        <f t="shared" si="1418"/>
        <v>7.216678010216593E-3</v>
      </c>
      <c r="AF1012" s="13">
        <f t="shared" si="1419"/>
        <v>2.2256033703682838E-3</v>
      </c>
      <c r="AG1012" s="13">
        <f t="shared" si="1420"/>
        <v>4.5757991467194035E-4</v>
      </c>
      <c r="AH1012" s="13">
        <f t="shared" si="1421"/>
        <v>1.0563335176411938E-3</v>
      </c>
      <c r="AI1012" s="13">
        <f t="shared" si="1422"/>
        <v>1.1886129438706484E-3</v>
      </c>
      <c r="AJ1012" s="13">
        <f t="shared" si="1423"/>
        <v>6.6872853447443926E-4</v>
      </c>
      <c r="AK1012" s="13">
        <f t="shared" si="1424"/>
        <v>2.5082336804222539E-4</v>
      </c>
      <c r="AL1012" s="13">
        <f t="shared" si="1425"/>
        <v>1.9587870442332019E-6</v>
      </c>
      <c r="AM1012" s="13">
        <f t="shared" si="1426"/>
        <v>2.6330935063226305E-3</v>
      </c>
      <c r="AN1012" s="13">
        <f t="shared" si="1427"/>
        <v>1.6240773868170979E-3</v>
      </c>
      <c r="AO1012" s="13">
        <f t="shared" si="1428"/>
        <v>5.008609363923339E-4</v>
      </c>
      <c r="AP1012" s="13">
        <f t="shared" si="1429"/>
        <v>1.0297607722394304E-4</v>
      </c>
      <c r="AQ1012" s="13">
        <f t="shared" si="1430"/>
        <v>1.5878767503029683E-5</v>
      </c>
      <c r="AR1012" s="13">
        <f t="shared" si="1431"/>
        <v>1.303081242514611E-4</v>
      </c>
      <c r="AS1012" s="13">
        <f t="shared" si="1432"/>
        <v>1.4662596669530437E-4</v>
      </c>
      <c r="AT1012" s="13">
        <f t="shared" si="1433"/>
        <v>8.2493605954470843E-5</v>
      </c>
      <c r="AU1012" s="13">
        <f t="shared" si="1434"/>
        <v>3.0941290853859085E-5</v>
      </c>
      <c r="AV1012" s="13">
        <f t="shared" si="1435"/>
        <v>8.703978950485123E-6</v>
      </c>
      <c r="AW1012" s="13">
        <f t="shared" si="1436"/>
        <v>3.7762831834309786E-8</v>
      </c>
      <c r="AX1012" s="13">
        <f t="shared" si="1437"/>
        <v>4.9380379898474307E-4</v>
      </c>
      <c r="AY1012" s="13">
        <f t="shared" si="1438"/>
        <v>3.0457542868484507E-4</v>
      </c>
      <c r="AZ1012" s="13">
        <f t="shared" si="1439"/>
        <v>9.3930212717362378E-5</v>
      </c>
      <c r="BA1012" s="13">
        <f t="shared" si="1440"/>
        <v>1.9311877081321832E-5</v>
      </c>
      <c r="BB1012" s="13">
        <f t="shared" si="1441"/>
        <v>2.9778645146340619E-6</v>
      </c>
      <c r="BC1012" s="13">
        <f t="shared" si="1442"/>
        <v>3.6734604430942454E-7</v>
      </c>
      <c r="BD1012" s="13">
        <f t="shared" si="1443"/>
        <v>1.3395554025912845E-5</v>
      </c>
      <c r="BE1012" s="13">
        <f t="shared" si="1444"/>
        <v>1.5073013058482609E-5</v>
      </c>
      <c r="BF1012" s="13">
        <f t="shared" si="1445"/>
        <v>8.480265998020375E-6</v>
      </c>
      <c r="BG1012" s="13">
        <f t="shared" si="1446"/>
        <v>3.1807359337359582E-6</v>
      </c>
      <c r="BH1012" s="13">
        <f t="shared" si="1447"/>
        <v>8.947609440423997E-7</v>
      </c>
      <c r="BI1012" s="13">
        <f t="shared" si="1448"/>
        <v>2.0136148706775495E-7</v>
      </c>
      <c r="BJ1012" s="14">
        <f t="shared" si="1449"/>
        <v>0.47894130498152365</v>
      </c>
      <c r="BK1012" s="14">
        <f t="shared" si="1450"/>
        <v>0.31983470365074651</v>
      </c>
      <c r="BL1012" s="14">
        <f t="shared" si="1451"/>
        <v>0.19450343602098485</v>
      </c>
      <c r="BM1012" s="14">
        <f t="shared" si="1452"/>
        <v>0.25373336290128928</v>
      </c>
      <c r="BN1012" s="14">
        <f t="shared" si="1453"/>
        <v>0.74609201795734403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1.4867999999999999</v>
      </c>
      <c r="F1013" s="10">
        <f>VLOOKUP(B1013,home!$B$2:$E$405,3,FALSE)</f>
        <v>1.1957</v>
      </c>
      <c r="G1013" s="10">
        <f>VLOOKUP(C1013,away!$B$2:$E$405,4,FALSE)</f>
        <v>1.5468999999999999</v>
      </c>
      <c r="H1013" s="10">
        <f>VLOOKUP(A1013,away!$A$2:$E$405,3,FALSE)</f>
        <v>1.0461</v>
      </c>
      <c r="I1013" s="10">
        <f>VLOOKUP(C1013,away!$B$2:$E$405,3,FALSE)</f>
        <v>0.5736</v>
      </c>
      <c r="J1013" s="10">
        <f>VLOOKUP(B1013,home!$B$2:$E$405,4,FALSE)</f>
        <v>0.84970000000000001</v>
      </c>
      <c r="K1013" s="12">
        <f t="shared" si="1398"/>
        <v>2.7500274010439996</v>
      </c>
      <c r="L1013" s="12">
        <f t="shared" si="1399"/>
        <v>0.50985650311200004</v>
      </c>
      <c r="M1013" s="13">
        <f t="shared" si="1400"/>
        <v>3.8392855009733863E-2</v>
      </c>
      <c r="N1013" s="13">
        <f t="shared" si="1401"/>
        <v>0.10558140328107751</v>
      </c>
      <c r="O1013" s="13">
        <f t="shared" si="1402"/>
        <v>1.9574846799748937E-2</v>
      </c>
      <c r="P1013" s="13">
        <f t="shared" si="1403"/>
        <v>5.3831365070548018E-2</v>
      </c>
      <c r="Q1013" s="13">
        <f t="shared" si="1404"/>
        <v>0.14517587603182003</v>
      </c>
      <c r="R1013" s="13">
        <f t="shared" si="1405"/>
        <v>4.9901814691365584E-3</v>
      </c>
      <c r="S1013" s="13">
        <f t="shared" si="1406"/>
        <v>1.8869499706546475E-2</v>
      </c>
      <c r="T1013" s="13">
        <f t="shared" si="1407"/>
        <v>7.4018864489804964E-2</v>
      </c>
      <c r="U1013" s="13">
        <f t="shared" si="1408"/>
        <v>1.3723135776307537E-2</v>
      </c>
      <c r="V1013" s="13">
        <f t="shared" si="1409"/>
        <v>2.9396989713151647E-3</v>
      </c>
      <c r="W1013" s="13">
        <f t="shared" si="1410"/>
        <v>0.13307921235269063</v>
      </c>
      <c r="X1013" s="13">
        <f t="shared" si="1411"/>
        <v>6.785130184704212E-2</v>
      </c>
      <c r="Y1013" s="13">
        <f t="shared" si="1412"/>
        <v>1.7297213745664838E-2</v>
      </c>
      <c r="Z1013" s="13">
        <f t="shared" si="1413"/>
        <v>8.4809215791608944E-4</v>
      </c>
      <c r="AA1013" s="13">
        <f t="shared" si="1414"/>
        <v>2.3322766728797809E-3</v>
      </c>
      <c r="AB1013" s="13">
        <f t="shared" si="1415"/>
        <v>3.2069123786175658E-3</v>
      </c>
      <c r="AC1013" s="13">
        <f t="shared" si="1416"/>
        <v>2.5761305144254712E-4</v>
      </c>
      <c r="AD1013" s="13">
        <f t="shared" si="1417"/>
        <v>9.1492870119813094E-2</v>
      </c>
      <c r="AE1013" s="13">
        <f t="shared" si="1418"/>
        <v>4.66482348189683E-2</v>
      </c>
      <c r="AF1013" s="13">
        <f t="shared" si="1419"/>
        <v>1.1891952940573308E-2</v>
      </c>
      <c r="AG1013" s="13">
        <f t="shared" si="1420"/>
        <v>2.0210631804843909E-3</v>
      </c>
      <c r="AH1013" s="13">
        <f t="shared" si="1421"/>
        <v>1.0810132548795189E-4</v>
      </c>
      <c r="AI1013" s="13">
        <f t="shared" si="1422"/>
        <v>2.9728160718104377E-4</v>
      </c>
      <c r="AJ1013" s="13">
        <f t="shared" si="1423"/>
        <v>4.0876628278713461E-4</v>
      </c>
      <c r="AK1013" s="13">
        <f t="shared" si="1424"/>
        <v>3.7470615942917341E-4</v>
      </c>
      <c r="AL1013" s="13">
        <f t="shared" si="1425"/>
        <v>1.4448169812456727E-5</v>
      </c>
      <c r="AM1013" s="13">
        <f t="shared" si="1426"/>
        <v>5.0321579965929127E-2</v>
      </c>
      <c r="AN1013" s="13">
        <f t="shared" si="1427"/>
        <v>2.5656784792499499E-2</v>
      </c>
      <c r="AO1013" s="13">
        <f t="shared" si="1428"/>
        <v>6.5406392877004676E-3</v>
      </c>
      <c r="AP1013" s="13">
        <f t="shared" si="1429"/>
        <v>1.1115958251146411E-3</v>
      </c>
      <c r="AQ1013" s="13">
        <f t="shared" si="1430"/>
        <v>1.4168859006671232E-4</v>
      </c>
      <c r="AR1013" s="13">
        <f t="shared" si="1431"/>
        <v>1.1023232759011859E-5</v>
      </c>
      <c r="AS1013" s="13">
        <f t="shared" si="1432"/>
        <v>3.0314192135368459E-5</v>
      </c>
      <c r="AT1013" s="13">
        <f t="shared" si="1433"/>
        <v>4.1682429506387899E-5</v>
      </c>
      <c r="AU1013" s="13">
        <f t="shared" si="1434"/>
        <v>3.8209274428217211E-5</v>
      </c>
      <c r="AV1013" s="13">
        <f t="shared" si="1435"/>
        <v>2.6269137912901787E-5</v>
      </c>
      <c r="AW1013" s="13">
        <f t="shared" si="1436"/>
        <v>5.6272384795038317E-7</v>
      </c>
      <c r="AX1013" s="13">
        <f t="shared" si="1437"/>
        <v>2.3064287295021992E-2</v>
      </c>
      <c r="AY1013" s="13">
        <f t="shared" si="1438"/>
        <v>1.1759476867010442E-2</v>
      </c>
      <c r="AZ1013" s="13">
        <f t="shared" si="1439"/>
        <v>2.9978228769202008E-3</v>
      </c>
      <c r="BA1013" s="13">
        <f t="shared" si="1440"/>
        <v>5.094864963252298E-4</v>
      </c>
      <c r="BB1013" s="13">
        <f t="shared" si="1441"/>
        <v>6.4941250849791623E-5</v>
      </c>
      <c r="BC1013" s="13">
        <f t="shared" si="1442"/>
        <v>6.6221438131987953E-6</v>
      </c>
      <c r="BD1013" s="13">
        <f t="shared" si="1443"/>
        <v>9.3671115124990391E-7</v>
      </c>
      <c r="BE1013" s="13">
        <f t="shared" si="1444"/>
        <v>2.5759813328007062E-6</v>
      </c>
      <c r="BF1013" s="13">
        <f t="shared" si="1445"/>
        <v>3.5420096248898927E-6</v>
      </c>
      <c r="BG1013" s="13">
        <f t="shared" si="1446"/>
        <v>3.2468745077362611E-6</v>
      </c>
      <c r="BH1013" s="13">
        <f t="shared" si="1447"/>
        <v>2.2322484660064919E-6</v>
      </c>
      <c r="BI1013" s="13">
        <f t="shared" si="1448"/>
        <v>1.2277488894912566E-6</v>
      </c>
      <c r="BJ1013" s="14">
        <f t="shared" si="1449"/>
        <v>0.81723291819919019</v>
      </c>
      <c r="BK1013" s="14">
        <f t="shared" si="1450"/>
        <v>0.12606495684640898</v>
      </c>
      <c r="BL1013" s="14">
        <f t="shared" si="1451"/>
        <v>4.5177468312289734E-2</v>
      </c>
      <c r="BM1013" s="14">
        <f t="shared" si="1452"/>
        <v>0.61001799371057774</v>
      </c>
      <c r="BN1013" s="14">
        <f t="shared" si="1453"/>
        <v>0.36754652766206491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1.4867999999999999</v>
      </c>
      <c r="F1014" s="10">
        <f>VLOOKUP(B1014,home!$B$2:$E$405,3,FALSE)</f>
        <v>1.1434</v>
      </c>
      <c r="G1014" s="10">
        <f>VLOOKUP(C1014,away!$B$2:$E$405,4,FALSE)</f>
        <v>0.59789999999999999</v>
      </c>
      <c r="H1014" s="10">
        <f>VLOOKUP(A1014,away!$A$2:$E$405,3,FALSE)</f>
        <v>1.0461</v>
      </c>
      <c r="I1014" s="10">
        <f>VLOOKUP(C1014,away!$B$2:$E$405,3,FALSE)</f>
        <v>1.4870000000000001</v>
      </c>
      <c r="J1014" s="10">
        <f>VLOOKUP(B1014,home!$B$2:$E$405,4,FALSE)</f>
        <v>1.2426999999999999</v>
      </c>
      <c r="K1014" s="12">
        <f t="shared" si="1398"/>
        <v>1.0164342570479998</v>
      </c>
      <c r="L1014" s="12">
        <f t="shared" si="1399"/>
        <v>1.9330828548900001</v>
      </c>
      <c r="M1014" s="13">
        <f t="shared" si="1400"/>
        <v>5.2364986270895204E-2</v>
      </c>
      <c r="N1014" s="13">
        <f t="shared" si="1401"/>
        <v>5.3225565915586068E-2</v>
      </c>
      <c r="O1014" s="13">
        <f t="shared" si="1402"/>
        <v>0.10122585715681777</v>
      </c>
      <c r="P1014" s="13">
        <f t="shared" si="1403"/>
        <v>0.102889428913237</v>
      </c>
      <c r="Q1014" s="13">
        <f t="shared" si="1404"/>
        <v>2.7050144273684032E-2</v>
      </c>
      <c r="R1014" s="13">
        <f t="shared" si="1405"/>
        <v>9.7838984470694335E-2</v>
      </c>
      <c r="S1014" s="13">
        <f t="shared" si="1406"/>
        <v>5.0540615666961178E-2</v>
      </c>
      <c r="T1014" s="13">
        <f t="shared" si="1407"/>
        <v>5.2290170117759521E-2</v>
      </c>
      <c r="U1014" s="13">
        <f t="shared" si="1408"/>
        <v>9.9446895490800963E-2</v>
      </c>
      <c r="V1014" s="13">
        <f t="shared" si="1409"/>
        <v>1.1033867927608978E-2</v>
      </c>
      <c r="W1014" s="13">
        <f t="shared" si="1410"/>
        <v>9.1648977659544127E-3</v>
      </c>
      <c r="X1014" s="13">
        <f t="shared" si="1411"/>
        <v>1.7716506738186144E-2</v>
      </c>
      <c r="Y1014" s="13">
        <f t="shared" si="1412"/>
        <v>1.7123737712065396E-2</v>
      </c>
      <c r="Z1014" s="13">
        <f t="shared" si="1413"/>
        <v>6.3043621140049383E-2</v>
      </c>
      <c r="AA1014" s="13">
        <f t="shared" si="1414"/>
        <v>6.4079696215101664E-2</v>
      </c>
      <c r="AB1014" s="13">
        <f t="shared" si="1415"/>
        <v>3.2566399207129192E-2</v>
      </c>
      <c r="AC1014" s="13">
        <f t="shared" si="1416"/>
        <v>1.3549945901622906E-3</v>
      </c>
      <c r="AD1014" s="13">
        <f t="shared" si="1417"/>
        <v>2.328879012914687E-3</v>
      </c>
      <c r="AE1014" s="13">
        <f t="shared" si="1418"/>
        <v>4.5019160909785284E-3</v>
      </c>
      <c r="AF1014" s="13">
        <f t="shared" si="1419"/>
        <v>4.3512884048120025E-3</v>
      </c>
      <c r="AG1014" s="13">
        <f t="shared" si="1420"/>
        <v>2.803800337341246E-3</v>
      </c>
      <c r="AH1014" s="13">
        <f t="shared" si="1421"/>
        <v>3.046713578400256E-2</v>
      </c>
      <c r="AI1014" s="13">
        <f t="shared" si="1422"/>
        <v>3.0967840524993167E-2</v>
      </c>
      <c r="AJ1014" s="13">
        <f t="shared" si="1423"/>
        <v>1.5738386988201184E-2</v>
      </c>
      <c r="AK1014" s="13">
        <f t="shared" si="1424"/>
        <v>5.3323452284953941E-3</v>
      </c>
      <c r="AL1014" s="13">
        <f t="shared" si="1425"/>
        <v>1.0649453345875222E-4</v>
      </c>
      <c r="AM1014" s="13">
        <f t="shared" si="1426"/>
        <v>4.7343048184932389E-4</v>
      </c>
      <c r="AN1014" s="13">
        <f t="shared" si="1427"/>
        <v>9.1518034744523949E-4</v>
      </c>
      <c r="AO1014" s="13">
        <f t="shared" si="1428"/>
        <v>8.8455971938933297E-4</v>
      </c>
      <c r="AP1014" s="13">
        <f t="shared" si="1429"/>
        <v>5.6997574255927624E-4</v>
      </c>
      <c r="AQ1014" s="13">
        <f t="shared" si="1430"/>
        <v>2.7545258391113345E-4</v>
      </c>
      <c r="AR1014" s="13">
        <f t="shared" si="1431"/>
        <v>1.177909956433219E-2</v>
      </c>
      <c r="AS1014" s="13">
        <f t="shared" si="1432"/>
        <v>1.1972680314366406E-2</v>
      </c>
      <c r="AT1014" s="13">
        <f t="shared" si="1433"/>
        <v>6.084721210103115E-3</v>
      </c>
      <c r="AU1014" s="13">
        <f t="shared" si="1434"/>
        <v>2.061573027511789E-3</v>
      </c>
      <c r="AV1014" s="13">
        <f t="shared" si="1435"/>
        <v>5.2386336214228519E-4</v>
      </c>
      <c r="AW1014" s="13">
        <f t="shared" si="1436"/>
        <v>5.8123877286102423E-6</v>
      </c>
      <c r="AX1014" s="13">
        <f t="shared" si="1437"/>
        <v>8.0201826680398994E-5</v>
      </c>
      <c r="AY1014" s="13">
        <f t="shared" si="1438"/>
        <v>1.5503677608673865E-4</v>
      </c>
      <c r="AZ1014" s="13">
        <f t="shared" si="1439"/>
        <v>1.4984946686534724E-4</v>
      </c>
      <c r="BA1014" s="13">
        <f t="shared" si="1440"/>
        <v>9.6557145070603294E-5</v>
      </c>
      <c r="BB1014" s="13">
        <f t="shared" si="1441"/>
        <v>4.6663240413277438E-5</v>
      </c>
      <c r="BC1014" s="13">
        <f t="shared" si="1442"/>
        <v>1.8040781999303355E-5</v>
      </c>
      <c r="BD1014" s="13">
        <f t="shared" si="1443"/>
        <v>3.7949959023088047E-3</v>
      </c>
      <c r="BE1014" s="13">
        <f t="shared" si="1444"/>
        <v>3.8573638404634527E-3</v>
      </c>
      <c r="BF1014" s="13">
        <f t="shared" si="1445"/>
        <v>1.9603783746726445E-3</v>
      </c>
      <c r="BG1014" s="13">
        <f t="shared" si="1446"/>
        <v>6.6419857893111839E-4</v>
      </c>
      <c r="BH1014" s="13">
        <f t="shared" si="1447"/>
        <v>1.6877854727704713E-4</v>
      </c>
      <c r="BI1014" s="13">
        <f t="shared" si="1448"/>
        <v>3.4310459461437228E-5</v>
      </c>
      <c r="BJ1014" s="14">
        <f t="shared" si="1449"/>
        <v>0.19422185448155196</v>
      </c>
      <c r="BK1014" s="14">
        <f t="shared" si="1450"/>
        <v>0.21844542467841016</v>
      </c>
      <c r="BL1014" s="14">
        <f t="shared" si="1451"/>
        <v>0.52056550424780634</v>
      </c>
      <c r="BM1014" s="14">
        <f t="shared" si="1452"/>
        <v>0.5615322131585454</v>
      </c>
      <c r="BN1014" s="14">
        <f t="shared" si="1453"/>
        <v>0.43459496700091438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1.4867999999999999</v>
      </c>
      <c r="F1015" s="10">
        <f>VLOOKUP(B1015,home!$B$2:$E$405,3,FALSE)</f>
        <v>0.44840000000000002</v>
      </c>
      <c r="G1015" s="10">
        <f>VLOOKUP(C1015,away!$B$2:$E$405,4,FALSE)</f>
        <v>0.74729999999999996</v>
      </c>
      <c r="H1015" s="10">
        <f>VLOOKUP(A1015,away!$A$2:$E$405,3,FALSE)</f>
        <v>1.0461</v>
      </c>
      <c r="I1015" s="10">
        <f>VLOOKUP(C1015,away!$B$2:$E$405,3,FALSE)</f>
        <v>1.0621</v>
      </c>
      <c r="J1015" s="10">
        <f>VLOOKUP(B1015,home!$B$2:$E$405,4,FALSE)</f>
        <v>0.53110000000000002</v>
      </c>
      <c r="K1015" s="12">
        <f t="shared" si="1398"/>
        <v>0.49821080097600001</v>
      </c>
      <c r="L1015" s="12">
        <f t="shared" si="1399"/>
        <v>0.59008545839100013</v>
      </c>
      <c r="M1015" s="13">
        <f t="shared" si="1400"/>
        <v>0.33678980765900279</v>
      </c>
      <c r="N1015" s="13">
        <f t="shared" si="1401"/>
        <v>0.16779231983434476</v>
      </c>
      <c r="O1015" s="13">
        <f t="shared" si="1402"/>
        <v>0.19873476803387941</v>
      </c>
      <c r="P1015" s="13">
        <f t="shared" si="1403"/>
        <v>9.9011807963938617E-2</v>
      </c>
      <c r="Q1015" s="13">
        <f t="shared" si="1404"/>
        <v>4.179797303114504E-2</v>
      </c>
      <c r="R1015" s="13">
        <f t="shared" si="1405"/>
        <v>5.8635248346750407E-2</v>
      </c>
      <c r="S1015" s="13">
        <f t="shared" si="1406"/>
        <v>7.2770448313371084E-3</v>
      </c>
      <c r="T1015" s="13">
        <f t="shared" si="1407"/>
        <v>2.4664376075897877E-2</v>
      </c>
      <c r="U1015" s="13">
        <f t="shared" si="1408"/>
        <v>2.9212714044261203E-2</v>
      </c>
      <c r="V1015" s="13">
        <f t="shared" si="1409"/>
        <v>2.3770624519441009E-4</v>
      </c>
      <c r="W1015" s="13">
        <f t="shared" si="1410"/>
        <v>6.941400541006673E-3</v>
      </c>
      <c r="X1015" s="13">
        <f t="shared" si="1411"/>
        <v>4.0960195201154587E-3</v>
      </c>
      <c r="Y1015" s="13">
        <f t="shared" si="1412"/>
        <v>1.2085007780529074E-3</v>
      </c>
      <c r="Z1015" s="13">
        <f t="shared" si="1413"/>
        <v>1.1533269132854117E-2</v>
      </c>
      <c r="AA1015" s="13">
        <f t="shared" si="1414"/>
        <v>5.7459992525510269E-3</v>
      </c>
      <c r="AB1015" s="13">
        <f t="shared" si="1415"/>
        <v>1.4313594450104722E-3</v>
      </c>
      <c r="AC1015" s="13">
        <f t="shared" si="1416"/>
        <v>4.3676583594922032E-6</v>
      </c>
      <c r="AD1015" s="13">
        <f t="shared" si="1417"/>
        <v>8.645701808575434E-4</v>
      </c>
      <c r="AE1015" s="13">
        <f t="shared" si="1418"/>
        <v>5.1017029148251337E-4</v>
      </c>
      <c r="AF1015" s="13">
        <f t="shared" si="1419"/>
        <v>1.5052203515346452E-4</v>
      </c>
      <c r="AG1015" s="13">
        <f t="shared" si="1420"/>
        <v>2.9606954703826117E-5</v>
      </c>
      <c r="AH1015" s="13">
        <f t="shared" si="1421"/>
        <v>1.7014036007517485E-3</v>
      </c>
      <c r="AI1015" s="13">
        <f t="shared" si="1422"/>
        <v>8.4765765071397915E-4</v>
      </c>
      <c r="AJ1015" s="13">
        <f t="shared" si="1423"/>
        <v>2.1115609855782298E-4</v>
      </c>
      <c r="AK1015" s="13">
        <f t="shared" si="1424"/>
        <v>3.5066749664486737E-5</v>
      </c>
      <c r="AL1015" s="13">
        <f t="shared" si="1425"/>
        <v>5.1361382192419034E-8</v>
      </c>
      <c r="AM1015" s="13">
        <f t="shared" si="1426"/>
        <v>8.614764046100041E-5</v>
      </c>
      <c r="AN1015" s="13">
        <f t="shared" si="1427"/>
        <v>5.0834469910732492E-5</v>
      </c>
      <c r="AO1015" s="13">
        <f t="shared" si="1428"/>
        <v>1.4998340739669044E-5</v>
      </c>
      <c r="AP1015" s="13">
        <f t="shared" si="1429"/>
        <v>2.9501009234906735E-6</v>
      </c>
      <c r="AQ1015" s="13">
        <f t="shared" si="1430"/>
        <v>4.3520291393442669E-7</v>
      </c>
      <c r="AR1015" s="13">
        <f t="shared" si="1431"/>
        <v>2.0079470473153874E-4</v>
      </c>
      <c r="AS1015" s="13">
        <f t="shared" si="1432"/>
        <v>1.0003809067603934E-4</v>
      </c>
      <c r="AT1015" s="13">
        <f t="shared" si="1433"/>
        <v>2.4920028641909637E-5</v>
      </c>
      <c r="AU1015" s="13">
        <f t="shared" si="1434"/>
        <v>4.1384758100102215E-6</v>
      </c>
      <c r="AV1015" s="13">
        <f t="shared" si="1435"/>
        <v>5.1545833703124814E-7</v>
      </c>
      <c r="AW1015" s="13">
        <f t="shared" si="1436"/>
        <v>4.1943266779049276E-10</v>
      </c>
      <c r="AX1015" s="13">
        <f t="shared" si="1437"/>
        <v>7.1532808260445771E-6</v>
      </c>
      <c r="AY1015" s="13">
        <f t="shared" si="1438"/>
        <v>4.2210469952360658E-6</v>
      </c>
      <c r="AZ1015" s="13">
        <f t="shared" si="1439"/>
        <v>1.2453892255369138E-6</v>
      </c>
      <c r="BA1015" s="13">
        <f t="shared" si="1440"/>
        <v>2.4496202400872087E-7</v>
      </c>
      <c r="BB1015" s="13">
        <f t="shared" si="1441"/>
        <v>3.6137132056393307E-8</v>
      </c>
      <c r="BC1015" s="13">
        <f t="shared" si="1442"/>
        <v>4.2647992268865903E-9</v>
      </c>
      <c r="BD1015" s="13">
        <f t="shared" si="1443"/>
        <v>1.974767256399926E-5</v>
      </c>
      <c r="BE1015" s="13">
        <f t="shared" si="1444"/>
        <v>9.838503765521851E-6</v>
      </c>
      <c r="BF1015" s="13">
        <f t="shared" si="1445"/>
        <v>2.4508244207130171E-6</v>
      </c>
      <c r="BG1015" s="13">
        <f t="shared" si="1446"/>
        <v>4.0700906589832454E-7</v>
      </c>
      <c r="BH1015" s="13">
        <f t="shared" si="1447"/>
        <v>5.0694078181424447E-8</v>
      </c>
      <c r="BI1015" s="13">
        <f t="shared" si="1448"/>
        <v>5.0512674591014899E-9</v>
      </c>
      <c r="BJ1015" s="14">
        <f t="shared" si="1449"/>
        <v>0.24822373007871099</v>
      </c>
      <c r="BK1015" s="14">
        <f t="shared" si="1450"/>
        <v>0.44332500676620984</v>
      </c>
      <c r="BL1015" s="14">
        <f t="shared" si="1451"/>
        <v>0.29691827973549884</v>
      </c>
      <c r="BM1015" s="14">
        <f t="shared" si="1452"/>
        <v>9.7234140216650208E-2</v>
      </c>
      <c r="BN1015" s="14">
        <f t="shared" si="1453"/>
        <v>0.90276192486906093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1.6108</v>
      </c>
      <c r="F1016" s="10">
        <f>VLOOKUP(B1016,home!$B$2:$E$405,3,FALSE)</f>
        <v>1.2416</v>
      </c>
      <c r="G1016" s="10">
        <f>VLOOKUP(C1016,away!$B$2:$E$405,4,FALSE)</f>
        <v>0.79820000000000002</v>
      </c>
      <c r="H1016" s="10">
        <f>VLOOKUP(A1016,away!$A$2:$E$405,3,FALSE)</f>
        <v>1.1347</v>
      </c>
      <c r="I1016" s="10">
        <f>VLOOKUP(C1016,away!$B$2:$E$405,3,FALSE)</f>
        <v>0.5665</v>
      </c>
      <c r="J1016" s="10">
        <f>VLOOKUP(B1016,home!$B$2:$E$405,4,FALSE)</f>
        <v>0.94910000000000005</v>
      </c>
      <c r="K1016" s="12">
        <f t="shared" si="1398"/>
        <v>1.5963754792960001</v>
      </c>
      <c r="L1016" s="12">
        <f t="shared" si="1399"/>
        <v>0.61008864570499999</v>
      </c>
      <c r="M1016" s="13">
        <f t="shared" si="1400"/>
        <v>0.11008922286629461</v>
      </c>
      <c r="N1016" s="13">
        <f t="shared" si="1401"/>
        <v>0.17574373591850523</v>
      </c>
      <c r="O1016" s="13">
        <f t="shared" si="1402"/>
        <v>6.7164184885213585E-2</v>
      </c>
      <c r="P1016" s="13">
        <f t="shared" si="1403"/>
        <v>0.10721925783765801</v>
      </c>
      <c r="Q1016" s="13">
        <f t="shared" si="1404"/>
        <v>0.14027649533008674</v>
      </c>
      <c r="R1016" s="13">
        <f t="shared" si="1405"/>
        <v>2.0488053298250094E-2</v>
      </c>
      <c r="S1016" s="13">
        <f t="shared" si="1406"/>
        <v>2.6106027801695575E-2</v>
      </c>
      <c r="T1016" s="13">
        <f t="shared" si="1407"/>
        <v>8.5581097060176359E-2</v>
      </c>
      <c r="U1016" s="13">
        <f t="shared" si="1408"/>
        <v>3.2706625903835988E-2</v>
      </c>
      <c r="V1016" s="13">
        <f t="shared" si="1409"/>
        <v>2.8250509027639512E-3</v>
      </c>
      <c r="W1016" s="13">
        <f t="shared" si="1410"/>
        <v>7.4644652488843444E-2</v>
      </c>
      <c r="X1016" s="13">
        <f t="shared" si="1411"/>
        <v>4.5539854946038849E-2</v>
      </c>
      <c r="Y1016" s="13">
        <f t="shared" si="1412"/>
        <v>1.3891674214815493E-2</v>
      </c>
      <c r="Z1016" s="13">
        <f t="shared" si="1413"/>
        <v>4.1665095632870859E-3</v>
      </c>
      <c r="AA1016" s="13">
        <f t="shared" si="1414"/>
        <v>6.6513137010837898E-3</v>
      </c>
      <c r="AB1016" s="13">
        <f t="shared" si="1415"/>
        <v>5.3089970487578443E-3</v>
      </c>
      <c r="AC1016" s="13">
        <f t="shared" si="1416"/>
        <v>1.7196271196082133E-4</v>
      </c>
      <c r="AD1016" s="13">
        <f t="shared" si="1417"/>
        <v>2.9790223223440201E-2</v>
      </c>
      <c r="AE1016" s="13">
        <f t="shared" si="1418"/>
        <v>1.8174676941638272E-2</v>
      </c>
      <c r="AF1016" s="13">
        <f t="shared" si="1419"/>
        <v>5.5440820207249917E-3</v>
      </c>
      <c r="AG1016" s="13">
        <f t="shared" si="1420"/>
        <v>1.1274604972338501E-3</v>
      </c>
      <c r="AH1016" s="13">
        <f t="shared" si="1421"/>
        <v>6.3548504419568713E-4</v>
      </c>
      <c r="AI1016" s="13">
        <f t="shared" si="1422"/>
        <v>1.0144727420133301E-3</v>
      </c>
      <c r="AJ1016" s="13">
        <f t="shared" si="1423"/>
        <v>8.0973970488212854E-4</v>
      </c>
      <c r="AK1016" s="13">
        <f t="shared" si="1424"/>
        <v>4.3088286982873654E-4</v>
      </c>
      <c r="AL1016" s="13">
        <f t="shared" si="1425"/>
        <v>6.699189574472031E-6</v>
      </c>
      <c r="AM1016" s="13">
        <f t="shared" si="1426"/>
        <v>9.5112763753308332E-3</v>
      </c>
      <c r="AN1016" s="13">
        <f t="shared" si="1427"/>
        <v>5.8027217227515481E-3</v>
      </c>
      <c r="AO1016" s="13">
        <f t="shared" si="1428"/>
        <v>1.7700873186182384E-3</v>
      </c>
      <c r="AP1016" s="13">
        <f t="shared" si="1429"/>
        <v>3.5997005833179863E-4</v>
      </c>
      <c r="AQ1016" s="13">
        <f t="shared" si="1430"/>
        <v>5.4903411345499207E-5</v>
      </c>
      <c r="AR1016" s="13">
        <f t="shared" si="1431"/>
        <v>7.7540441995825797E-5</v>
      </c>
      <c r="AS1016" s="13">
        <f t="shared" si="1432"/>
        <v>1.2378366025591012E-4</v>
      </c>
      <c r="AT1016" s="13">
        <f t="shared" si="1433"/>
        <v>9.8802599985020875E-5</v>
      </c>
      <c r="AU1016" s="13">
        <f t="shared" si="1434"/>
        <v>5.2575349302259559E-5</v>
      </c>
      <c r="AV1016" s="13">
        <f t="shared" si="1435"/>
        <v>2.0982499610387305E-5</v>
      </c>
      <c r="AW1016" s="13">
        <f t="shared" si="1436"/>
        <v>1.8123737263774638E-7</v>
      </c>
      <c r="AX1016" s="13">
        <f t="shared" si="1437"/>
        <v>2.5305947303975833E-3</v>
      </c>
      <c r="AY1016" s="13">
        <f t="shared" si="1438"/>
        <v>1.5438871118964709E-3</v>
      </c>
      <c r="AZ1016" s="13">
        <f t="shared" si="1439"/>
        <v>4.7095399860916089E-4</v>
      </c>
      <c r="BA1016" s="13">
        <f t="shared" si="1440"/>
        <v>9.5774562400272465E-5</v>
      </c>
      <c r="BB1016" s="13">
        <f t="shared" si="1441"/>
        <v>1.4607743266942809E-5</v>
      </c>
      <c r="BC1016" s="13">
        <f t="shared" si="1442"/>
        <v>1.7824036613070947E-6</v>
      </c>
      <c r="BD1016" s="13">
        <f t="shared" si="1443"/>
        <v>7.884423874100073E-6</v>
      </c>
      <c r="BE1016" s="13">
        <f t="shared" si="1444"/>
        <v>1.2586500940989332E-5</v>
      </c>
      <c r="BF1016" s="13">
        <f t="shared" si="1445"/>
        <v>1.0046390736165699E-5</v>
      </c>
      <c r="BG1016" s="13">
        <f t="shared" si="1446"/>
        <v>5.3459372755471381E-6</v>
      </c>
      <c r="BH1016" s="13">
        <f t="shared" si="1447"/>
        <v>2.1335307951344788E-6</v>
      </c>
      <c r="BI1016" s="13">
        <f t="shared" si="1448"/>
        <v>6.8118324913511567E-7</v>
      </c>
      <c r="BJ1016" s="14">
        <f t="shared" si="1449"/>
        <v>0.61247051207811321</v>
      </c>
      <c r="BK1016" s="14">
        <f t="shared" si="1450"/>
        <v>0.24796210842184388</v>
      </c>
      <c r="BL1016" s="14">
        <f t="shared" si="1451"/>
        <v>0.13562211771608168</v>
      </c>
      <c r="BM1016" s="14">
        <f t="shared" si="1452"/>
        <v>0.37769659176879361</v>
      </c>
      <c r="BN1016" s="14">
        <f t="shared" si="1453"/>
        <v>0.62098095013600829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1.6108</v>
      </c>
      <c r="F1017" s="10">
        <f>VLOOKUP(B1017,home!$B$2:$E$405,3,FALSE)</f>
        <v>0.50790000000000002</v>
      </c>
      <c r="G1017" s="10">
        <f>VLOOKUP(C1017,away!$B$2:$E$405,4,FALSE)</f>
        <v>0.87949999999999995</v>
      </c>
      <c r="H1017" s="10">
        <f>VLOOKUP(A1017,away!$A$2:$E$405,3,FALSE)</f>
        <v>1.1347</v>
      </c>
      <c r="I1017" s="10">
        <f>VLOOKUP(C1017,away!$B$2:$E$405,3,FALSE)</f>
        <v>1.0282</v>
      </c>
      <c r="J1017" s="10">
        <f>VLOOKUP(B1017,home!$B$2:$E$405,4,FALSE)</f>
        <v>1.0415000000000001</v>
      </c>
      <c r="K1017" s="12">
        <f t="shared" si="1398"/>
        <v>0.71954121894</v>
      </c>
      <c r="L1017" s="12">
        <f t="shared" si="1399"/>
        <v>1.2151165294100001</v>
      </c>
      <c r="M1017" s="13">
        <f t="shared" si="1400"/>
        <v>0.14447370672746637</v>
      </c>
      <c r="N1017" s="13">
        <f t="shared" si="1401"/>
        <v>0.10395478704346126</v>
      </c>
      <c r="O1017" s="13">
        <f t="shared" si="1402"/>
        <v>0.1755523891096771</v>
      </c>
      <c r="P1017" s="13">
        <f t="shared" si="1403"/>
        <v>0.12631718004780626</v>
      </c>
      <c r="Q1017" s="13">
        <f t="shared" si="1404"/>
        <v>3.7399877091950105E-2</v>
      </c>
      <c r="R1017" s="13">
        <f t="shared" si="1405"/>
        <v>0.1066583048922924</v>
      </c>
      <c r="S1017" s="13">
        <f t="shared" si="1406"/>
        <v>2.7610612229478519E-2</v>
      </c>
      <c r="T1017" s="13">
        <f t="shared" si="1407"/>
        <v>4.5445208852330971E-2</v>
      </c>
      <c r="U1017" s="13">
        <f t="shared" si="1408"/>
        <v>7.6745046712274251E-2</v>
      </c>
      <c r="V1017" s="13">
        <f t="shared" si="1409"/>
        <v>2.6822986650592495E-3</v>
      </c>
      <c r="W1017" s="13">
        <f t="shared" si="1410"/>
        <v>8.9702510503159878E-3</v>
      </c>
      <c r="X1017" s="13">
        <f t="shared" si="1411"/>
        <v>1.089990032419637E-2</v>
      </c>
      <c r="Y1017" s="13">
        <f t="shared" si="1412"/>
        <v>6.6223245264262157E-3</v>
      </c>
      <c r="Z1017" s="13">
        <f t="shared" si="1413"/>
        <v>4.3200756424492004E-2</v>
      </c>
      <c r="AA1017" s="13">
        <f t="shared" si="1414"/>
        <v>3.1084724936809017E-2</v>
      </c>
      <c r="AB1017" s="13">
        <f t="shared" si="1415"/>
        <v>1.1183370435723086E-2</v>
      </c>
      <c r="AC1017" s="13">
        <f t="shared" si="1416"/>
        <v>1.4657528828732931E-4</v>
      </c>
      <c r="AD1017" s="13">
        <f t="shared" si="1417"/>
        <v>1.6136163437355446E-3</v>
      </c>
      <c r="AE1017" s="13">
        <f t="shared" si="1418"/>
        <v>1.9607318913991887E-3</v>
      </c>
      <c r="AF1017" s="13">
        <f t="shared" si="1419"/>
        <v>1.1912588654902439E-3</v>
      </c>
      <c r="AG1017" s="13">
        <f t="shared" si="1420"/>
        <v>4.8250611275446663E-4</v>
      </c>
      <c r="AH1017" s="13">
        <f t="shared" si="1421"/>
        <v>1.3123488303603865E-2</v>
      </c>
      <c r="AI1017" s="13">
        <f t="shared" si="1422"/>
        <v>9.442890770719959E-3</v>
      </c>
      <c r="AJ1017" s="13">
        <f t="shared" si="1423"/>
        <v>3.3972745677405569E-3</v>
      </c>
      <c r="AK1017" s="13">
        <f t="shared" si="1424"/>
        <v>8.1482636118196741E-4</v>
      </c>
      <c r="AL1017" s="13">
        <f t="shared" si="1425"/>
        <v>5.1261859339086925E-6</v>
      </c>
      <c r="AM1017" s="13">
        <f t="shared" si="1426"/>
        <v>2.3221269417459607E-4</v>
      </c>
      <c r="AN1017" s="13">
        <f t="shared" si="1427"/>
        <v>2.8216548303038085E-4</v>
      </c>
      <c r="AO1017" s="13">
        <f t="shared" si="1428"/>
        <v>1.7143197122958638E-4</v>
      </c>
      <c r="AP1017" s="13">
        <f t="shared" si="1429"/>
        <v>6.9436607303470022E-5</v>
      </c>
      <c r="AQ1017" s="13">
        <f t="shared" si="1430"/>
        <v>2.1093392320149376E-5</v>
      </c>
      <c r="AR1017" s="13">
        <f t="shared" si="1431"/>
        <v>3.189313512245572E-3</v>
      </c>
      <c r="AS1017" s="13">
        <f t="shared" si="1432"/>
        <v>2.2948425321829917E-3</v>
      </c>
      <c r="AT1017" s="13">
        <f t="shared" si="1433"/>
        <v>8.256168964411528E-4</v>
      </c>
      <c r="AU1017" s="13">
        <f t="shared" si="1434"/>
        <v>1.9802179601424231E-4</v>
      </c>
      <c r="AV1017" s="13">
        <f t="shared" si="1435"/>
        <v>3.5621211120193969E-5</v>
      </c>
      <c r="AW1017" s="13">
        <f t="shared" si="1436"/>
        <v>1.2449888446052468E-7</v>
      </c>
      <c r="AX1017" s="13">
        <f t="shared" si="1437"/>
        <v>2.7847767503288374E-5</v>
      </c>
      <c r="AY1017" s="13">
        <f t="shared" si="1438"/>
        <v>3.3838282600412347E-5</v>
      </c>
      <c r="AZ1017" s="13">
        <f t="shared" si="1439"/>
        <v>2.0558728257303927E-5</v>
      </c>
      <c r="BA1017" s="13">
        <f t="shared" si="1440"/>
        <v>8.3270835096994862E-6</v>
      </c>
      <c r="BB1017" s="13">
        <f t="shared" si="1441"/>
        <v>2.5295942036033188E-6</v>
      </c>
      <c r="BC1017" s="13">
        <f t="shared" si="1442"/>
        <v>6.1475034589962364E-7</v>
      </c>
      <c r="BD1017" s="13">
        <f t="shared" si="1443"/>
        <v>6.4589792770004318E-4</v>
      </c>
      <c r="BE1017" s="13">
        <f t="shared" si="1444"/>
        <v>4.6475018220810911E-4</v>
      </c>
      <c r="BF1017" s="13">
        <f t="shared" si="1445"/>
        <v>1.6720345630430493E-4</v>
      </c>
      <c r="BG1017" s="13">
        <f t="shared" si="1446"/>
        <v>4.0103259586726869E-5</v>
      </c>
      <c r="BH1017" s="13">
        <f t="shared" si="1447"/>
        <v>7.2139870716251697E-6</v>
      </c>
      <c r="BI1017" s="13">
        <f t="shared" si="1448"/>
        <v>1.0381522101869155E-6</v>
      </c>
      <c r="BJ1017" s="14">
        <f t="shared" si="1449"/>
        <v>0.21941051845653878</v>
      </c>
      <c r="BK1017" s="14">
        <f t="shared" si="1450"/>
        <v>0.30126933742663203</v>
      </c>
      <c r="BL1017" s="14">
        <f t="shared" si="1451"/>
        <v>0.4358719390031075</v>
      </c>
      <c r="BM1017" s="14">
        <f t="shared" si="1452"/>
        <v>0.30536259261440085</v>
      </c>
      <c r="BN1017" s="14">
        <f t="shared" si="1453"/>
        <v>0.69435624491265358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1.6108</v>
      </c>
      <c r="F1018" s="10">
        <f>VLOOKUP(B1018,home!$B$2:$E$405,3,FALSE)</f>
        <v>0.79010000000000002</v>
      </c>
      <c r="G1018" s="10">
        <f>VLOOKUP(C1018,away!$B$2:$E$405,4,FALSE)</f>
        <v>0.55869999999999997</v>
      </c>
      <c r="H1018" s="10">
        <f>VLOOKUP(A1018,away!$A$2:$E$405,3,FALSE)</f>
        <v>1.1347</v>
      </c>
      <c r="I1018" s="10">
        <f>VLOOKUP(C1018,away!$B$2:$E$405,3,FALSE)</f>
        <v>0.70499999999999996</v>
      </c>
      <c r="J1018" s="10">
        <f>VLOOKUP(B1018,home!$B$2:$E$405,4,FALSE)</f>
        <v>1.2819</v>
      </c>
      <c r="K1018" s="12">
        <f t="shared" si="1398"/>
        <v>0.71105362379600001</v>
      </c>
      <c r="L1018" s="12">
        <f t="shared" si="1399"/>
        <v>1.02547321065</v>
      </c>
      <c r="M1018" s="13">
        <f t="shared" si="1400"/>
        <v>0.17613107189379482</v>
      </c>
      <c r="N1018" s="13">
        <f t="shared" si="1401"/>
        <v>0.12523863693315657</v>
      </c>
      <c r="O1018" s="13">
        <f t="shared" si="1402"/>
        <v>0.18061769579015571</v>
      </c>
      <c r="P1018" s="13">
        <f t="shared" si="1403"/>
        <v>0.12842886711327373</v>
      </c>
      <c r="Q1018" s="13">
        <f t="shared" si="1404"/>
        <v>4.452569331529628E-2</v>
      </c>
      <c r="R1018" s="13">
        <f t="shared" si="1405"/>
        <v>9.2609304201067971E-2</v>
      </c>
      <c r="S1018" s="13">
        <f t="shared" si="1406"/>
        <v>2.3411505038055721E-2</v>
      </c>
      <c r="T1018" s="13">
        <f t="shared" si="1407"/>
        <v>4.565990568045411E-2</v>
      </c>
      <c r="U1018" s="13">
        <f t="shared" si="1408"/>
        <v>6.5850181349395492E-2</v>
      </c>
      <c r="V1018" s="13">
        <f t="shared" si="1409"/>
        <v>1.896764871452106E-3</v>
      </c>
      <c r="W1018" s="13">
        <f t="shared" si="1410"/>
        <v>1.0553385194623585E-2</v>
      </c>
      <c r="X1018" s="13">
        <f t="shared" si="1411"/>
        <v>1.0822213798756822E-2</v>
      </c>
      <c r="Y1018" s="13">
        <f t="shared" si="1412"/>
        <v>5.5489451652759444E-3</v>
      </c>
      <c r="Z1018" s="13">
        <f t="shared" si="1413"/>
        <v>3.1656120171710572E-2</v>
      </c>
      <c r="AA1018" s="13">
        <f t="shared" si="1414"/>
        <v>2.2509198963416452E-2</v>
      </c>
      <c r="AB1018" s="13">
        <f t="shared" si="1415"/>
        <v>8.0026237458412173E-3</v>
      </c>
      <c r="AC1018" s="13">
        <f t="shared" si="1416"/>
        <v>8.6441080853033749E-5</v>
      </c>
      <c r="AD1018" s="13">
        <f t="shared" si="1417"/>
        <v>1.8760056964880385E-3</v>
      </c>
      <c r="AE1018" s="13">
        <f t="shared" si="1418"/>
        <v>1.9237935847752779E-3</v>
      </c>
      <c r="AF1018" s="13">
        <f t="shared" si="1419"/>
        <v>9.8639939200368841E-4</v>
      </c>
      <c r="AG1018" s="13">
        <f t="shared" si="1420"/>
        <v>3.3717538383374349E-4</v>
      </c>
      <c r="AH1018" s="13">
        <f t="shared" si="1421"/>
        <v>8.1156257973015664E-3</v>
      </c>
      <c r="AI1018" s="13">
        <f t="shared" si="1422"/>
        <v>5.770645132543579E-3</v>
      </c>
      <c r="AJ1018" s="13">
        <f t="shared" si="1423"/>
        <v>2.0516190665679306E-3</v>
      </c>
      <c r="AK1018" s="13">
        <f t="shared" si="1424"/>
        <v>4.8627039064403136E-4</v>
      </c>
      <c r="AL1018" s="13">
        <f t="shared" si="1425"/>
        <v>2.5211974165912392E-6</v>
      </c>
      <c r="AM1018" s="13">
        <f t="shared" si="1426"/>
        <v>2.6678812974995184E-4</v>
      </c>
      <c r="AN1018" s="13">
        <f t="shared" si="1427"/>
        <v>2.7358407997799184E-4</v>
      </c>
      <c r="AO1018" s="13">
        <f t="shared" si="1428"/>
        <v>1.4027657243887882E-4</v>
      </c>
      <c r="AP1018" s="13">
        <f t="shared" si="1429"/>
        <v>4.7949955705958123E-5</v>
      </c>
      <c r="AQ1018" s="13">
        <f t="shared" si="1430"/>
        <v>1.2292848757078539E-5</v>
      </c>
      <c r="AR1018" s="13">
        <f t="shared" si="1431"/>
        <v>1.6644713685585611E-3</v>
      </c>
      <c r="AS1018" s="13">
        <f t="shared" si="1432"/>
        <v>1.1835283983182522E-3</v>
      </c>
      <c r="AT1018" s="13">
        <f t="shared" si="1433"/>
        <v>4.2077607824483448E-4</v>
      </c>
      <c r="AU1018" s="13">
        <f t="shared" si="1434"/>
        <v>9.9731451747552951E-5</v>
      </c>
      <c r="AV1018" s="13">
        <f t="shared" si="1435"/>
        <v>1.7728602542883356E-5</v>
      </c>
      <c r="AW1018" s="13">
        <f t="shared" si="1436"/>
        <v>5.1065904199801114E-8</v>
      </c>
      <c r="AX1018" s="13">
        <f t="shared" si="1437"/>
        <v>3.1616777740743434E-5</v>
      </c>
      <c r="AY1018" s="13">
        <f t="shared" si="1438"/>
        <v>3.2422158580207622E-5</v>
      </c>
      <c r="AZ1018" s="13">
        <f t="shared" si="1439"/>
        <v>1.6624027527724477E-5</v>
      </c>
      <c r="BA1018" s="13">
        <f t="shared" si="1440"/>
        <v>5.6824982942632004E-6</v>
      </c>
      <c r="BB1018" s="13">
        <f t="shared" si="1441"/>
        <v>1.4568124425828078E-6</v>
      </c>
      <c r="BC1018" s="13">
        <f t="shared" si="1442"/>
        <v>2.9878442656205225E-7</v>
      </c>
      <c r="BD1018" s="13">
        <f t="shared" si="1443"/>
        <v>2.8447846639179103E-4</v>
      </c>
      <c r="BE1018" s="13">
        <f t="shared" si="1444"/>
        <v>2.0227944441981156E-4</v>
      </c>
      <c r="BF1018" s="13">
        <f t="shared" si="1445"/>
        <v>7.1915765987074298E-5</v>
      </c>
      <c r="BG1018" s="13">
        <f t="shared" si="1446"/>
        <v>1.7045322004391437E-5</v>
      </c>
      <c r="BH1018" s="13">
        <f t="shared" si="1447"/>
        <v>3.0300344949980566E-6</v>
      </c>
      <c r="BI1018" s="13">
        <f t="shared" si="1448"/>
        <v>4.3090340157905033E-7</v>
      </c>
      <c r="BJ1018" s="14">
        <f t="shared" si="1449"/>
        <v>0.24830114679030599</v>
      </c>
      <c r="BK1018" s="14">
        <f t="shared" si="1450"/>
        <v>0.32998959335342626</v>
      </c>
      <c r="BL1018" s="14">
        <f t="shared" si="1451"/>
        <v>0.38997858027304572</v>
      </c>
      <c r="BM1018" s="14">
        <f t="shared" si="1452"/>
        <v>0.25234180024906733</v>
      </c>
      <c r="BN1018" s="14">
        <f t="shared" si="1453"/>
        <v>0.74755126924674509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1.6108</v>
      </c>
      <c r="F1019" s="10">
        <f>VLOOKUP(B1019,home!$B$2:$E$405,3,FALSE)</f>
        <v>0.93120000000000003</v>
      </c>
      <c r="G1019" s="10">
        <f>VLOOKUP(C1019,away!$B$2:$E$405,4,FALSE)</f>
        <v>0.9073</v>
      </c>
      <c r="H1019" s="10">
        <f>VLOOKUP(A1019,away!$A$2:$E$405,3,FALSE)</f>
        <v>1.1347</v>
      </c>
      <c r="I1019" s="10">
        <f>VLOOKUP(C1019,away!$B$2:$E$405,3,FALSE)</f>
        <v>1.0847</v>
      </c>
      <c r="J1019" s="10">
        <f>VLOOKUP(B1019,home!$B$2:$E$405,4,FALSE)</f>
        <v>1.5423</v>
      </c>
      <c r="K1019" s="12">
        <f t="shared" si="1398"/>
        <v>1.360929095808</v>
      </c>
      <c r="L1019" s="12">
        <f t="shared" si="1399"/>
        <v>1.8982768595069999</v>
      </c>
      <c r="M1019" s="13">
        <f t="shared" si="1400"/>
        <v>3.8418892226243506E-2</v>
      </c>
      <c r="N1019" s="13">
        <f t="shared" si="1401"/>
        <v>5.2285388259406575E-2</v>
      </c>
      <c r="O1019" s="13">
        <f t="shared" si="1402"/>
        <v>7.2929694080971413E-2</v>
      </c>
      <c r="P1019" s="13">
        <f t="shared" si="1403"/>
        <v>9.9252142623170475E-2</v>
      </c>
      <c r="Q1019" s="13">
        <f t="shared" si="1404"/>
        <v>3.557835308392221E-2</v>
      </c>
      <c r="R1019" s="13">
        <f t="shared" si="1405"/>
        <v>6.922037532241633E-2</v>
      </c>
      <c r="S1019" s="13">
        <f t="shared" si="1406"/>
        <v>6.4102497784677651E-2</v>
      </c>
      <c r="T1019" s="13">
        <f t="shared" si="1407"/>
        <v>6.7537564358579036E-2</v>
      </c>
      <c r="U1019" s="13">
        <f t="shared" si="1408"/>
        <v>9.4204022799026454E-2</v>
      </c>
      <c r="V1019" s="13">
        <f t="shared" si="1409"/>
        <v>1.8400409809839091E-2</v>
      </c>
      <c r="W1019" s="13">
        <f t="shared" si="1410"/>
        <v>1.6139871964280003E-2</v>
      </c>
      <c r="X1019" s="13">
        <f t="shared" si="1411"/>
        <v>3.0637945465198515E-2</v>
      </c>
      <c r="Y1019" s="13">
        <f t="shared" si="1412"/>
        <v>2.9079651449711887E-2</v>
      </c>
      <c r="Z1019" s="13">
        <f t="shared" si="1413"/>
        <v>4.3799812226977444E-2</v>
      </c>
      <c r="AA1019" s="13">
        <f t="shared" si="1414"/>
        <v>5.9608438850620601E-2</v>
      </c>
      <c r="AB1019" s="13">
        <f t="shared" si="1415"/>
        <v>4.0561429393750778E-2</v>
      </c>
      <c r="AC1019" s="13">
        <f t="shared" si="1416"/>
        <v>2.9709994109412136E-3</v>
      </c>
      <c r="AD1019" s="13">
        <f t="shared" si="1417"/>
        <v>5.4913053397011181E-3</v>
      </c>
      <c r="AE1019" s="13">
        <f t="shared" si="1418"/>
        <v>1.0424017854841858E-2</v>
      </c>
      <c r="AF1019" s="13">
        <f t="shared" si="1419"/>
        <v>9.893835938467049E-3</v>
      </c>
      <c r="AG1019" s="13">
        <f t="shared" si="1420"/>
        <v>6.2604132712502421E-3</v>
      </c>
      <c r="AH1019" s="13">
        <f t="shared" si="1421"/>
        <v>2.0786042500305763E-2</v>
      </c>
      <c r="AI1019" s="13">
        <f t="shared" si="1422"/>
        <v>2.8288330025367781E-2</v>
      </c>
      <c r="AJ1019" s="13">
        <f t="shared" si="1423"/>
        <v>1.9249205701671039E-2</v>
      </c>
      <c r="AK1019" s="13">
        <f t="shared" si="1424"/>
        <v>8.7322680368657861E-3</v>
      </c>
      <c r="AL1019" s="13">
        <f t="shared" si="1425"/>
        <v>3.0701359688519575E-4</v>
      </c>
      <c r="AM1019" s="13">
        <f t="shared" si="1426"/>
        <v>1.4946554421530164E-3</v>
      </c>
      <c r="AN1019" s="13">
        <f t="shared" si="1427"/>
        <v>2.8372698387752744E-3</v>
      </c>
      <c r="AO1019" s="13">
        <f t="shared" si="1428"/>
        <v>2.6929618395621301E-3</v>
      </c>
      <c r="AP1019" s="13">
        <f t="shared" si="1429"/>
        <v>1.7039957145253983E-3</v>
      </c>
      <c r="AQ1019" s="13">
        <f t="shared" si="1430"/>
        <v>8.0866390839566494E-4</v>
      </c>
      <c r="AR1019" s="13">
        <f t="shared" si="1431"/>
        <v>7.8915326958118887E-3</v>
      </c>
      <c r="AS1019" s="13">
        <f t="shared" si="1432"/>
        <v>1.0739816456250542E-2</v>
      </c>
      <c r="AT1019" s="13">
        <f t="shared" si="1433"/>
        <v>7.3080643494744654E-3</v>
      </c>
      <c r="AU1019" s="13">
        <f t="shared" si="1434"/>
        <v>3.3152524690789873E-3</v>
      </c>
      <c r="AV1019" s="13">
        <f t="shared" si="1435"/>
        <v>1.1279558862797264E-3</v>
      </c>
      <c r="AW1019" s="13">
        <f t="shared" si="1436"/>
        <v>2.2031809192740412E-5</v>
      </c>
      <c r="AX1019" s="13">
        <f t="shared" si="1437"/>
        <v>3.3902001323896813E-4</v>
      </c>
      <c r="AY1019" s="13">
        <f t="shared" si="1438"/>
        <v>6.4355384604128992E-4</v>
      </c>
      <c r="AZ1019" s="13">
        <f t="shared" si="1439"/>
        <v>6.1082168689345563E-4</v>
      </c>
      <c r="BA1019" s="13">
        <f t="shared" si="1440"/>
        <v>3.8650289117162575E-4</v>
      </c>
      <c r="BB1019" s="13">
        <f t="shared" si="1441"/>
        <v>1.834223736109124E-4</v>
      </c>
      <c r="BC1019" s="13">
        <f t="shared" si="1442"/>
        <v>6.9637289468288462E-5</v>
      </c>
      <c r="BD1019" s="13">
        <f t="shared" si="1443"/>
        <v>2.4967189837504329E-3</v>
      </c>
      <c r="BE1019" s="13">
        <f t="shared" si="1444"/>
        <v>3.3978575090421455E-3</v>
      </c>
      <c r="BF1019" s="13">
        <f t="shared" si="1445"/>
        <v>2.3121215737325752E-3</v>
      </c>
      <c r="BG1019" s="13">
        <f t="shared" si="1446"/>
        <v>1.048877840912681E-3</v>
      </c>
      <c r="BH1019" s="13">
        <f t="shared" si="1447"/>
        <v>3.5686209291158554E-4</v>
      </c>
      <c r="BI1019" s="13">
        <f t="shared" si="1448"/>
        <v>9.7132801086862879E-5</v>
      </c>
      <c r="BJ1019" s="14">
        <f t="shared" si="1449"/>
        <v>0.27509885182919458</v>
      </c>
      <c r="BK1019" s="14">
        <f t="shared" si="1450"/>
        <v>0.22409550929779842</v>
      </c>
      <c r="BL1019" s="14">
        <f t="shared" si="1451"/>
        <v>0.45367199936932784</v>
      </c>
      <c r="BM1019" s="14">
        <f t="shared" si="1452"/>
        <v>0.62835980509031897</v>
      </c>
      <c r="BN1019" s="14">
        <f t="shared" si="1453"/>
        <v>0.36768484559613046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1.6108</v>
      </c>
      <c r="F1020" s="10">
        <f>VLOOKUP(B1020,home!$B$2:$E$405,3,FALSE)</f>
        <v>0.77600000000000002</v>
      </c>
      <c r="G1020" s="10">
        <f>VLOOKUP(C1020,away!$B$2:$E$405,4,FALSE)</f>
        <v>1.2934000000000001</v>
      </c>
      <c r="H1020" s="10">
        <f>VLOOKUP(A1020,away!$A$2:$E$405,3,FALSE)</f>
        <v>1.1347</v>
      </c>
      <c r="I1020" s="10">
        <f>VLOOKUP(C1020,away!$B$2:$E$405,3,FALSE)</f>
        <v>1.1751</v>
      </c>
      <c r="J1020" s="10">
        <f>VLOOKUP(B1020,home!$B$2:$E$405,4,FALSE)</f>
        <v>0.5141</v>
      </c>
      <c r="K1020" s="12">
        <f t="shared" si="1398"/>
        <v>1.6167251667200002</v>
      </c>
      <c r="L1020" s="12">
        <f t="shared" si="1399"/>
        <v>0.68549372717700008</v>
      </c>
      <c r="M1020" s="13">
        <f t="shared" si="1400"/>
        <v>0.10003662661561201</v>
      </c>
      <c r="N1020" s="13">
        <f t="shared" si="1401"/>
        <v>0.16173173184323175</v>
      </c>
      <c r="O1020" s="13">
        <f t="shared" si="1402"/>
        <v>6.8574480032949761E-2</v>
      </c>
      <c r="P1020" s="13">
        <f t="shared" si="1403"/>
        <v>0.11086608766400805</v>
      </c>
      <c r="Q1020" s="13">
        <f t="shared" si="1404"/>
        <v>0.13073788056408162</v>
      </c>
      <c r="R1020" s="13">
        <f t="shared" si="1405"/>
        <v>2.3503687953505749E-2</v>
      </c>
      <c r="S1020" s="13">
        <f t="shared" si="1406"/>
        <v>3.0716972897218073E-2</v>
      </c>
      <c r="T1020" s="13">
        <f t="shared" si="1407"/>
        <v>8.9619997031093787E-2</v>
      </c>
      <c r="U1020" s="13">
        <f t="shared" si="1408"/>
        <v>3.7999003825166446E-2</v>
      </c>
      <c r="V1020" s="13">
        <f t="shared" si="1409"/>
        <v>3.782470842272785E-3</v>
      </c>
      <c r="W1020" s="13">
        <f t="shared" si="1410"/>
        <v>7.0455740583861448E-2</v>
      </c>
      <c r="X1020" s="13">
        <f t="shared" si="1411"/>
        <v>4.8296968213847012E-2</v>
      </c>
      <c r="Y1020" s="13">
        <f t="shared" si="1412"/>
        <v>1.6553634376129542E-2</v>
      </c>
      <c r="Z1020" s="13">
        <f t="shared" si="1413"/>
        <v>5.3705435525512714E-3</v>
      </c>
      <c r="AA1020" s="13">
        <f t="shared" si="1414"/>
        <v>8.6826929203754778E-3</v>
      </c>
      <c r="AB1020" s="13">
        <f t="shared" si="1415"/>
        <v>7.0187640796363047E-3</v>
      </c>
      <c r="AC1020" s="13">
        <f t="shared" si="1416"/>
        <v>2.6199637958436287E-4</v>
      </c>
      <c r="AD1020" s="13">
        <f t="shared" si="1417"/>
        <v>2.847689223545613E-2</v>
      </c>
      <c r="AE1020" s="13">
        <f t="shared" si="1418"/>
        <v>1.9520730996900597E-2</v>
      </c>
      <c r="AF1020" s="13">
        <f t="shared" si="1419"/>
        <v>6.6906693241424921E-3</v>
      </c>
      <c r="AG1020" s="13">
        <f t="shared" si="1420"/>
        <v>1.5288039507717526E-3</v>
      </c>
      <c r="AH1020" s="13">
        <f t="shared" si="1421"/>
        <v>9.2036847920119432E-4</v>
      </c>
      <c r="AI1020" s="13">
        <f t="shared" si="1422"/>
        <v>1.487982882980384E-3</v>
      </c>
      <c r="AJ1020" s="13">
        <f t="shared" si="1423"/>
        <v>1.202829687281484E-3</v>
      </c>
      <c r="AK1020" s="13">
        <f t="shared" si="1424"/>
        <v>6.4821500890197437E-4</v>
      </c>
      <c r="AL1020" s="13">
        <f t="shared" si="1425"/>
        <v>1.1614351490784723E-5</v>
      </c>
      <c r="AM1020" s="13">
        <f t="shared" si="1426"/>
        <v>9.207861669407057E-3</v>
      </c>
      <c r="AN1020" s="13">
        <f t="shared" si="1427"/>
        <v>6.3119314150920777E-3</v>
      </c>
      <c r="AO1020" s="13">
        <f t="shared" si="1428"/>
        <v>2.1633946957085319E-3</v>
      </c>
      <c r="AP1020" s="13">
        <f t="shared" si="1429"/>
        <v>4.9433116443873128E-4</v>
      </c>
      <c r="AQ1020" s="13">
        <f t="shared" si="1430"/>
        <v>8.4715228092713084E-5</v>
      </c>
      <c r="AR1020" s="13">
        <f t="shared" si="1431"/>
        <v>1.2618136383677083E-4</v>
      </c>
      <c r="AS1020" s="13">
        <f t="shared" si="1432"/>
        <v>2.0400058648596035E-4</v>
      </c>
      <c r="AT1020" s="13">
        <f t="shared" si="1433"/>
        <v>1.6490644109874603E-4</v>
      </c>
      <c r="AU1020" s="13">
        <f t="shared" si="1434"/>
        <v>8.8869464492857364E-5</v>
      </c>
      <c r="AV1020" s="13">
        <f t="shared" si="1435"/>
        <v>3.5919374949633007E-5</v>
      </c>
      <c r="AW1020" s="13">
        <f t="shared" si="1436"/>
        <v>3.5754618474937084E-7</v>
      </c>
      <c r="AX1020" s="13">
        <f t="shared" si="1437"/>
        <v>2.4810969487678021E-3</v>
      </c>
      <c r="AY1020" s="13">
        <f t="shared" si="1438"/>
        <v>1.700776394898323E-3</v>
      </c>
      <c r="AZ1020" s="13">
        <f t="shared" si="1439"/>
        <v>5.829357750167562E-4</v>
      </c>
      <c r="BA1020" s="13">
        <f t="shared" si="1440"/>
        <v>1.331996057070165E-4</v>
      </c>
      <c r="BB1020" s="13">
        <f t="shared" si="1441"/>
        <v>2.2826873543652382E-5</v>
      </c>
      <c r="BC1020" s="13">
        <f t="shared" si="1442"/>
        <v>3.1295357250472663E-6</v>
      </c>
      <c r="BD1020" s="13">
        <f t="shared" si="1443"/>
        <v>1.4416088899457522E-5</v>
      </c>
      <c r="BE1020" s="13">
        <f t="shared" si="1444"/>
        <v>2.3306853729425807E-5</v>
      </c>
      <c r="BF1020" s="13">
        <f t="shared" si="1445"/>
        <v>1.8840388490712299E-5</v>
      </c>
      <c r="BG1020" s="13">
        <f t="shared" si="1446"/>
        <v>1.0153243407905474E-5</v>
      </c>
      <c r="BH1020" s="13">
        <f t="shared" si="1447"/>
        <v>4.103751035348681E-6</v>
      </c>
      <c r="BI1020" s="13">
        <f t="shared" si="1448"/>
        <v>1.3269275153602939E-6</v>
      </c>
      <c r="BJ1020" s="14">
        <f t="shared" si="1449"/>
        <v>0.59679924842591381</v>
      </c>
      <c r="BK1020" s="14">
        <f t="shared" si="1450"/>
        <v>0.24737654514508436</v>
      </c>
      <c r="BL1020" s="14">
        <f t="shared" si="1451"/>
        <v>0.15073004935394091</v>
      </c>
      <c r="BM1020" s="14">
        <f t="shared" si="1452"/>
        <v>0.40312547295538803</v>
      </c>
      <c r="BN1020" s="14">
        <f t="shared" si="1453"/>
        <v>0.59545049467338895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1.6108</v>
      </c>
      <c r="F1021" s="10">
        <f>VLOOKUP(B1021,home!$B$2:$E$405,3,FALSE)</f>
        <v>0.9073</v>
      </c>
      <c r="G1021" s="10">
        <f>VLOOKUP(C1021,away!$B$2:$E$405,4,FALSE)</f>
        <v>1.3746</v>
      </c>
      <c r="H1021" s="10">
        <f>VLOOKUP(A1021,away!$A$2:$E$405,3,FALSE)</f>
        <v>1.1347</v>
      </c>
      <c r="I1021" s="10">
        <f>VLOOKUP(C1021,away!$B$2:$E$405,3,FALSE)</f>
        <v>1.196</v>
      </c>
      <c r="J1021" s="10">
        <f>VLOOKUP(B1021,home!$B$2:$E$405,4,FALSE)</f>
        <v>1.1525000000000001</v>
      </c>
      <c r="K1021" s="12">
        <f t="shared" si="1398"/>
        <v>2.0089488134640003</v>
      </c>
      <c r="L1021" s="12">
        <f t="shared" si="1399"/>
        <v>1.5640591330000002</v>
      </c>
      <c r="M1021" s="13">
        <f t="shared" si="1400"/>
        <v>2.8071289625615631E-2</v>
      </c>
      <c r="N1021" s="13">
        <f t="shared" si="1401"/>
        <v>5.6393783985784832E-2</v>
      </c>
      <c r="O1021" s="13">
        <f t="shared" si="1402"/>
        <v>4.3905156914032281E-2</v>
      </c>
      <c r="P1021" s="13">
        <f t="shared" si="1403"/>
        <v>8.820321288739591E-2</v>
      </c>
      <c r="Q1021" s="13">
        <f t="shared" si="1404"/>
        <v>5.6646112712493799E-2</v>
      </c>
      <c r="R1021" s="13">
        <f t="shared" si="1405"/>
        <v>3.4335130828595149E-2</v>
      </c>
      <c r="S1021" s="13">
        <f t="shared" si="1406"/>
        <v>6.9286153819595561E-2</v>
      </c>
      <c r="T1021" s="13">
        <f t="shared" si="1407"/>
        <v>8.859786993692334E-2</v>
      </c>
      <c r="U1021" s="13">
        <f t="shared" si="1408"/>
        <v>6.8977520338237466E-2</v>
      </c>
      <c r="V1021" s="13">
        <f t="shared" si="1409"/>
        <v>2.4189449461646521E-2</v>
      </c>
      <c r="W1021" s="13">
        <f t="shared" si="1410"/>
        <v>3.7933046973704136E-2</v>
      </c>
      <c r="X1021" s="13">
        <f t="shared" si="1411"/>
        <v>5.9329528561739973E-2</v>
      </c>
      <c r="Y1021" s="13">
        <f t="shared" si="1412"/>
        <v>4.6397445501786892E-2</v>
      </c>
      <c r="Z1021" s="13">
        <f t="shared" si="1413"/>
        <v>1.7900724985071368E-2</v>
      </c>
      <c r="AA1021" s="13">
        <f t="shared" si="1414"/>
        <v>3.5961640218904516E-2</v>
      </c>
      <c r="AB1021" s="13">
        <f t="shared" si="1415"/>
        <v>3.6122547223993759E-2</v>
      </c>
      <c r="AC1021" s="13">
        <f t="shared" si="1416"/>
        <v>4.7503766057553423E-3</v>
      </c>
      <c r="AD1021" s="13">
        <f t="shared" si="1417"/>
        <v>1.9051387427224287E-2</v>
      </c>
      <c r="AE1021" s="13">
        <f t="shared" si="1418"/>
        <v>2.979749650187152E-2</v>
      </c>
      <c r="AF1021" s="13">
        <f t="shared" si="1419"/>
        <v>2.3302523272143858E-2</v>
      </c>
      <c r="AG1021" s="13">
        <f t="shared" si="1420"/>
        <v>1.2148841448580548E-2</v>
      </c>
      <c r="AH1021" s="13">
        <f t="shared" si="1421"/>
        <v>6.9994481000555447E-3</v>
      </c>
      <c r="AI1021" s="13">
        <f t="shared" si="1422"/>
        <v>1.4061532955509441E-2</v>
      </c>
      <c r="AJ1021" s="13">
        <f t="shared" si="1423"/>
        <v>1.4124449973227817E-2</v>
      </c>
      <c r="AK1021" s="13">
        <f t="shared" si="1424"/>
        <v>9.4584323381825489E-3</v>
      </c>
      <c r="AL1021" s="13">
        <f t="shared" si="1425"/>
        <v>5.9704913403108928E-4</v>
      </c>
      <c r="AM1021" s="13">
        <f t="shared" si="1426"/>
        <v>7.6546524333530406E-3</v>
      </c>
      <c r="AN1021" s="13">
        <f t="shared" si="1427"/>
        <v>1.1972329048326498E-2</v>
      </c>
      <c r="AO1021" s="13">
        <f t="shared" si="1428"/>
        <v>9.3627152956581305E-3</v>
      </c>
      <c r="AP1021" s="13">
        <f t="shared" si="1429"/>
        <v>4.8812801226176322E-3</v>
      </c>
      <c r="AQ1021" s="13">
        <f t="shared" si="1430"/>
        <v>1.9086526891278679E-3</v>
      </c>
      <c r="AR1021" s="13">
        <f t="shared" si="1431"/>
        <v>2.1895101453702709E-3</v>
      </c>
      <c r="AS1021" s="13">
        <f t="shared" si="1432"/>
        <v>4.3986138086089975E-3</v>
      </c>
      <c r="AT1021" s="13">
        <f t="shared" si="1433"/>
        <v>4.4182949958457068E-3</v>
      </c>
      <c r="AU1021" s="13">
        <f t="shared" si="1434"/>
        <v>2.958709496479387E-3</v>
      </c>
      <c r="AV1021" s="13">
        <f t="shared" si="1435"/>
        <v>1.4859739830842341E-3</v>
      </c>
      <c r="AW1021" s="13">
        <f t="shared" si="1436"/>
        <v>5.2111024561159492E-5</v>
      </c>
      <c r="AX1021" s="13">
        <f t="shared" si="1437"/>
        <v>2.5629674872439854E-3</v>
      </c>
      <c r="AY1021" s="13">
        <f t="shared" si="1438"/>
        <v>4.0086327060060165E-3</v>
      </c>
      <c r="AZ1021" s="13">
        <f t="shared" si="1439"/>
        <v>3.1348692973356082E-3</v>
      </c>
      <c r="BA1021" s="13">
        <f t="shared" si="1440"/>
        <v>1.6343736517530167E-3</v>
      </c>
      <c r="BB1021" s="13">
        <f t="shared" si="1441"/>
        <v>6.3906425918971727E-4</v>
      </c>
      <c r="BC1021" s="13">
        <f t="shared" si="1442"/>
        <v>1.9990685823191093E-4</v>
      </c>
      <c r="BD1021" s="13">
        <f t="shared" si="1443"/>
        <v>5.7075388994375575E-4</v>
      </c>
      <c r="BE1021" s="13">
        <f t="shared" si="1444"/>
        <v>1.1466153499824709E-3</v>
      </c>
      <c r="BF1021" s="13">
        <f t="shared" si="1445"/>
        <v>1.1517457734234475E-3</v>
      </c>
      <c r="BG1021" s="13">
        <f t="shared" si="1446"/>
        <v>7.712661016437371E-4</v>
      </c>
      <c r="BH1021" s="13">
        <f t="shared" si="1447"/>
        <v>3.8735852994054785E-4</v>
      </c>
      <c r="BI1021" s="13">
        <f t="shared" si="1448"/>
        <v>1.5563669182184459E-4</v>
      </c>
      <c r="BJ1021" s="14">
        <f t="shared" si="1449"/>
        <v>0.47755748017109662</v>
      </c>
      <c r="BK1021" s="14">
        <f t="shared" si="1450"/>
        <v>0.21910616424004606</v>
      </c>
      <c r="BL1021" s="14">
        <f t="shared" si="1451"/>
        <v>0.28358033765688295</v>
      </c>
      <c r="BM1021" s="14">
        <f t="shared" si="1452"/>
        <v>0.68663349841773447</v>
      </c>
      <c r="BN1021" s="14">
        <f t="shared" si="1453"/>
        <v>0.30755468695391758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1.6108</v>
      </c>
      <c r="F1022" s="10">
        <f>VLOOKUP(B1022,home!$B$2:$E$405,3,FALSE)</f>
        <v>1.0027999999999999</v>
      </c>
      <c r="G1022" s="10">
        <f>VLOOKUP(C1022,away!$B$2:$E$405,4,FALSE)</f>
        <v>0.50790000000000002</v>
      </c>
      <c r="H1022" s="10">
        <f>VLOOKUP(A1022,away!$A$2:$E$405,3,FALSE)</f>
        <v>1.1347</v>
      </c>
      <c r="I1022" s="10">
        <f>VLOOKUP(C1022,away!$B$2:$E$405,3,FALSE)</f>
        <v>1.3620000000000001</v>
      </c>
      <c r="J1022" s="10">
        <f>VLOOKUP(B1022,home!$B$2:$E$405,4,FALSE)</f>
        <v>0.8135</v>
      </c>
      <c r="K1022" s="12">
        <f t="shared" si="1398"/>
        <v>0.82041607089599999</v>
      </c>
      <c r="L1022" s="12">
        <f t="shared" si="1399"/>
        <v>1.2572328489000002</v>
      </c>
      <c r="M1022" s="13">
        <f t="shared" si="1400"/>
        <v>0.12522427869887146</v>
      </c>
      <c r="N1022" s="13">
        <f t="shared" si="1401"/>
        <v>0.10273601071091379</v>
      </c>
      <c r="O1022" s="13">
        <f t="shared" si="1402"/>
        <v>0.15743607666002979</v>
      </c>
      <c r="P1022" s="13">
        <f t="shared" si="1403"/>
        <v>0.12916308743070307</v>
      </c>
      <c r="Q1022" s="13">
        <f t="shared" si="1404"/>
        <v>4.2143137123488626E-2</v>
      </c>
      <c r="R1022" s="13">
        <f t="shared" si="1405"/>
        <v>9.8966903589464056E-2</v>
      </c>
      <c r="S1022" s="13">
        <f t="shared" si="1406"/>
        <v>3.3306446896670762E-2</v>
      </c>
      <c r="T1022" s="13">
        <f t="shared" si="1407"/>
        <v>5.2983736347346967E-2</v>
      </c>
      <c r="U1022" s="13">
        <f t="shared" si="1408"/>
        <v>8.1194038191611334E-2</v>
      </c>
      <c r="V1022" s="13">
        <f t="shared" si="1409"/>
        <v>3.8171187792191857E-3</v>
      </c>
      <c r="W1022" s="13">
        <f t="shared" si="1410"/>
        <v>1.1524968991361299E-2</v>
      </c>
      <c r="X1022" s="13">
        <f t="shared" si="1411"/>
        <v>1.4489569598493329E-2</v>
      </c>
      <c r="Y1022" s="13">
        <f t="shared" si="1412"/>
        <v>9.1083814328243012E-3</v>
      </c>
      <c r="Z1022" s="13">
        <f t="shared" si="1413"/>
        <v>4.1474814048864501E-2</v>
      </c>
      <c r="AA1022" s="13">
        <f t="shared" si="1414"/>
        <v>3.4026603983111629E-2</v>
      </c>
      <c r="AB1022" s="13">
        <f t="shared" si="1415"/>
        <v>1.3957986372879315E-2</v>
      </c>
      <c r="AC1022" s="13">
        <f t="shared" si="1416"/>
        <v>2.4607391021555833E-4</v>
      </c>
      <c r="AD1022" s="13">
        <f t="shared" si="1417"/>
        <v>2.3638174442727183E-3</v>
      </c>
      <c r="AE1022" s="13">
        <f t="shared" si="1418"/>
        <v>2.9718689397425072E-3</v>
      </c>
      <c r="AF1022" s="13">
        <f t="shared" si="1419"/>
        <v>1.8681656268349479E-3</v>
      </c>
      <c r="AG1022" s="13">
        <f t="shared" si="1420"/>
        <v>7.8290639774758518E-4</v>
      </c>
      <c r="AH1022" s="13">
        <f t="shared" si="1421"/>
        <v>1.3035874656062919E-2</v>
      </c>
      <c r="AI1022" s="13">
        <f t="shared" si="1422"/>
        <v>1.0694841066019884E-2</v>
      </c>
      <c r="AJ1022" s="13">
        <f t="shared" si="1423"/>
        <v>4.3871097431206103E-3</v>
      </c>
      <c r="AK1022" s="13">
        <f t="shared" si="1424"/>
        <v>1.1997517793468572E-3</v>
      </c>
      <c r="AL1022" s="13">
        <f t="shared" si="1425"/>
        <v>1.0152557095103822E-5</v>
      </c>
      <c r="AM1022" s="13">
        <f t="shared" si="1426"/>
        <v>3.8786276398912966E-4</v>
      </c>
      <c r="AN1022" s="13">
        <f t="shared" si="1427"/>
        <v>4.876338077522819E-4</v>
      </c>
      <c r="AO1022" s="13">
        <f t="shared" si="1428"/>
        <v>3.0653462067017825E-4</v>
      </c>
      <c r="AP1022" s="13">
        <f t="shared" si="1429"/>
        <v>1.2846179814388298E-4</v>
      </c>
      <c r="AQ1022" s="13">
        <f t="shared" si="1430"/>
        <v>4.0376598113812697E-5</v>
      </c>
      <c r="AR1022" s="13">
        <f t="shared" si="1431"/>
        <v>3.2778259663490588E-3</v>
      </c>
      <c r="AS1022" s="13">
        <f t="shared" si="1432"/>
        <v>2.6891811003929788E-3</v>
      </c>
      <c r="AT1022" s="13">
        <f t="shared" si="1433"/>
        <v>1.1031236961560947E-3</v>
      </c>
      <c r="AU1022" s="13">
        <f t="shared" si="1434"/>
        <v>3.0167346950421873E-4</v>
      </c>
      <c r="AV1022" s="13">
        <f t="shared" si="1435"/>
        <v>6.187444063605386E-5</v>
      </c>
      <c r="AW1022" s="13">
        <f t="shared" si="1436"/>
        <v>2.9088599922594458E-7</v>
      </c>
      <c r="AX1022" s="13">
        <f t="shared" si="1437"/>
        <v>5.303480747980403E-5</v>
      </c>
      <c r="AY1022" s="13">
        <f t="shared" si="1438"/>
        <v>6.6677102098697063E-5</v>
      </c>
      <c r="AZ1022" s="13">
        <f t="shared" si="1439"/>
        <v>4.191432151397055E-5</v>
      </c>
      <c r="BA1022" s="13">
        <f t="shared" si="1440"/>
        <v>1.7565353948906583E-5</v>
      </c>
      <c r="BB1022" s="13">
        <f t="shared" si="1441"/>
        <v>5.5209349967801735E-6</v>
      </c>
      <c r="BC1022" s="13">
        <f t="shared" si="1442"/>
        <v>1.3882201669187303E-6</v>
      </c>
      <c r="BD1022" s="13">
        <f t="shared" si="1443"/>
        <v>6.8683174631190339E-4</v>
      </c>
      <c r="BE1022" s="13">
        <f t="shared" si="1444"/>
        <v>5.6348780267584993E-4</v>
      </c>
      <c r="BF1022" s="13">
        <f t="shared" si="1445"/>
        <v>2.3114722453457067E-4</v>
      </c>
      <c r="BG1022" s="13">
        <f t="shared" si="1446"/>
        <v>6.3212299250389324E-5</v>
      </c>
      <c r="BH1022" s="13">
        <f t="shared" si="1447"/>
        <v>1.2965096545826643E-5</v>
      </c>
      <c r="BI1022" s="13">
        <f t="shared" si="1448"/>
        <v>2.1273547133828797E-6</v>
      </c>
      <c r="BJ1022" s="14">
        <f t="shared" si="1449"/>
        <v>0.24250953294190042</v>
      </c>
      <c r="BK1022" s="14">
        <f t="shared" si="1450"/>
        <v>0.29183383537487384</v>
      </c>
      <c r="BL1022" s="14">
        <f t="shared" si="1451"/>
        <v>0.42389263623871659</v>
      </c>
      <c r="BM1022" s="14">
        <f t="shared" si="1452"/>
        <v>0.34397493817478514</v>
      </c>
      <c r="BN1022" s="14">
        <f t="shared" si="1453"/>
        <v>0.65566949421347076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1.6108</v>
      </c>
      <c r="F1023" s="10">
        <f>VLOOKUP(B1023,home!$B$2:$E$405,3,FALSE)</f>
        <v>1.1382000000000001</v>
      </c>
      <c r="G1023" s="10">
        <f>VLOOKUP(C1023,away!$B$2:$E$405,4,FALSE)</f>
        <v>1.2934000000000001</v>
      </c>
      <c r="H1023" s="10">
        <f>VLOOKUP(A1023,away!$A$2:$E$405,3,FALSE)</f>
        <v>1.1347</v>
      </c>
      <c r="I1023" s="10">
        <f>VLOOKUP(C1023,away!$B$2:$E$405,3,FALSE)</f>
        <v>0.44059999999999999</v>
      </c>
      <c r="J1023" s="10">
        <f>VLOOKUP(B1023,home!$B$2:$E$405,4,FALSE)</f>
        <v>1.0282</v>
      </c>
      <c r="K1023" s="12">
        <f t="shared" si="1398"/>
        <v>2.3713358051040005</v>
      </c>
      <c r="L1023" s="12">
        <f t="shared" si="1399"/>
        <v>0.51404737672400003</v>
      </c>
      <c r="M1023" s="13">
        <f t="shared" si="1400"/>
        <v>5.5833391096136026E-2</v>
      </c>
      <c r="N1023" s="13">
        <f t="shared" si="1401"/>
        <v>0.13239971942664228</v>
      </c>
      <c r="O1023" s="13">
        <f t="shared" si="1402"/>
        <v>2.8701008226573864E-2</v>
      </c>
      <c r="P1023" s="13">
        <f t="shared" si="1403"/>
        <v>6.805972845025908E-2</v>
      </c>
      <c r="Q1023" s="13">
        <f t="shared" si="1404"/>
        <v>0.1569820976310603</v>
      </c>
      <c r="R1023" s="13">
        <f t="shared" si="1405"/>
        <v>7.3768389941021185E-3</v>
      </c>
      <c r="S1023" s="13">
        <f t="shared" si="1406"/>
        <v>2.0740844079966576E-2</v>
      </c>
      <c r="T1023" s="13">
        <f t="shared" si="1407"/>
        <v>8.0696235479877407E-2</v>
      </c>
      <c r="U1023" s="13">
        <f t="shared" si="1408"/>
        <v>1.7492962435201733E-2</v>
      </c>
      <c r="V1023" s="13">
        <f t="shared" si="1409"/>
        <v>2.8091835930643388E-3</v>
      </c>
      <c r="W1023" s="13">
        <f t="shared" si="1410"/>
        <v>0.12408575629095506</v>
      </c>
      <c r="X1023" s="13">
        <f t="shared" si="1411"/>
        <v>6.3785957510179028E-2</v>
      </c>
      <c r="Y1023" s="13">
        <f t="shared" si="1412"/>
        <v>1.6394502064968026E-2</v>
      </c>
      <c r="Z1023" s="13">
        <f t="shared" si="1413"/>
        <v>1.2640149111445018E-3</v>
      </c>
      <c r="AA1023" s="13">
        <f t="shared" si="1414"/>
        <v>2.9974038169823091E-3</v>
      </c>
      <c r="AB1023" s="13">
        <f t="shared" si="1415"/>
        <v>3.553925496782775E-3</v>
      </c>
      <c r="AC1023" s="13">
        <f t="shared" si="1416"/>
        <v>2.1402097915483944E-4</v>
      </c>
      <c r="AD1023" s="13">
        <f t="shared" si="1417"/>
        <v>7.3562249199037699E-2</v>
      </c>
      <c r="AE1023" s="13">
        <f t="shared" si="1418"/>
        <v>3.7814481226682503E-2</v>
      </c>
      <c r="AF1023" s="13">
        <f t="shared" si="1419"/>
        <v>9.7192174383775413E-3</v>
      </c>
      <c r="AG1023" s="13">
        <f t="shared" si="1420"/>
        <v>1.6653794093360438E-3</v>
      </c>
      <c r="AH1023" s="13">
        <f t="shared" si="1421"/>
        <v>1.6244088730346274E-4</v>
      </c>
      <c r="AI1023" s="13">
        <f t="shared" si="1422"/>
        <v>3.8520189227556512E-4</v>
      </c>
      <c r="AJ1023" s="13">
        <f t="shared" si="1423"/>
        <v>4.5672151967343091E-4</v>
      </c>
      <c r="AK1023" s="13">
        <f t="shared" si="1424"/>
        <v>3.6101336418770596E-4</v>
      </c>
      <c r="AL1023" s="13">
        <f t="shared" si="1425"/>
        <v>1.0435482737458152E-5</v>
      </c>
      <c r="AM1023" s="13">
        <f t="shared" si="1426"/>
        <v>3.4888159085932229E-2</v>
      </c>
      <c r="AN1023" s="13">
        <f t="shared" si="1427"/>
        <v>1.7934166656853049E-2</v>
      </c>
      <c r="AO1023" s="13">
        <f t="shared" si="1428"/>
        <v>4.6095056618431687E-3</v>
      </c>
      <c r="AP1023" s="13">
        <f t="shared" si="1429"/>
        <v>7.898347644883022E-4</v>
      </c>
      <c r="AQ1023" s="13">
        <f t="shared" si="1430"/>
        <v>1.0150312218265751E-4</v>
      </c>
      <c r="AR1023" s="13">
        <f t="shared" si="1431"/>
        <v>1.6700462398212794E-5</v>
      </c>
      <c r="AS1023" s="13">
        <f t="shared" si="1432"/>
        <v>3.9602404446675028E-5</v>
      </c>
      <c r="AT1023" s="13">
        <f t="shared" si="1433"/>
        <v>4.6955299816305199E-5</v>
      </c>
      <c r="AU1023" s="13">
        <f t="shared" si="1434"/>
        <v>3.7115594564599268E-5</v>
      </c>
      <c r="AV1023" s="13">
        <f t="shared" si="1435"/>
        <v>2.2003384579689427E-5</v>
      </c>
      <c r="AW1023" s="13">
        <f t="shared" si="1436"/>
        <v>3.533509385966708E-7</v>
      </c>
      <c r="AX1023" s="13">
        <f t="shared" si="1437"/>
        <v>1.3788590135772591E-2</v>
      </c>
      <c r="AY1023" s="13">
        <f t="shared" si="1438"/>
        <v>7.0879885880163231E-3</v>
      </c>
      <c r="AZ1023" s="13">
        <f t="shared" si="1439"/>
        <v>1.8217809699597198E-3</v>
      </c>
      <c r="BA1023" s="13">
        <f t="shared" si="1440"/>
        <v>3.1216057619116609E-4</v>
      </c>
      <c r="BB1023" s="13">
        <f t="shared" si="1441"/>
        <v>4.0116331326930308E-5</v>
      </c>
      <c r="BC1023" s="13">
        <f t="shared" si="1442"/>
        <v>4.1243389764798708E-6</v>
      </c>
      <c r="BD1023" s="13">
        <f t="shared" si="1443"/>
        <v>1.4308048143131813E-6</v>
      </c>
      <c r="BE1023" s="13">
        <f t="shared" si="1444"/>
        <v>3.3929186862960282E-6</v>
      </c>
      <c r="BF1023" s="13">
        <f t="shared" si="1445"/>
        <v>4.0228747823101007E-6</v>
      </c>
      <c r="BG1023" s="13">
        <f t="shared" si="1446"/>
        <v>3.179862336913968E-6</v>
      </c>
      <c r="BH1023" s="13">
        <f t="shared" si="1447"/>
        <v>1.885130353706444E-6</v>
      </c>
      <c r="BI1023" s="13">
        <f t="shared" si="1448"/>
        <v>8.9405542100649157E-7</v>
      </c>
      <c r="BJ1023" s="14">
        <f t="shared" si="1449"/>
        <v>0.77848352590865888</v>
      </c>
      <c r="BK1023" s="14">
        <f t="shared" si="1450"/>
        <v>0.15475559226933466</v>
      </c>
      <c r="BL1023" s="14">
        <f t="shared" si="1451"/>
        <v>6.1664699425282993E-2</v>
      </c>
      <c r="BM1023" s="14">
        <f t="shared" si="1452"/>
        <v>0.53972741345256958</v>
      </c>
      <c r="BN1023" s="14">
        <f t="shared" si="1453"/>
        <v>0.44935278382477367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1.6108</v>
      </c>
      <c r="F1024" s="10">
        <f>VLOOKUP(B1024,home!$B$2:$E$405,3,FALSE)</f>
        <v>0.85960000000000003</v>
      </c>
      <c r="G1024" s="10">
        <f>VLOOKUP(C1024,away!$B$2:$E$405,4,FALSE)</f>
        <v>1.1899</v>
      </c>
      <c r="H1024" s="10">
        <f>VLOOKUP(A1024,away!$A$2:$E$405,3,FALSE)</f>
        <v>1.1347</v>
      </c>
      <c r="I1024" s="10">
        <f>VLOOKUP(C1024,away!$B$2:$E$405,3,FALSE)</f>
        <v>0.95469999999999999</v>
      </c>
      <c r="J1024" s="10">
        <f>VLOOKUP(B1024,home!$B$2:$E$405,4,FALSE)</f>
        <v>0.67789999999999995</v>
      </c>
      <c r="K1024" s="12">
        <f t="shared" si="1398"/>
        <v>1.6475875148320001</v>
      </c>
      <c r="L1024" s="12">
        <f t="shared" si="1399"/>
        <v>0.73436777521099994</v>
      </c>
      <c r="M1024" s="13">
        <f t="shared" si="1400"/>
        <v>9.2369791090204934E-2</v>
      </c>
      <c r="N1024" s="13">
        <f t="shared" si="1401"/>
        <v>0.15218731454786177</v>
      </c>
      <c r="O1024" s="13">
        <f t="shared" si="1402"/>
        <v>6.783339797961864E-2</v>
      </c>
      <c r="P1024" s="13">
        <f t="shared" si="1403"/>
        <v>0.1117614595998499</v>
      </c>
      <c r="Q1024" s="13">
        <f t="shared" si="1404"/>
        <v>0.12537095968243378</v>
      </c>
      <c r="R1024" s="13">
        <f t="shared" si="1405"/>
        <v>2.4907330779647442E-2</v>
      </c>
      <c r="S1024" s="13">
        <f t="shared" si="1406"/>
        <v>3.3806030371149702E-2</v>
      </c>
      <c r="T1024" s="13">
        <f t="shared" si="1407"/>
        <v>9.2068392738056865E-2</v>
      </c>
      <c r="U1024" s="13">
        <f t="shared" si="1408"/>
        <v>4.1037007220337908E-2</v>
      </c>
      <c r="V1024" s="13">
        <f t="shared" si="1409"/>
        <v>4.544789485061174E-3</v>
      </c>
      <c r="W1024" s="13">
        <f t="shared" si="1410"/>
        <v>6.8853209298427975E-2</v>
      </c>
      <c r="X1024" s="13">
        <f t="shared" si="1411"/>
        <v>5.0563578128623887E-2</v>
      </c>
      <c r="Y1024" s="13">
        <f t="shared" si="1412"/>
        <v>1.8566131188512552E-2</v>
      </c>
      <c r="Z1024" s="13">
        <f t="shared" si="1413"/>
        <v>6.0970470303647181E-3</v>
      </c>
      <c r="AA1024" s="13">
        <f t="shared" si="1414"/>
        <v>1.0045418564572431E-2</v>
      </c>
      <c r="AB1024" s="13">
        <f t="shared" si="1415"/>
        <v>8.2753531041255667E-3</v>
      </c>
      <c r="AC1024" s="13">
        <f t="shared" si="1416"/>
        <v>3.4368129208529544E-4</v>
      </c>
      <c r="AD1024" s="13">
        <f t="shared" si="1417"/>
        <v>2.8360421999051137E-2</v>
      </c>
      <c r="AE1024" s="13">
        <f t="shared" si="1418"/>
        <v>2.0826980007488283E-2</v>
      </c>
      <c r="AF1024" s="13">
        <f t="shared" si="1419"/>
        <v>7.6473314862315726E-3</v>
      </c>
      <c r="AG1024" s="13">
        <f t="shared" si="1420"/>
        <v>1.8719846032816368E-3</v>
      </c>
      <c r="AH1024" s="13">
        <f t="shared" si="1421"/>
        <v>1.1193687157614429E-3</v>
      </c>
      <c r="AI1024" s="13">
        <f t="shared" si="1422"/>
        <v>1.844257920582083E-3</v>
      </c>
      <c r="AJ1024" s="13">
        <f t="shared" si="1423"/>
        <v>1.5192881620405337E-3</v>
      </c>
      <c r="AK1024" s="13">
        <f t="shared" si="1424"/>
        <v>8.3438673573667992E-4</v>
      </c>
      <c r="AL1024" s="13">
        <f t="shared" si="1425"/>
        <v>1.6633283408903613E-5</v>
      </c>
      <c r="AM1024" s="13">
        <f t="shared" si="1426"/>
        <v>9.3452554402006869E-3</v>
      </c>
      <c r="AN1024" s="13">
        <f t="shared" si="1427"/>
        <v>6.8628544463986731E-3</v>
      </c>
      <c r="AO1024" s="13">
        <f t="shared" si="1428"/>
        <v>2.519929575699356E-3</v>
      </c>
      <c r="AP1024" s="13">
        <f t="shared" si="1429"/>
        <v>6.1685169206491175E-4</v>
      </c>
      <c r="AQ1024" s="13">
        <f t="shared" si="1430"/>
        <v>1.132490011842125E-4</v>
      </c>
      <c r="AR1024" s="13">
        <f t="shared" si="1431"/>
        <v>1.6440566268690503E-4</v>
      </c>
      <c r="AS1024" s="13">
        <f t="shared" si="1432"/>
        <v>2.7087271721062598E-4</v>
      </c>
      <c r="AT1024" s="13">
        <f t="shared" si="1433"/>
        <v>2.2314325349242326E-4</v>
      </c>
      <c r="AU1024" s="13">
        <f t="shared" si="1434"/>
        <v>1.2254934615770288E-4</v>
      </c>
      <c r="AV1024" s="13">
        <f t="shared" si="1435"/>
        <v>5.047769317006407E-5</v>
      </c>
      <c r="AW1024" s="13">
        <f t="shared" si="1436"/>
        <v>5.5903318660078984E-7</v>
      </c>
      <c r="AX1024" s="13">
        <f t="shared" si="1437"/>
        <v>2.5661876976984144E-3</v>
      </c>
      <c r="AY1024" s="13">
        <f t="shared" si="1438"/>
        <v>1.8845255503326227E-3</v>
      </c>
      <c r="AZ1024" s="13">
        <f t="shared" si="1439"/>
        <v>6.9196741786302666E-4</v>
      </c>
      <c r="BA1024" s="13">
        <f t="shared" si="1440"/>
        <v>1.6938619105819042E-4</v>
      </c>
      <c r="BB1024" s="13">
        <f t="shared" si="1441"/>
        <v>3.1097940069717163E-5</v>
      </c>
      <c r="BC1024" s="13">
        <f t="shared" si="1442"/>
        <v>4.5674650125286422E-6</v>
      </c>
      <c r="BD1024" s="13">
        <f t="shared" si="1443"/>
        <v>2.0122370123245415E-5</v>
      </c>
      <c r="BE1024" s="13">
        <f t="shared" si="1444"/>
        <v>3.3153365783887601E-5</v>
      </c>
      <c r="BF1024" s="13">
        <f t="shared" si="1445"/>
        <v>2.7311535770095827E-5</v>
      </c>
      <c r="BG1024" s="13">
        <f t="shared" si="1446"/>
        <v>1.4999381781899153E-5</v>
      </c>
      <c r="BH1024" s="13">
        <f t="shared" si="1447"/>
        <v>6.1781985385139025E-6</v>
      </c>
      <c r="BI1024" s="13">
        <f t="shared" si="1448"/>
        <v>2.035824555241763E-6</v>
      </c>
      <c r="BJ1024" s="14">
        <f t="shared" si="1449"/>
        <v>0.59112217609755191</v>
      </c>
      <c r="BK1024" s="14">
        <f t="shared" si="1450"/>
        <v>0.24472691067209251</v>
      </c>
      <c r="BL1024" s="14">
        <f t="shared" si="1451"/>
        <v>0.15835105853169334</v>
      </c>
      <c r="BM1024" s="14">
        <f t="shared" si="1452"/>
        <v>0.42398297213493991</v>
      </c>
      <c r="BN1024" s="14">
        <f t="shared" si="1453"/>
        <v>0.57443025367961642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1.2436</v>
      </c>
      <c r="F1025" s="10">
        <f>VLOOKUP(B1025,home!$B$2:$E$405,3,FALSE)</f>
        <v>1.3785000000000001</v>
      </c>
      <c r="G1025" s="10">
        <f>VLOOKUP(C1025,away!$B$2:$E$405,4,FALSE)</f>
        <v>1.7423</v>
      </c>
      <c r="H1025" s="10">
        <f>VLOOKUP(A1025,away!$A$2:$E$405,3,FALSE)</f>
        <v>0.89739999999999998</v>
      </c>
      <c r="I1025" s="10">
        <f>VLOOKUP(C1025,away!$B$2:$E$405,3,FALSE)</f>
        <v>0.1857</v>
      </c>
      <c r="J1025" s="10">
        <f>VLOOKUP(B1025,home!$B$2:$E$405,4,FALSE)</f>
        <v>0.63680000000000003</v>
      </c>
      <c r="K1025" s="12">
        <f t="shared" si="1398"/>
        <v>2.9868294199800003</v>
      </c>
      <c r="L1025" s="12">
        <f t="shared" si="1399"/>
        <v>0.106120924224</v>
      </c>
      <c r="M1025" s="13">
        <f t="shared" si="1400"/>
        <v>4.5367905819142643E-2</v>
      </c>
      <c r="N1025" s="13">
        <f t="shared" si="1401"/>
        <v>0.1355061958234971</v>
      </c>
      <c r="O1025" s="13">
        <f t="shared" si="1402"/>
        <v>4.8144840956348056E-3</v>
      </c>
      <c r="P1025" s="13">
        <f t="shared" si="1403"/>
        <v>1.4380042738867839E-2</v>
      </c>
      <c r="Q1025" s="13">
        <f t="shared" si="1404"/>
        <v>0.20236694613759612</v>
      </c>
      <c r="R1025" s="13">
        <f t="shared" si="1405"/>
        <v>2.5545875094525711E-4</v>
      </c>
      <c r="S1025" s="13">
        <f t="shared" si="1406"/>
        <v>1.139492915961387E-3</v>
      </c>
      <c r="T1025" s="13">
        <f t="shared" si="1407"/>
        <v>2.1475367356510129E-2</v>
      </c>
      <c r="U1025" s="13">
        <f t="shared" si="1408"/>
        <v>7.6301171291463755E-4</v>
      </c>
      <c r="V1025" s="13">
        <f t="shared" si="1409"/>
        <v>4.0131053822457802E-5</v>
      </c>
      <c r="W1025" s="13">
        <f t="shared" si="1410"/>
        <v>0.20147851611842674</v>
      </c>
      <c r="X1025" s="13">
        <f t="shared" si="1411"/>
        <v>2.1381086341767528E-2</v>
      </c>
      <c r="Y1025" s="13">
        <f t="shared" si="1412"/>
        <v>1.1344903217507562E-3</v>
      </c>
      <c r="Z1025" s="13">
        <f t="shared" si="1413"/>
        <v>9.0365062504731062E-6</v>
      </c>
      <c r="AA1025" s="13">
        <f t="shared" si="1414"/>
        <v>2.6990502722746235E-5</v>
      </c>
      <c r="AB1025" s="13">
        <f t="shared" si="1415"/>
        <v>4.0308013796174389E-5</v>
      </c>
      <c r="AC1025" s="13">
        <f t="shared" si="1416"/>
        <v>7.95008964353678E-7</v>
      </c>
      <c r="AD1025" s="13">
        <f t="shared" si="1417"/>
        <v>0.15044548985910794</v>
      </c>
      <c r="AE1025" s="13">
        <f t="shared" si="1418"/>
        <v>1.5965414429180955E-2</v>
      </c>
      <c r="AF1025" s="13">
        <f t="shared" si="1419"/>
        <v>8.4713226742193389E-4</v>
      </c>
      <c r="AG1025" s="13">
        <f t="shared" si="1420"/>
        <v>2.9966153052929455E-5</v>
      </c>
      <c r="AH1025" s="13">
        <f t="shared" si="1421"/>
        <v>2.3974059876403965E-7</v>
      </c>
      <c r="AI1025" s="13">
        <f t="shared" si="1422"/>
        <v>7.1606427355205458E-7</v>
      </c>
      <c r="AJ1025" s="13">
        <f t="shared" si="1423"/>
        <v>1.0693809194209419E-6</v>
      </c>
      <c r="AK1025" s="13">
        <f t="shared" si="1424"/>
        <v>1.0646861304305772E-6</v>
      </c>
      <c r="AL1025" s="13">
        <f t="shared" si="1425"/>
        <v>1.0079603789307093E-8</v>
      </c>
      <c r="AM1025" s="13">
        <f t="shared" si="1426"/>
        <v>8.9871003042897218E-2</v>
      </c>
      <c r="AN1025" s="13">
        <f t="shared" si="1427"/>
        <v>9.5371939038501694E-3</v>
      </c>
      <c r="AO1025" s="13">
        <f t="shared" si="1428"/>
        <v>5.0604791579003921E-4</v>
      </c>
      <c r="AP1025" s="13">
        <f t="shared" si="1429"/>
        <v>1.7900757508422628E-5</v>
      </c>
      <c r="AQ1025" s="13">
        <f t="shared" si="1430"/>
        <v>4.7491123277587909E-7</v>
      </c>
      <c r="AR1025" s="13">
        <f t="shared" si="1431"/>
        <v>5.0882987829710055E-9</v>
      </c>
      <c r="AS1025" s="13">
        <f t="shared" si="1432"/>
        <v>1.519788050262623E-8</v>
      </c>
      <c r="AT1025" s="13">
        <f t="shared" si="1433"/>
        <v>2.2696738303292234E-8</v>
      </c>
      <c r="AU1025" s="13">
        <f t="shared" si="1434"/>
        <v>2.2597095233953399E-8</v>
      </c>
      <c r="AV1025" s="13">
        <f t="shared" si="1435"/>
        <v>1.6873417212715469E-8</v>
      </c>
      <c r="AW1025" s="13">
        <f t="shared" si="1436"/>
        <v>8.8746739122211388E-11</v>
      </c>
      <c r="AX1025" s="13">
        <f t="shared" si="1437"/>
        <v>4.4738225981939592E-2</v>
      </c>
      <c r="AY1025" s="13">
        <f t="shared" si="1438"/>
        <v>4.7476618893455991E-3</v>
      </c>
      <c r="AZ1025" s="13">
        <f t="shared" si="1439"/>
        <v>2.5191313380020847E-4</v>
      </c>
      <c r="BA1025" s="13">
        <f t="shared" si="1440"/>
        <v>8.9110848610140982E-6</v>
      </c>
      <c r="BB1025" s="13">
        <f t="shared" si="1441"/>
        <v>2.3641314032232763E-7</v>
      </c>
      <c r="BC1025" s="13">
        <f t="shared" si="1442"/>
        <v>5.0176761899407195E-9</v>
      </c>
      <c r="BD1025" s="13">
        <f t="shared" si="1443"/>
        <v>8.9995828262789628E-11</v>
      </c>
      <c r="BE1025" s="13">
        <f t="shared" si="1444"/>
        <v>2.6880218753076762E-10</v>
      </c>
      <c r="BF1025" s="13">
        <f t="shared" si="1445"/>
        <v>4.014331409359391E-10</v>
      </c>
      <c r="BG1025" s="13">
        <f t="shared" si="1446"/>
        <v>3.9967077183414691E-10</v>
      </c>
      <c r="BH1025" s="13">
        <f t="shared" si="1447"/>
        <v>2.9843710490508602E-10</v>
      </c>
      <c r="BI1025" s="13">
        <f t="shared" si="1448"/>
        <v>1.7827614498883363E-10</v>
      </c>
      <c r="BJ1025" s="14">
        <f t="shared" si="1449"/>
        <v>0.90031017886035347</v>
      </c>
      <c r="BK1025" s="14">
        <f t="shared" si="1450"/>
        <v>6.5676039505708078E-2</v>
      </c>
      <c r="BL1025" s="14">
        <f t="shared" si="1451"/>
        <v>5.903427037981003E-3</v>
      </c>
      <c r="BM1025" s="14">
        <f t="shared" si="1452"/>
        <v>0.56445998674401043</v>
      </c>
      <c r="BN1025" s="14">
        <f t="shared" si="1453"/>
        <v>0.40269103336568374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1.2436</v>
      </c>
      <c r="F1026" s="10">
        <f>VLOOKUP(B1026,home!$B$2:$E$405,3,FALSE)</f>
        <v>0.68920000000000003</v>
      </c>
      <c r="G1026" s="10">
        <f>VLOOKUP(C1026,away!$B$2:$E$405,4,FALSE)</f>
        <v>1.4742</v>
      </c>
      <c r="H1026" s="10">
        <f>VLOOKUP(A1026,away!$A$2:$E$405,3,FALSE)</f>
        <v>0.89739999999999998</v>
      </c>
      <c r="I1026" s="10">
        <f>VLOOKUP(C1026,away!$B$2:$E$405,3,FALSE)</f>
        <v>0.55720000000000003</v>
      </c>
      <c r="J1026" s="10">
        <f>VLOOKUP(B1026,home!$B$2:$E$405,4,FALSE)</f>
        <v>0.47760000000000002</v>
      </c>
      <c r="K1026" s="12">
        <f t="shared" si="1398"/>
        <v>1.2635207807040001</v>
      </c>
      <c r="L1026" s="12">
        <f t="shared" si="1399"/>
        <v>0.23881493932799999</v>
      </c>
      <c r="M1026" s="13">
        <f t="shared" si="1400"/>
        <v>0.2226095987431429</v>
      </c>
      <c r="N1026" s="13">
        <f t="shared" si="1401"/>
        <v>0.28127185399614008</v>
      </c>
      <c r="O1026" s="13">
        <f t="shared" si="1402"/>
        <v>5.3162497817674084E-2</v>
      </c>
      <c r="P1026" s="13">
        <f t="shared" si="1403"/>
        <v>6.7171920746762259E-2</v>
      </c>
      <c r="Q1026" s="13">
        <f t="shared" si="1404"/>
        <v>0.17769641627563224</v>
      </c>
      <c r="R1026" s="13">
        <f t="shared" si="1405"/>
        <v>6.3479993454263837E-3</v>
      </c>
      <c r="S1026" s="13">
        <f t="shared" si="1406"/>
        <v>5.0672421161132627E-3</v>
      </c>
      <c r="T1026" s="13">
        <f t="shared" si="1407"/>
        <v>4.243655887166814E-2</v>
      </c>
      <c r="U1026" s="13">
        <f t="shared" si="1408"/>
        <v>8.0208290888416252E-3</v>
      </c>
      <c r="V1026" s="13">
        <f t="shared" si="1409"/>
        <v>1.6989203807422207E-4</v>
      </c>
      <c r="W1026" s="13">
        <f t="shared" si="1410"/>
        <v>7.4841038206963278E-2</v>
      </c>
      <c r="X1026" s="13">
        <f t="shared" si="1411"/>
        <v>1.7873157998640463E-2</v>
      </c>
      <c r="Y1026" s="13">
        <f t="shared" si="1412"/>
        <v>2.1341885715225393E-3</v>
      </c>
      <c r="Z1026" s="13">
        <f t="shared" si="1413"/>
        <v>5.0533235951072842E-4</v>
      </c>
      <c r="AA1026" s="13">
        <f t="shared" si="1414"/>
        <v>6.3849793740399007E-4</v>
      </c>
      <c r="AB1026" s="13">
        <f t="shared" si="1415"/>
        <v>4.0337770617329167E-4</v>
      </c>
      <c r="AC1026" s="13">
        <f t="shared" si="1416"/>
        <v>3.2040325814395882E-6</v>
      </c>
      <c r="AD1026" s="13">
        <f t="shared" si="1417"/>
        <v>2.3640801755990048E-2</v>
      </c>
      <c r="AE1026" s="13">
        <f t="shared" si="1418"/>
        <v>5.6457766370220383E-3</v>
      </c>
      <c r="AF1026" s="13">
        <f t="shared" si="1419"/>
        <v>6.7414790251492883E-4</v>
      </c>
      <c r="AG1026" s="13">
        <f t="shared" si="1420"/>
        <v>5.3665530145733725E-5</v>
      </c>
      <c r="AH1026" s="13">
        <f t="shared" si="1421"/>
        <v>3.0170229194257419E-5</v>
      </c>
      <c r="AI1026" s="13">
        <f t="shared" si="1422"/>
        <v>3.8120711545546748E-5</v>
      </c>
      <c r="AJ1026" s="13">
        <f t="shared" si="1423"/>
        <v>2.408315560651061E-5</v>
      </c>
      <c r="AK1026" s="13">
        <f t="shared" si="1424"/>
        <v>1.0143189191251401E-5</v>
      </c>
      <c r="AL1026" s="13">
        <f t="shared" si="1425"/>
        <v>3.8672370615758697E-8</v>
      </c>
      <c r="AM1026" s="13">
        <f t="shared" si="1426"/>
        <v>5.9741288582393984E-3</v>
      </c>
      <c r="AN1026" s="13">
        <f t="shared" si="1427"/>
        <v>1.4267112208180956E-3</v>
      </c>
      <c r="AO1026" s="13">
        <f t="shared" si="1428"/>
        <v>1.7035997681912513E-4</v>
      </c>
      <c r="AP1026" s="13">
        <f t="shared" si="1429"/>
        <v>1.3561502509326284E-5</v>
      </c>
      <c r="AQ1026" s="13">
        <f t="shared" si="1430"/>
        <v>8.0967234974031889E-7</v>
      </c>
      <c r="AR1026" s="13">
        <f t="shared" si="1431"/>
        <v>1.4410202909076881E-6</v>
      </c>
      <c r="AS1026" s="13">
        <f t="shared" si="1432"/>
        <v>1.8207590829779874E-6</v>
      </c>
      <c r="AT1026" s="13">
        <f t="shared" si="1433"/>
        <v>1.150283468999123E-6</v>
      </c>
      <c r="AU1026" s="13">
        <f t="shared" si="1434"/>
        <v>4.8446902226022583E-7</v>
      </c>
      <c r="AV1026" s="13">
        <f t="shared" si="1435"/>
        <v>1.5303416930828611E-7</v>
      </c>
      <c r="AW1026" s="13">
        <f t="shared" si="1436"/>
        <v>3.2414712532585708E-10</v>
      </c>
      <c r="AX1026" s="13">
        <f t="shared" si="1437"/>
        <v>1.2580726598314916E-3</v>
      </c>
      <c r="AY1026" s="13">
        <f t="shared" si="1438"/>
        <v>3.0044654592787317E-4</v>
      </c>
      <c r="AZ1026" s="13">
        <f t="shared" si="1439"/>
        <v>3.5875561818536095E-5</v>
      </c>
      <c r="BA1026" s="13">
        <f t="shared" si="1440"/>
        <v>2.8558733730172032E-6</v>
      </c>
      <c r="BB1026" s="13">
        <f t="shared" si="1441"/>
        <v>1.7050630657638851E-7</v>
      </c>
      <c r="BC1026" s="13">
        <f t="shared" si="1442"/>
        <v>8.143890652016318E-9</v>
      </c>
      <c r="BD1026" s="13">
        <f t="shared" si="1443"/>
        <v>5.7356195557256048E-8</v>
      </c>
      <c r="BE1026" s="13">
        <f t="shared" si="1444"/>
        <v>7.2470744988715459E-8</v>
      </c>
      <c r="BF1026" s="13">
        <f t="shared" si="1445"/>
        <v>4.5784146143171135E-8</v>
      </c>
      <c r="BG1026" s="13">
        <f t="shared" si="1446"/>
        <v>1.9283073359561874E-8</v>
      </c>
      <c r="BH1026" s="13">
        <f t="shared" si="1447"/>
        <v>6.0911409764115345E-9</v>
      </c>
      <c r="BI1026" s="13">
        <f t="shared" si="1448"/>
        <v>1.539256640378723E-9</v>
      </c>
      <c r="BJ1026" s="14">
        <f t="shared" si="1449"/>
        <v>0.63545060626812344</v>
      </c>
      <c r="BK1026" s="14">
        <f t="shared" si="1450"/>
        <v>0.29532234289497256</v>
      </c>
      <c r="BL1026" s="14">
        <f t="shared" si="1451"/>
        <v>6.8680971271649072E-2</v>
      </c>
      <c r="BM1026" s="14">
        <f t="shared" si="1452"/>
        <v>0.19139851964769702</v>
      </c>
      <c r="BN1026" s="14">
        <f t="shared" si="1453"/>
        <v>0.80826028692477803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1.2436</v>
      </c>
      <c r="F1027" s="10">
        <f>VLOOKUP(B1027,home!$B$2:$E$405,3,FALSE)</f>
        <v>1.3785000000000001</v>
      </c>
      <c r="G1027" s="10">
        <f>VLOOKUP(C1027,away!$B$2:$E$405,4,FALSE)</f>
        <v>0.93810000000000004</v>
      </c>
      <c r="H1027" s="10">
        <f>VLOOKUP(A1027,away!$A$2:$E$405,3,FALSE)</f>
        <v>0.89739999999999998</v>
      </c>
      <c r="I1027" s="10">
        <f>VLOOKUP(C1027,away!$B$2:$E$405,3,FALSE)</f>
        <v>0.55720000000000003</v>
      </c>
      <c r="J1027" s="10">
        <f>VLOOKUP(B1027,home!$B$2:$E$405,4,FALSE)</f>
        <v>1.5919000000000001</v>
      </c>
      <c r="K1027" s="12">
        <f t="shared" si="1398"/>
        <v>1.6081872690600001</v>
      </c>
      <c r="L1027" s="12">
        <f t="shared" si="1399"/>
        <v>0.79599979463199999</v>
      </c>
      <c r="M1027" s="13">
        <f t="shared" si="1400"/>
        <v>9.0338905543282402E-2</v>
      </c>
      <c r="N1027" s="13">
        <f t="shared" si="1401"/>
        <v>0.14528187779552063</v>
      </c>
      <c r="O1027" s="13">
        <f t="shared" si="1402"/>
        <v>7.1909750259732425E-2</v>
      </c>
      <c r="P1027" s="13">
        <f t="shared" si="1403"/>
        <v>0.11564434488898571</v>
      </c>
      <c r="Q1027" s="13">
        <f t="shared" si="1404"/>
        <v>0.1168202331479435</v>
      </c>
      <c r="R1027" s="13">
        <f t="shared" si="1405"/>
        <v>2.8620073219392708E-2</v>
      </c>
      <c r="S1027" s="13">
        <f t="shared" si="1406"/>
        <v>3.7009565326190576E-2</v>
      </c>
      <c r="T1027" s="13">
        <f t="shared" si="1407"/>
        <v>9.2988881594625372E-2</v>
      </c>
      <c r="U1027" s="13">
        <f t="shared" si="1408"/>
        <v>4.6026437390992402E-2</v>
      </c>
      <c r="V1027" s="13">
        <f t="shared" si="1409"/>
        <v>5.2640626624998388E-3</v>
      </c>
      <c r="W1027" s="13">
        <f t="shared" si="1410"/>
        <v>6.2622937239047938E-2</v>
      </c>
      <c r="X1027" s="13">
        <f t="shared" si="1411"/>
        <v>4.9847845181534782E-2</v>
      </c>
      <c r="Y1027" s="13">
        <f t="shared" si="1412"/>
        <v>1.9839437263674705E-2</v>
      </c>
      <c r="Z1027" s="13">
        <f t="shared" si="1413"/>
        <v>7.5938574683298002E-3</v>
      </c>
      <c r="AA1027" s="13">
        <f t="shared" si="1414"/>
        <v>1.2212344903624188E-2</v>
      </c>
      <c r="AB1027" s="13">
        <f t="shared" si="1415"/>
        <v>9.8198687996890969E-3</v>
      </c>
      <c r="AC1027" s="13">
        <f t="shared" si="1416"/>
        <v>4.2116341956878456E-4</v>
      </c>
      <c r="AD1027" s="13">
        <f t="shared" si="1417"/>
        <v>2.5177352604745077E-2</v>
      </c>
      <c r="AE1027" s="13">
        <f t="shared" si="1418"/>
        <v>2.0041167502754531E-2</v>
      </c>
      <c r="AF1027" s="13">
        <f t="shared" si="1419"/>
        <v>7.9763826081890588E-3</v>
      </c>
      <c r="AG1027" s="13">
        <f t="shared" si="1420"/>
        <v>2.1163996393415824E-3</v>
      </c>
      <c r="AH1027" s="13">
        <f t="shared" si="1421"/>
        <v>1.5111772463137997E-3</v>
      </c>
      <c r="AI1027" s="13">
        <f t="shared" si="1422"/>
        <v>2.4302560088150008E-3</v>
      </c>
      <c r="AJ1027" s="13">
        <f t="shared" si="1423"/>
        <v>1.9541533869664261E-3</v>
      </c>
      <c r="AK1027" s="13">
        <f t="shared" si="1424"/>
        <v>1.0475481995699625E-3</v>
      </c>
      <c r="AL1027" s="13">
        <f t="shared" si="1425"/>
        <v>2.156553367758122E-5</v>
      </c>
      <c r="AM1027" s="13">
        <f t="shared" si="1426"/>
        <v>8.097979585517133E-3</v>
      </c>
      <c r="AN1027" s="13">
        <f t="shared" si="1427"/>
        <v>6.4459900870057658E-3</v>
      </c>
      <c r="AO1027" s="13">
        <f t="shared" si="1428"/>
        <v>2.5655033927282482E-3</v>
      </c>
      <c r="AP1027" s="13">
        <f t="shared" si="1429"/>
        <v>6.8071339124646166E-4</v>
      </c>
      <c r="AQ1027" s="13">
        <f t="shared" si="1430"/>
        <v>1.3546192990885892E-4</v>
      </c>
      <c r="AR1027" s="13">
        <f t="shared" si="1431"/>
        <v>2.4057935554366725E-4</v>
      </c>
      <c r="AS1027" s="13">
        <f t="shared" si="1432"/>
        <v>3.8689665678398502E-4</v>
      </c>
      <c r="AT1027" s="13">
        <f t="shared" si="1433"/>
        <v>3.1110113894094056E-4</v>
      </c>
      <c r="AU1027" s="13">
        <f t="shared" si="1434"/>
        <v>1.6676963034496233E-4</v>
      </c>
      <c r="AV1027" s="13">
        <f t="shared" si="1435"/>
        <v>6.7049199096652686E-5</v>
      </c>
      <c r="AW1027" s="13">
        <f t="shared" si="1436"/>
        <v>7.6684446053667598E-7</v>
      </c>
      <c r="AX1027" s="13">
        <f t="shared" si="1437"/>
        <v>2.1705112790894026E-3</v>
      </c>
      <c r="AY1027" s="13">
        <f t="shared" si="1438"/>
        <v>1.7277265324016041E-3</v>
      </c>
      <c r="AZ1027" s="13">
        <f t="shared" si="1439"/>
        <v>6.8763498248596705E-4</v>
      </c>
      <c r="BA1027" s="13">
        <f t="shared" si="1440"/>
        <v>1.8245243494686958E-4</v>
      </c>
      <c r="BB1027" s="13">
        <f t="shared" si="1441"/>
        <v>3.6308025186954124E-5</v>
      </c>
      <c r="BC1027" s="13">
        <f t="shared" si="1442"/>
        <v>5.7802361184617948E-6</v>
      </c>
      <c r="BD1027" s="13">
        <f t="shared" si="1443"/>
        <v>3.1916852934242993E-5</v>
      </c>
      <c r="BE1027" s="13">
        <f t="shared" si="1444"/>
        <v>5.132827655730989E-5</v>
      </c>
      <c r="BF1027" s="13">
        <f t="shared" si="1445"/>
        <v>4.1272740451128309E-5</v>
      </c>
      <c r="BG1027" s="13">
        <f t="shared" si="1446"/>
        <v>2.2124765250907422E-5</v>
      </c>
      <c r="BH1027" s="13">
        <f t="shared" si="1447"/>
        <v>8.8951914518626001E-6</v>
      </c>
      <c r="BI1027" s="13">
        <f t="shared" si="1448"/>
        <v>2.8610267297473542E-6</v>
      </c>
      <c r="BJ1027" s="14">
        <f t="shared" si="1449"/>
        <v>0.56544857645401281</v>
      </c>
      <c r="BK1027" s="14">
        <f t="shared" si="1450"/>
        <v>0.25042733390660649</v>
      </c>
      <c r="BL1027" s="14">
        <f t="shared" si="1451"/>
        <v>0.1768624042491814</v>
      </c>
      <c r="BM1027" s="14">
        <f t="shared" si="1452"/>
        <v>0.42999002753533222</v>
      </c>
      <c r="BN1027" s="14">
        <f t="shared" si="1453"/>
        <v>0.5686151848548574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1.2436</v>
      </c>
      <c r="F1028" s="10">
        <f>VLOOKUP(B1028,home!$B$2:$E$405,3,FALSE)</f>
        <v>1.2061999999999999</v>
      </c>
      <c r="G1028" s="10">
        <f>VLOOKUP(C1028,away!$B$2:$E$405,4,FALSE)</f>
        <v>1.2636000000000001</v>
      </c>
      <c r="H1028" s="10">
        <f>VLOOKUP(A1028,away!$A$2:$E$405,3,FALSE)</f>
        <v>0.89739999999999998</v>
      </c>
      <c r="I1028" s="10">
        <f>VLOOKUP(C1028,away!$B$2:$E$405,3,FALSE)</f>
        <v>0.63680000000000003</v>
      </c>
      <c r="J1028" s="10">
        <f>VLOOKUP(B1028,home!$B$2:$E$405,4,FALSE)</f>
        <v>1.1143000000000001</v>
      </c>
      <c r="K1028" s="12">
        <f t="shared" si="1398"/>
        <v>1.8954383123520002</v>
      </c>
      <c r="L1028" s="12">
        <f t="shared" si="1399"/>
        <v>0.63678269177600011</v>
      </c>
      <c r="M1028" s="13">
        <f t="shared" si="1400"/>
        <v>7.9482293601006226E-2</v>
      </c>
      <c r="N1028" s="13">
        <f t="shared" si="1401"/>
        <v>0.15065378444495744</v>
      </c>
      <c r="O1028" s="13">
        <f t="shared" si="1402"/>
        <v>5.0612948867779096E-2</v>
      </c>
      <c r="P1028" s="13">
        <f t="shared" si="1403"/>
        <v>9.5933722385101297E-2</v>
      </c>
      <c r="Q1028" s="13">
        <f t="shared" si="1404"/>
        <v>0.1427774774688961</v>
      </c>
      <c r="R1028" s="13">
        <f t="shared" si="1405"/>
        <v>1.6114724909372713E-2</v>
      </c>
      <c r="S1028" s="13">
        <f t="shared" si="1406"/>
        <v>2.8947576478043323E-2</v>
      </c>
      <c r="T1028" s="13">
        <f t="shared" si="1407"/>
        <v>9.0918226427630866E-2</v>
      </c>
      <c r="U1028" s="13">
        <f t="shared" si="1408"/>
        <v>3.0544466986238156E-2</v>
      </c>
      <c r="V1028" s="13">
        <f t="shared" si="1409"/>
        <v>3.8821347494164679E-3</v>
      </c>
      <c r="W1028" s="13">
        <f t="shared" si="1410"/>
        <v>9.0208633645173369E-2</v>
      </c>
      <c r="X1028" s="13">
        <f t="shared" si="1411"/>
        <v>5.7443296554008552E-2</v>
      </c>
      <c r="Y1028" s="13">
        <f t="shared" si="1412"/>
        <v>1.8289448502074295E-2</v>
      </c>
      <c r="Z1028" s="13">
        <f t="shared" si="1413"/>
        <v>3.420525968340039E-3</v>
      </c>
      <c r="AA1028" s="13">
        <f t="shared" si="1414"/>
        <v>6.4833959687866346E-3</v>
      </c>
      <c r="AB1028" s="13">
        <f t="shared" si="1415"/>
        <v>6.1444385566933515E-3</v>
      </c>
      <c r="AC1028" s="13">
        <f t="shared" si="1416"/>
        <v>2.9285424812791204E-4</v>
      </c>
      <c r="AD1028" s="13">
        <f t="shared" si="1417"/>
        <v>4.2746225078996808E-2</v>
      </c>
      <c r="AE1028" s="13">
        <f t="shared" si="1418"/>
        <v>2.7220056269066355E-2</v>
      </c>
      <c r="AF1028" s="13">
        <f t="shared" si="1419"/>
        <v>8.666630350655128E-3</v>
      </c>
      <c r="AG1028" s="13">
        <f t="shared" si="1420"/>
        <v>1.839586734439251E-3</v>
      </c>
      <c r="AH1028" s="13">
        <f t="shared" si="1421"/>
        <v>5.4453293335231983E-4</v>
      </c>
      <c r="AI1028" s="13">
        <f t="shared" si="1422"/>
        <v>1.0321285842134053E-3</v>
      </c>
      <c r="AJ1028" s="13">
        <f t="shared" si="1423"/>
        <v>9.7816803089585832E-4</v>
      </c>
      <c r="AK1028" s="13">
        <f t="shared" si="1424"/>
        <v>6.1801905389264158E-4</v>
      </c>
      <c r="AL1028" s="13">
        <f t="shared" si="1425"/>
        <v>1.4138795883386548E-5</v>
      </c>
      <c r="AM1028" s="13">
        <f t="shared" si="1426"/>
        <v>1.6204566544630497E-2</v>
      </c>
      <c r="AN1028" s="13">
        <f t="shared" si="1427"/>
        <v>1.0318787503353126E-2</v>
      </c>
      <c r="AO1028" s="13">
        <f t="shared" si="1428"/>
        <v>3.2854126411248773E-3</v>
      </c>
      <c r="AP1028" s="13">
        <f t="shared" si="1429"/>
        <v>6.9736463507013245E-4</v>
      </c>
      <c r="AQ1028" s="13">
        <f t="shared" si="1430"/>
        <v>1.1101743236733674E-4</v>
      </c>
      <c r="AR1028" s="13">
        <f t="shared" si="1431"/>
        <v>6.9349829412154317E-5</v>
      </c>
      <c r="AS1028" s="13">
        <f t="shared" si="1432"/>
        <v>1.3144832362287288E-4</v>
      </c>
      <c r="AT1028" s="13">
        <f t="shared" si="1433"/>
        <v>1.2457609434461889E-4</v>
      </c>
      <c r="AU1028" s="13">
        <f t="shared" si="1434"/>
        <v>7.870876734132265E-5</v>
      </c>
      <c r="AV1028" s="13">
        <f t="shared" si="1435"/>
        <v>3.72969032841857E-5</v>
      </c>
      <c r="AW1028" s="13">
        <f t="shared" si="1436"/>
        <v>4.7403545902568354E-7</v>
      </c>
      <c r="AX1028" s="13">
        <f t="shared" si="1437"/>
        <v>5.1191260439583507E-3</v>
      </c>
      <c r="AY1028" s="13">
        <f t="shared" si="1438"/>
        <v>3.2597708618124256E-3</v>
      </c>
      <c r="AZ1028" s="13">
        <f t="shared" si="1439"/>
        <v>1.0378828319789438E-3</v>
      </c>
      <c r="BA1028" s="13">
        <f t="shared" si="1440"/>
        <v>2.2030194116521665E-4</v>
      </c>
      <c r="BB1028" s="13">
        <f t="shared" si="1441"/>
        <v>3.5071115774666164E-5</v>
      </c>
      <c r="BC1028" s="13">
        <f t="shared" si="1442"/>
        <v>4.4665359013159332E-6</v>
      </c>
      <c r="BD1028" s="13">
        <f t="shared" si="1443"/>
        <v>7.3601285078796702E-6</v>
      </c>
      <c r="BE1028" s="13">
        <f t="shared" si="1444"/>
        <v>1.3950669557669288E-5</v>
      </c>
      <c r="BF1028" s="13">
        <f t="shared" si="1445"/>
        <v>1.3221316781284553E-5</v>
      </c>
      <c r="BG1028" s="13">
        <f t="shared" si="1446"/>
        <v>8.3533967889963904E-6</v>
      </c>
      <c r="BH1028" s="13">
        <f t="shared" si="1447"/>
        <v>3.958337078035483E-6</v>
      </c>
      <c r="BI1028" s="13">
        <f t="shared" si="1448"/>
        <v>1.5005567501823851E-6</v>
      </c>
      <c r="BJ1028" s="14">
        <f t="shared" si="1449"/>
        <v>0.6710571335630352</v>
      </c>
      <c r="BK1028" s="14">
        <f t="shared" si="1450"/>
        <v>0.21181249111939102</v>
      </c>
      <c r="BL1028" s="14">
        <f t="shared" si="1451"/>
        <v>0.11356254821469339</v>
      </c>
      <c r="BM1028" s="14">
        <f t="shared" si="1452"/>
        <v>0.4610184503619934</v>
      </c>
      <c r="BN1028" s="14">
        <f t="shared" si="1453"/>
        <v>0.53557495167711289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1.1635</v>
      </c>
      <c r="F1029" s="10">
        <f>VLOOKUP(B1029,home!$B$2:$E$405,3,FALSE)</f>
        <v>1.3752</v>
      </c>
      <c r="G1029" s="10">
        <f>VLOOKUP(C1029,away!$B$2:$E$405,4,FALSE)</f>
        <v>1.0505</v>
      </c>
      <c r="H1029" s="10">
        <f>VLOOKUP(A1029,away!$A$2:$E$405,3,FALSE)</f>
        <v>1.0528999999999999</v>
      </c>
      <c r="I1029" s="10">
        <f>VLOOKUP(C1029,away!$B$2:$E$405,3,FALSE)</f>
        <v>0.63319999999999999</v>
      </c>
      <c r="J1029" s="10">
        <f>VLOOKUP(B1029,home!$B$2:$E$405,4,FALSE)</f>
        <v>1.1396999999999999</v>
      </c>
      <c r="K1029" s="12">
        <f t="shared" si="1398"/>
        <v>1.6808474825999997</v>
      </c>
      <c r="L1029" s="12">
        <f t="shared" si="1399"/>
        <v>0.75983375031599987</v>
      </c>
      <c r="M1029" s="13">
        <f t="shared" si="1400"/>
        <v>8.7101494841116317E-2</v>
      </c>
      <c r="N1029" s="13">
        <f t="shared" si="1401"/>
        <v>0.14640432833438718</v>
      </c>
      <c r="O1029" s="13">
        <f t="shared" si="1402"/>
        <v>6.6182655483255109E-2</v>
      </c>
      <c r="P1029" s="13">
        <f t="shared" si="1403"/>
        <v>0.11124294986081242</v>
      </c>
      <c r="Q1029" s="13">
        <f t="shared" si="1404"/>
        <v>0.1230416733612993</v>
      </c>
      <c r="R1029" s="13">
        <f t="shared" si="1405"/>
        <v>2.5143907660856748E-2</v>
      </c>
      <c r="S1029" s="13">
        <f t="shared" si="1406"/>
        <v>3.5518890681235489E-2</v>
      </c>
      <c r="T1029" s="13">
        <f t="shared" si="1407"/>
        <v>9.3491216115272294E-2</v>
      </c>
      <c r="U1029" s="13">
        <f t="shared" si="1408"/>
        <v>4.2263073894477907E-2</v>
      </c>
      <c r="V1029" s="13">
        <f t="shared" si="1409"/>
        <v>5.0403857175431114E-3</v>
      </c>
      <c r="W1029" s="13">
        <f t="shared" si="1410"/>
        <v>6.8938095641410471E-2</v>
      </c>
      <c r="X1029" s="13">
        <f t="shared" si="1411"/>
        <v>5.2381491750855991E-2</v>
      </c>
      <c r="Y1029" s="13">
        <f t="shared" si="1412"/>
        <v>1.9900612662099755E-2</v>
      </c>
      <c r="Z1029" s="13">
        <f t="shared" si="1413"/>
        <v>6.3683965518493285E-3</v>
      </c>
      <c r="AA1029" s="13">
        <f t="shared" si="1414"/>
        <v>1.070430331237446E-2</v>
      </c>
      <c r="AB1029" s="13">
        <f t="shared" si="1415"/>
        <v>8.9961506377957273E-3</v>
      </c>
      <c r="AC1029" s="13">
        <f t="shared" si="1416"/>
        <v>4.0233765267074444E-4</v>
      </c>
      <c r="AD1029" s="13">
        <f t="shared" si="1417"/>
        <v>2.8968606128525688E-2</v>
      </c>
      <c r="AE1029" s="13">
        <f t="shared" si="1418"/>
        <v>2.2011324636064727E-2</v>
      </c>
      <c r="AF1029" s="13">
        <f t="shared" si="1419"/>
        <v>8.3624736738220091E-3</v>
      </c>
      <c r="AG1029" s="13">
        <f t="shared" si="1420"/>
        <v>2.1180299111663321E-3</v>
      </c>
      <c r="AH1029" s="13">
        <f t="shared" si="1421"/>
        <v>1.209730658872789E-3</v>
      </c>
      <c r="AI1029" s="13">
        <f t="shared" si="1422"/>
        <v>2.0333727325903663E-3</v>
      </c>
      <c r="AJ1029" s="13">
        <f t="shared" si="1423"/>
        <v>1.7088947193810002E-3</v>
      </c>
      <c r="AK1029" s="13">
        <f t="shared" si="1424"/>
        <v>9.5746379569999589E-4</v>
      </c>
      <c r="AL1029" s="13">
        <f t="shared" si="1425"/>
        <v>2.0554057036477368E-5</v>
      </c>
      <c r="AM1029" s="13">
        <f t="shared" si="1426"/>
        <v>9.7383617371126635E-3</v>
      </c>
      <c r="AN1029" s="13">
        <f t="shared" si="1427"/>
        <v>7.3995359206441491E-3</v>
      </c>
      <c r="AO1029" s="13">
        <f t="shared" si="1428"/>
        <v>2.8112085645904989E-3</v>
      </c>
      <c r="AP1029" s="13">
        <f t="shared" si="1429"/>
        <v>7.1201704885108595E-4</v>
      </c>
      <c r="AQ1029" s="13">
        <f t="shared" si="1430"/>
        <v>1.3525364612936274E-4</v>
      </c>
      <c r="AR1029" s="13">
        <f t="shared" si="1431"/>
        <v>1.8383883668071142E-4</v>
      </c>
      <c r="AS1029" s="13">
        <f t="shared" si="1432"/>
        <v>3.0900504583888624E-4</v>
      </c>
      <c r="AT1029" s="13">
        <f t="shared" si="1433"/>
        <v>2.5969517670449479E-4</v>
      </c>
      <c r="AU1029" s="13">
        <f t="shared" si="1434"/>
        <v>1.4550266133570407E-4</v>
      </c>
      <c r="AV1029" s="13">
        <f t="shared" si="1435"/>
        <v>6.1141945504429595E-5</v>
      </c>
      <c r="AW1029" s="13">
        <f t="shared" si="1436"/>
        <v>7.2919208298190687E-7</v>
      </c>
      <c r="AX1029" s="13">
        <f t="shared" si="1437"/>
        <v>2.7281168017456647E-3</v>
      </c>
      <c r="AY1029" s="13">
        <f t="shared" si="1438"/>
        <v>2.0729152207704994E-3</v>
      </c>
      <c r="AZ1029" s="13">
        <f t="shared" si="1439"/>
        <v>7.875354731425835E-4</v>
      </c>
      <c r="BA1029" s="13">
        <f t="shared" si="1440"/>
        <v>1.9946534402160489E-4</v>
      </c>
      <c r="BB1029" s="13">
        <f t="shared" si="1441"/>
        <v>3.7890125101501781E-5</v>
      </c>
      <c r="BC1029" s="13">
        <f t="shared" si="1442"/>
        <v>5.7580391711633017E-6</v>
      </c>
      <c r="BD1029" s="13">
        <f t="shared" si="1443"/>
        <v>2.328115878813925E-5</v>
      </c>
      <c r="BE1029" s="13">
        <f t="shared" si="1444"/>
        <v>3.9132077141054711E-5</v>
      </c>
      <c r="BF1029" s="13">
        <f t="shared" si="1445"/>
        <v>3.288752667572541E-5</v>
      </c>
      <c r="BG1029" s="13">
        <f t="shared" si="1446"/>
        <v>1.8426305473944469E-5</v>
      </c>
      <c r="BH1029" s="13">
        <f t="shared" si="1447"/>
        <v>7.7429522923745355E-6</v>
      </c>
      <c r="BI1029" s="13">
        <f t="shared" si="1448"/>
        <v>2.6029443737059266E-6</v>
      </c>
      <c r="BJ1029" s="14">
        <f t="shared" si="1449"/>
        <v>0.59224591013618433</v>
      </c>
      <c r="BK1029" s="14">
        <f t="shared" si="1450"/>
        <v>0.24139952803118506</v>
      </c>
      <c r="BL1029" s="14">
        <f t="shared" si="1451"/>
        <v>0.16028280952611323</v>
      </c>
      <c r="BM1029" s="14">
        <f t="shared" si="1452"/>
        <v>0.4391074486749178</v>
      </c>
      <c r="BN1029" s="14">
        <f t="shared" si="1453"/>
        <v>0.55911700954172705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1.2963</v>
      </c>
      <c r="F1030" s="10">
        <f>VLOOKUP(B1030,home!$B$2:$E$405,3,FALSE)</f>
        <v>0.92569999999999997</v>
      </c>
      <c r="G1030" s="10">
        <f>VLOOKUP(C1030,away!$B$2:$E$405,4,FALSE)</f>
        <v>0.77139999999999997</v>
      </c>
      <c r="H1030" s="10">
        <f>VLOOKUP(A1030,away!$A$2:$E$405,3,FALSE)</f>
        <v>1.1852</v>
      </c>
      <c r="I1030" s="10">
        <f>VLOOKUP(C1030,away!$B$2:$E$405,3,FALSE)</f>
        <v>0.4219</v>
      </c>
      <c r="J1030" s="10">
        <f>VLOOKUP(B1030,home!$B$2:$E$405,4,FALSE)</f>
        <v>0.67500000000000004</v>
      </c>
      <c r="K1030" s="12">
        <f t="shared" si="1398"/>
        <v>0.92566835957399995</v>
      </c>
      <c r="L1030" s="12">
        <f t="shared" si="1399"/>
        <v>0.33752421900000001</v>
      </c>
      <c r="M1030" s="13">
        <f t="shared" si="1400"/>
        <v>0.2827498827752411</v>
      </c>
      <c r="N1030" s="13">
        <f t="shared" si="1401"/>
        <v>0.26173262015829818</v>
      </c>
      <c r="O1030" s="13">
        <f t="shared" si="1402"/>
        <v>9.5434933356054796E-2</v>
      </c>
      <c r="P1030" s="13">
        <f t="shared" si="1403"/>
        <v>8.8341098205753255E-2</v>
      </c>
      <c r="Q1030" s="13">
        <f t="shared" si="1404"/>
        <v>0.12113880257446834</v>
      </c>
      <c r="R1030" s="13">
        <f t="shared" si="1405"/>
        <v>1.6105800673159719E-2</v>
      </c>
      <c r="S1030" s="13">
        <f t="shared" si="1406"/>
        <v>6.900223578874199E-3</v>
      </c>
      <c r="T1030" s="13">
        <f t="shared" si="1407"/>
        <v>4.0887279729542612E-2</v>
      </c>
      <c r="U1030" s="13">
        <f t="shared" si="1408"/>
        <v>1.490863008874958E-2</v>
      </c>
      <c r="V1030" s="13">
        <f t="shared" si="1409"/>
        <v>2.3954163731009968E-4</v>
      </c>
      <c r="W1030" s="13">
        <f t="shared" si="1410"/>
        <v>3.7378118886622264E-2</v>
      </c>
      <c r="X1030" s="13">
        <f t="shared" si="1411"/>
        <v>1.2616020384896329E-2</v>
      </c>
      <c r="Y1030" s="13">
        <f t="shared" si="1412"/>
        <v>2.1291062136501058E-3</v>
      </c>
      <c r="Z1030" s="13">
        <f t="shared" si="1413"/>
        <v>1.8120325978593027E-3</v>
      </c>
      <c r="AA1030" s="13">
        <f t="shared" si="1414"/>
        <v>1.6773412423550342E-3</v>
      </c>
      <c r="AB1030" s="13">
        <f t="shared" si="1415"/>
        <v>7.7633085812829964E-4</v>
      </c>
      <c r="AC1030" s="13">
        <f t="shared" si="1416"/>
        <v>4.6775818035439494E-6</v>
      </c>
      <c r="AD1030" s="13">
        <f t="shared" si="1417"/>
        <v>8.6499354984353911E-3</v>
      </c>
      <c r="AE1030" s="13">
        <f t="shared" si="1418"/>
        <v>2.9195627235097813E-3</v>
      </c>
      <c r="AF1030" s="13">
        <f t="shared" si="1419"/>
        <v>4.9271156403707579E-4</v>
      </c>
      <c r="AG1030" s="13">
        <f t="shared" si="1420"/>
        <v>5.5434028614627491E-5</v>
      </c>
      <c r="AH1030" s="13">
        <f t="shared" si="1421"/>
        <v>1.5290122184875057E-4</v>
      </c>
      <c r="AI1030" s="13">
        <f t="shared" si="1422"/>
        <v>1.4153582320559316E-4</v>
      </c>
      <c r="AJ1030" s="13">
        <f t="shared" si="1423"/>
        <v>6.5507616643838539E-5</v>
      </c>
      <c r="AK1030" s="13">
        <f t="shared" si="1424"/>
        <v>2.0212776012768166E-5</v>
      </c>
      <c r="AL1030" s="13">
        <f t="shared" si="1425"/>
        <v>5.8457702534333937E-8</v>
      </c>
      <c r="AM1030" s="13">
        <f t="shared" si="1426"/>
        <v>1.6013943206515202E-3</v>
      </c>
      <c r="AN1030" s="13">
        <f t="shared" si="1427"/>
        <v>5.4050936738893991E-4</v>
      </c>
      <c r="AO1030" s="13">
        <f t="shared" si="1428"/>
        <v>9.1217501045067975E-5</v>
      </c>
      <c r="AP1030" s="13">
        <f t="shared" si="1429"/>
        <v>1.0262705266456083E-5</v>
      </c>
      <c r="AQ1030" s="13">
        <f t="shared" si="1430"/>
        <v>8.6597789497194427E-7</v>
      </c>
      <c r="AR1030" s="13">
        <f t="shared" si="1431"/>
        <v>1.0321573097729061E-5</v>
      </c>
      <c r="AS1030" s="13">
        <f t="shared" si="1432"/>
        <v>9.554353637597989E-6</v>
      </c>
      <c r="AT1030" s="13">
        <f t="shared" si="1433"/>
        <v>4.4220814292526037E-6</v>
      </c>
      <c r="AU1030" s="13">
        <f t="shared" si="1434"/>
        <v>1.3644602875063028E-6</v>
      </c>
      <c r="AV1030" s="13">
        <f t="shared" si="1435"/>
        <v>3.1575942900995683E-7</v>
      </c>
      <c r="AW1030" s="13">
        <f t="shared" si="1436"/>
        <v>5.0734058173611193E-10</v>
      </c>
      <c r="AX1030" s="13">
        <f t="shared" si="1437"/>
        <v>2.4706000897143537E-4</v>
      </c>
      <c r="AY1030" s="13">
        <f t="shared" si="1438"/>
        <v>8.3388736574216708E-5</v>
      </c>
      <c r="AZ1030" s="13">
        <f t="shared" si="1439"/>
        <v>1.4072859092804611E-5</v>
      </c>
      <c r="BA1030" s="13">
        <f t="shared" si="1440"/>
        <v>1.5833102581319748E-6</v>
      </c>
      <c r="BB1030" s="13">
        <f t="shared" si="1441"/>
        <v>1.3360138957767082E-7</v>
      </c>
      <c r="BC1030" s="13">
        <f t="shared" si="1442"/>
        <v>9.0187409349036218E-9</v>
      </c>
      <c r="BD1030" s="13">
        <f t="shared" si="1443"/>
        <v>5.8063014977706802E-7</v>
      </c>
      <c r="BE1030" s="13">
        <f t="shared" si="1444"/>
        <v>5.3747095826334439E-7</v>
      </c>
      <c r="BF1030" s="13">
        <f t="shared" si="1445"/>
        <v>2.4875993012714782E-7</v>
      </c>
      <c r="BG1030" s="13">
        <f t="shared" si="1446"/>
        <v>7.6756398816179961E-8</v>
      </c>
      <c r="BH1030" s="13">
        <f t="shared" si="1447"/>
        <v>1.7762742444745249E-8</v>
      </c>
      <c r="BI1030" s="13">
        <f t="shared" si="1448"/>
        <v>3.28848173207256E-9</v>
      </c>
      <c r="BJ1030" s="14">
        <f t="shared" si="1449"/>
        <v>0.49059008916934876</v>
      </c>
      <c r="BK1030" s="14">
        <f t="shared" si="1450"/>
        <v>0.37831887097325895</v>
      </c>
      <c r="BL1030" s="14">
        <f t="shared" si="1451"/>
        <v>0.12931063655270061</v>
      </c>
      <c r="BM1030" s="14">
        <f t="shared" si="1452"/>
        <v>0.13444510332095866</v>
      </c>
      <c r="BN1030" s="14">
        <f t="shared" si="1453"/>
        <v>0.86550313774297538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1.3533999999999999</v>
      </c>
      <c r="F1031" s="10">
        <f>VLOOKUP(B1031,home!$B$2:$E$405,3,FALSE)</f>
        <v>1.7051000000000001</v>
      </c>
      <c r="G1031" s="10">
        <f>VLOOKUP(C1031,away!$B$2:$E$405,4,FALSE)</f>
        <v>0.85260000000000002</v>
      </c>
      <c r="H1031" s="10">
        <f>VLOOKUP(A1031,away!$A$2:$E$405,3,FALSE)</f>
        <v>1.2030000000000001</v>
      </c>
      <c r="I1031" s="10">
        <f>VLOOKUP(C1031,away!$B$2:$E$405,3,FALSE)</f>
        <v>1.087</v>
      </c>
      <c r="J1031" s="10">
        <f>VLOOKUP(B1031,home!$B$2:$E$405,4,FALSE)</f>
        <v>0.95909999999999995</v>
      </c>
      <c r="K1031" s="12">
        <f t="shared" si="1398"/>
        <v>1.967529963084</v>
      </c>
      <c r="L1031" s="12">
        <f t="shared" si="1399"/>
        <v>1.2541776650999998</v>
      </c>
      <c r="M1031" s="13">
        <f t="shared" si="1400"/>
        <v>3.9886888098285257E-2</v>
      </c>
      <c r="N1031" s="13">
        <f t="shared" si="1401"/>
        <v>7.8478647467554827E-2</v>
      </c>
      <c r="O1031" s="13">
        <f t="shared" si="1402"/>
        <v>5.0025244183212379E-2</v>
      </c>
      <c r="P1031" s="13">
        <f t="shared" si="1403"/>
        <v>9.8426166841063936E-2</v>
      </c>
      <c r="Q1031" s="13">
        <f t="shared" si="1404"/>
        <v>7.7204545177360237E-2</v>
      </c>
      <c r="R1031" s="13">
        <f t="shared" si="1405"/>
        <v>3.1370271972879331E-2</v>
      </c>
      <c r="S1031" s="13">
        <f t="shared" si="1406"/>
        <v>6.0719893058299487E-2</v>
      </c>
      <c r="T1031" s="13">
        <f t="shared" si="1407"/>
        <v>9.6828216205649104E-2</v>
      </c>
      <c r="U1031" s="13">
        <f t="shared" si="1408"/>
        <v>6.1721950056734302E-2</v>
      </c>
      <c r="V1031" s="13">
        <f t="shared" si="1409"/>
        <v>1.6648262150156093E-2</v>
      </c>
      <c r="W1031" s="13">
        <f t="shared" si="1410"/>
        <v>5.0634085307576182E-2</v>
      </c>
      <c r="X1031" s="13">
        <f t="shared" si="1411"/>
        <v>6.3504138885530095E-2</v>
      </c>
      <c r="Y1031" s="13">
        <f t="shared" si="1412"/>
        <v>3.9822736315820131E-2</v>
      </c>
      <c r="Z1031" s="13">
        <f t="shared" si="1413"/>
        <v>1.3114631485499259E-2</v>
      </c>
      <c r="AA1031" s="13">
        <f t="shared" si="1414"/>
        <v>2.580343040252462E-2</v>
      </c>
      <c r="AB1031" s="13">
        <f t="shared" si="1415"/>
        <v>2.5384511233659923E-2</v>
      </c>
      <c r="AC1031" s="13">
        <f t="shared" si="1416"/>
        <v>2.5676116672214743E-3</v>
      </c>
      <c r="AD1031" s="13">
        <f t="shared" si="1417"/>
        <v>2.4906019999001872E-2</v>
      </c>
      <c r="AE1031" s="13">
        <f t="shared" si="1418"/>
        <v>3.1236574009282068E-2</v>
      </c>
      <c r="AF1031" s="13">
        <f t="shared" si="1419"/>
        <v>1.9588106728342367E-2</v>
      </c>
      <c r="AG1031" s="13">
        <f t="shared" si="1420"/>
        <v>8.1889886534273447E-3</v>
      </c>
      <c r="AH1031" s="13">
        <f t="shared" si="1421"/>
        <v>4.1120194737825997E-3</v>
      </c>
      <c r="AI1031" s="13">
        <f t="shared" si="1422"/>
        <v>8.0905215234521669E-3</v>
      </c>
      <c r="AJ1031" s="13">
        <f t="shared" si="1423"/>
        <v>7.9591717571840786E-3</v>
      </c>
      <c r="AK1031" s="13">
        <f t="shared" si="1424"/>
        <v>5.2199696378638673E-3</v>
      </c>
      <c r="AL1031" s="13">
        <f t="shared" si="1425"/>
        <v>2.534368424212744E-4</v>
      </c>
      <c r="AM1031" s="13">
        <f t="shared" si="1426"/>
        <v>9.8006681218411017E-3</v>
      </c>
      <c r="AN1031" s="13">
        <f t="shared" si="1427"/>
        <v>1.2291779061470673E-2</v>
      </c>
      <c r="AO1031" s="13">
        <f t="shared" si="1428"/>
        <v>7.7080373816201799E-3</v>
      </c>
      <c r="AP1031" s="13">
        <f t="shared" si="1429"/>
        <v>3.222416108594639E-3</v>
      </c>
      <c r="AQ1031" s="13">
        <f t="shared" si="1430"/>
        <v>1.0103705777644628E-3</v>
      </c>
      <c r="AR1031" s="13">
        <f t="shared" si="1431"/>
        <v>1.0314405964948785E-3</v>
      </c>
      <c r="AS1031" s="13">
        <f t="shared" si="1432"/>
        <v>2.0293902787449072E-3</v>
      </c>
      <c r="AT1031" s="13">
        <f t="shared" si="1433"/>
        <v>1.9964430901109986E-3</v>
      </c>
      <c r="AU1031" s="13">
        <f t="shared" si="1434"/>
        <v>1.3093538664617995E-3</v>
      </c>
      <c r="AV1031" s="13">
        <f t="shared" si="1435"/>
        <v>6.4404824113586945E-4</v>
      </c>
      <c r="AW1031" s="13">
        <f t="shared" si="1436"/>
        <v>1.7371913793911318E-5</v>
      </c>
      <c r="AX1031" s="13">
        <f t="shared" si="1437"/>
        <v>3.2138513646607601E-3</v>
      </c>
      <c r="AY1031" s="13">
        <f t="shared" si="1438"/>
        <v>4.0307406005086798E-3</v>
      </c>
      <c r="AZ1031" s="13">
        <f t="shared" si="1439"/>
        <v>2.5276324174848741E-3</v>
      </c>
      <c r="BA1031" s="13">
        <f t="shared" si="1440"/>
        <v>1.0567000411974162E-3</v>
      </c>
      <c r="BB1031" s="13">
        <f t="shared" si="1441"/>
        <v>3.3132239759501219E-4</v>
      </c>
      <c r="BC1031" s="13">
        <f t="shared" si="1442"/>
        <v>8.3107430202209267E-5</v>
      </c>
      <c r="BD1031" s="13">
        <f t="shared" si="1443"/>
        <v>2.1560162650021604E-4</v>
      </c>
      <c r="BE1031" s="13">
        <f t="shared" si="1444"/>
        <v>4.2420266022882044E-4</v>
      </c>
      <c r="BF1031" s="13">
        <f t="shared" si="1445"/>
        <v>4.1731572221007297E-4</v>
      </c>
      <c r="BG1031" s="13">
        <f t="shared" si="1446"/>
        <v>2.7369372917145248E-4</v>
      </c>
      <c r="BH1031" s="13">
        <f t="shared" si="1447"/>
        <v>1.3462515321325757E-4</v>
      </c>
      <c r="BI1031" s="13">
        <f t="shared" si="1448"/>
        <v>5.2975804546371697E-5</v>
      </c>
      <c r="BJ1031" s="14">
        <f t="shared" si="1449"/>
        <v>0.53566868425248426</v>
      </c>
      <c r="BK1031" s="14">
        <f t="shared" si="1450"/>
        <v>0.22253299925795619</v>
      </c>
      <c r="BL1031" s="14">
        <f t="shared" si="1451"/>
        <v>0.2282161810101119</v>
      </c>
      <c r="BM1031" s="14">
        <f t="shared" si="1452"/>
        <v>0.62012736357898079</v>
      </c>
      <c r="BN1031" s="14">
        <f t="shared" si="1453"/>
        <v>0.37539176374035599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1.2639</v>
      </c>
      <c r="F1035" s="10">
        <f>VLOOKUP(B1035,home!$B$2:$E$405,3,FALSE)</f>
        <v>1.5824</v>
      </c>
      <c r="G1035" s="10">
        <f>VLOOKUP(C1035,away!$B$2:$E$405,4,FALSE)</f>
        <v>1.3846000000000001</v>
      </c>
      <c r="H1035" s="10">
        <f>VLOOKUP(A1035,away!$A$2:$E$405,3,FALSE)</f>
        <v>0.81940000000000002</v>
      </c>
      <c r="I1035" s="10">
        <f>VLOOKUP(C1035,away!$B$2:$E$405,3,FALSE)</f>
        <v>0.9153</v>
      </c>
      <c r="J1035" s="10">
        <f>VLOOKUP(B1035,home!$B$2:$E$405,4,FALSE)</f>
        <v>0.73219999999999996</v>
      </c>
      <c r="K1035" s="12">
        <f t="shared" si="1398"/>
        <v>2.7691935754560002</v>
      </c>
      <c r="L1035" s="12">
        <f t="shared" si="1399"/>
        <v>0.54914767160400002</v>
      </c>
      <c r="M1035" s="13">
        <f t="shared" si="1400"/>
        <v>3.6212850134078406E-2</v>
      </c>
      <c r="N1035" s="13">
        <f t="shared" si="1401"/>
        <v>0.10028039194024087</v>
      </c>
      <c r="O1035" s="13">
        <f t="shared" si="1402"/>
        <v>1.9886202333273758E-2</v>
      </c>
      <c r="P1035" s="13">
        <f t="shared" si="1403"/>
        <v>5.5068743741519814E-2</v>
      </c>
      <c r="Q1035" s="13">
        <f t="shared" si="1404"/>
        <v>0.13884790855256235</v>
      </c>
      <c r="R1035" s="13">
        <f t="shared" si="1405"/>
        <v>5.4602308541816585E-3</v>
      </c>
      <c r="S1035" s="13">
        <f t="shared" si="1406"/>
        <v>2.0935707394205874E-2</v>
      </c>
      <c r="T1035" s="13">
        <f t="shared" si="1407"/>
        <v>7.6248005688724751E-2</v>
      </c>
      <c r="U1035" s="13">
        <f t="shared" si="1408"/>
        <v>1.5120436201906475E-2</v>
      </c>
      <c r="V1035" s="13">
        <f t="shared" si="1409"/>
        <v>3.5374278629158509E-3</v>
      </c>
      <c r="W1035" s="13">
        <f t="shared" si="1410"/>
        <v>0.12816557877641932</v>
      </c>
      <c r="X1035" s="13">
        <f t="shared" si="1411"/>
        <v>7.0381829164849724E-2</v>
      </c>
      <c r="Y1035" s="13">
        <f t="shared" si="1412"/>
        <v>1.9325008804553862E-2</v>
      </c>
      <c r="Z1035" s="13">
        <f t="shared" si="1413"/>
        <v>9.9949101999805934E-4</v>
      </c>
      <c r="AA1035" s="13">
        <f t="shared" si="1414"/>
        <v>2.7677841113045902E-3</v>
      </c>
      <c r="AB1035" s="13">
        <f t="shared" si="1415"/>
        <v>3.8322649896369342E-3</v>
      </c>
      <c r="AC1035" s="13">
        <f t="shared" si="1416"/>
        <v>3.3620957023157861E-4</v>
      </c>
      <c r="AD1035" s="13">
        <f t="shared" si="1417"/>
        <v>8.872882433556506E-2</v>
      </c>
      <c r="AE1035" s="13">
        <f t="shared" si="1418"/>
        <v>4.8725227288035897E-2</v>
      </c>
      <c r="AF1035" s="13">
        <f t="shared" si="1419"/>
        <v>1.3378672556800298E-2</v>
      </c>
      <c r="AG1035" s="13">
        <f t="shared" si="1420"/>
        <v>2.4489556279064057E-3</v>
      </c>
      <c r="AH1035" s="13">
        <f t="shared" si="1421"/>
        <v>1.372170416052603E-4</v>
      </c>
      <c r="AI1035" s="13">
        <f t="shared" si="1422"/>
        <v>3.799805500563655E-4</v>
      </c>
      <c r="AJ1035" s="13">
        <f t="shared" si="1423"/>
        <v>5.2611984900716234E-4</v>
      </c>
      <c r="AK1035" s="13">
        <f t="shared" si="1424"/>
        <v>4.8564256859683828E-4</v>
      </c>
      <c r="AL1035" s="13">
        <f t="shared" si="1425"/>
        <v>2.0450904690438556E-5</v>
      </c>
      <c r="AM1035" s="13">
        <f t="shared" si="1426"/>
        <v>4.9141458061562143E-2</v>
      </c>
      <c r="AN1035" s="13">
        <f t="shared" si="1427"/>
        <v>2.6985917273732472E-2</v>
      </c>
      <c r="AO1035" s="13">
        <f t="shared" si="1428"/>
        <v>7.4096268184841753E-3</v>
      </c>
      <c r="AP1035" s="13">
        <f t="shared" si="1429"/>
        <v>1.3563264382750466E-3</v>
      </c>
      <c r="AQ1035" s="13">
        <f t="shared" si="1430"/>
        <v>1.8620587637842203E-4</v>
      </c>
      <c r="AR1035" s="13">
        <f t="shared" si="1431"/>
        <v>1.5070483780383586E-5</v>
      </c>
      <c r="AS1035" s="13">
        <f t="shared" si="1432"/>
        <v>4.1733086863652083E-5</v>
      </c>
      <c r="AT1035" s="13">
        <f t="shared" si="1433"/>
        <v>5.7783498013386279E-5</v>
      </c>
      <c r="AU1035" s="13">
        <f t="shared" si="1434"/>
        <v>5.3337897155347951E-5</v>
      </c>
      <c r="AV1035" s="13">
        <f t="shared" si="1435"/>
        <v>3.6925740532730599E-5</v>
      </c>
      <c r="AW1035" s="13">
        <f t="shared" si="1436"/>
        <v>8.6387814263461997E-7</v>
      </c>
      <c r="AX1035" s="13">
        <f t="shared" si="1437"/>
        <v>2.2680368325436399E-2</v>
      </c>
      <c r="AY1035" s="13">
        <f t="shared" si="1438"/>
        <v>1.2454871457034514E-2</v>
      </c>
      <c r="AZ1035" s="13">
        <f t="shared" si="1439"/>
        <v>3.4197818303788111E-3</v>
      </c>
      <c r="BA1035" s="13">
        <f t="shared" si="1440"/>
        <v>6.2598840984872978E-4</v>
      </c>
      <c r="BB1035" s="13">
        <f t="shared" si="1441"/>
        <v>8.5940019429880103E-5</v>
      </c>
      <c r="BC1035" s="13">
        <f t="shared" si="1442"/>
        <v>9.4387523135042415E-6</v>
      </c>
      <c r="BD1035" s="13">
        <f t="shared" si="1443"/>
        <v>1.3793201796572483E-6</v>
      </c>
      <c r="BE1035" s="13">
        <f t="shared" si="1444"/>
        <v>3.8196045800036684E-6</v>
      </c>
      <c r="BF1035" s="13">
        <f t="shared" si="1445"/>
        <v>5.2886122318642367E-6</v>
      </c>
      <c r="BG1035" s="13">
        <f t="shared" si="1446"/>
        <v>4.8817303385188212E-6</v>
      </c>
      <c r="BH1035" s="13">
        <f t="shared" si="1447"/>
        <v>3.3796140726337412E-6</v>
      </c>
      <c r="BI1035" s="13">
        <f t="shared" si="1448"/>
        <v>1.8717611154916085E-6</v>
      </c>
      <c r="BJ1035" s="14">
        <f t="shared" si="1449"/>
        <v>0.81088632599853261</v>
      </c>
      <c r="BK1035" s="14">
        <f t="shared" si="1450"/>
        <v>0.12856626106467647</v>
      </c>
      <c r="BL1035" s="14">
        <f t="shared" si="1451"/>
        <v>4.8821349848432713E-2</v>
      </c>
      <c r="BM1035" s="14">
        <f t="shared" si="1452"/>
        <v>0.6210630927968912</v>
      </c>
      <c r="BN1035" s="14">
        <f t="shared" si="1453"/>
        <v>0.3557563275558569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1.4218999999999999</v>
      </c>
      <c r="F1036" s="10">
        <f>VLOOKUP(B1036,home!$B$2:$E$405,3,FALSE)</f>
        <v>0.28129999999999999</v>
      </c>
      <c r="G1036" s="10">
        <f>VLOOKUP(C1036,away!$B$2:$E$405,4,FALSE)</f>
        <v>0.52749999999999997</v>
      </c>
      <c r="H1036" s="10">
        <f>VLOOKUP(A1036,away!$A$2:$E$405,3,FALSE)</f>
        <v>1.2968999999999999</v>
      </c>
      <c r="I1036" s="10">
        <f>VLOOKUP(C1036,away!$B$2:$E$405,3,FALSE)</f>
        <v>0.77110000000000001</v>
      </c>
      <c r="J1036" s="10">
        <f>VLOOKUP(B1036,home!$B$2:$E$405,4,FALSE)</f>
        <v>0.92530000000000001</v>
      </c>
      <c r="K1036" s="12">
        <f t="shared" si="1398"/>
        <v>0.21098969792499997</v>
      </c>
      <c r="L1036" s="12">
        <f t="shared" si="1399"/>
        <v>0.92533663262699983</v>
      </c>
      <c r="M1036" s="13">
        <f t="shared" si="1400"/>
        <v>0.32099609194512874</v>
      </c>
      <c r="N1036" s="13">
        <f t="shared" si="1401"/>
        <v>6.7726868474608223E-2</v>
      </c>
      <c r="O1036" s="13">
        <f t="shared" si="1402"/>
        <v>0.29702944280693222</v>
      </c>
      <c r="P1036" s="13">
        <f t="shared" si="1403"/>
        <v>6.2670152412665672E-2</v>
      </c>
      <c r="Q1036" s="13">
        <f t="shared" si="1404"/>
        <v>7.1448357604318976E-3</v>
      </c>
      <c r="R1036" s="13">
        <f t="shared" si="1405"/>
        <v>0.13742611219902032</v>
      </c>
      <c r="S1036" s="13">
        <f t="shared" si="1406"/>
        <v>3.0588752495607678E-3</v>
      </c>
      <c r="T1036" s="13">
        <f t="shared" si="1407"/>
        <v>6.6113782632310214E-3</v>
      </c>
      <c r="U1036" s="13">
        <f t="shared" si="1408"/>
        <v>2.8995493899878454E-2</v>
      </c>
      <c r="V1036" s="13">
        <f t="shared" si="1409"/>
        <v>6.6356009694581658E-5</v>
      </c>
      <c r="W1036" s="13">
        <f t="shared" si="1410"/>
        <v>5.024955796057545E-4</v>
      </c>
      <c r="X1036" s="13">
        <f t="shared" si="1411"/>
        <v>4.6497756754234129E-4</v>
      </c>
      <c r="Y1036" s="13">
        <f t="shared" si="1412"/>
        <v>2.1513038829836173E-4</v>
      </c>
      <c r="Z1036" s="13">
        <f t="shared" si="1413"/>
        <v>4.2388471965753911E-2</v>
      </c>
      <c r="AA1036" s="13">
        <f t="shared" si="1414"/>
        <v>8.9435308955567484E-3</v>
      </c>
      <c r="AB1036" s="13">
        <f t="shared" si="1415"/>
        <v>9.4349644101821158E-4</v>
      </c>
      <c r="AC1036" s="13">
        <f t="shared" si="1416"/>
        <v>8.0969467880753413E-7</v>
      </c>
      <c r="AD1036" s="13">
        <f t="shared" si="1417"/>
        <v>2.6505347637416488E-5</v>
      </c>
      <c r="AE1036" s="13">
        <f t="shared" si="1418"/>
        <v>2.4526369129414974E-5</v>
      </c>
      <c r="AF1036" s="13">
        <f t="shared" si="1419"/>
        <v>1.1347573910389827E-5</v>
      </c>
      <c r="AG1036" s="13">
        <f t="shared" si="1420"/>
        <v>3.5001086102420399E-6</v>
      </c>
      <c r="AH1036" s="13">
        <f t="shared" si="1421"/>
        <v>9.8059014777486762E-3</v>
      </c>
      <c r="AI1036" s="13">
        <f t="shared" si="1422"/>
        <v>2.0689441906725039E-3</v>
      </c>
      <c r="AJ1036" s="13">
        <f t="shared" si="1423"/>
        <v>2.1826295490683762E-4</v>
      </c>
      <c r="AK1036" s="13">
        <f t="shared" si="1424"/>
        <v>1.5350411641337184E-5</v>
      </c>
      <c r="AL1036" s="13">
        <f t="shared" si="1425"/>
        <v>6.3232780961416515E-9</v>
      </c>
      <c r="AM1036" s="13">
        <f t="shared" si="1426"/>
        <v>1.1184710582831237E-6</v>
      </c>
      <c r="AN1036" s="13">
        <f t="shared" si="1427"/>
        <v>1.0349622427624625E-6</v>
      </c>
      <c r="AO1036" s="13">
        <f t="shared" si="1428"/>
        <v>4.7884423830695229E-7</v>
      </c>
      <c r="AP1036" s="13">
        <f t="shared" si="1429"/>
        <v>1.4769737167593197E-7</v>
      </c>
      <c r="AQ1036" s="13">
        <f t="shared" si="1430"/>
        <v>3.4167447138616318E-8</v>
      </c>
      <c r="AR1036" s="13">
        <f t="shared" si="1431"/>
        <v>1.8147519706584168E-3</v>
      </c>
      <c r="AS1036" s="13">
        <f t="shared" si="1432"/>
        <v>3.8289397009801779E-4</v>
      </c>
      <c r="AT1036" s="13">
        <f t="shared" si="1433"/>
        <v>4.0393341544142379E-5</v>
      </c>
      <c r="AU1036" s="13">
        <f t="shared" si="1434"/>
        <v>2.8408596435266504E-6</v>
      </c>
      <c r="AV1036" s="13">
        <f t="shared" si="1435"/>
        <v>1.4984802950875282E-7</v>
      </c>
      <c r="AW1036" s="13">
        <f t="shared" si="1436"/>
        <v>3.429262951385158E-11</v>
      </c>
      <c r="AX1036" s="13">
        <f t="shared" si="1437"/>
        <v>3.9330978454168514E-8</v>
      </c>
      <c r="AY1036" s="13">
        <f t="shared" si="1438"/>
        <v>3.6394395160705369E-8</v>
      </c>
      <c r="AZ1036" s="13">
        <f t="shared" si="1439"/>
        <v>1.683853353225174E-8</v>
      </c>
      <c r="BA1036" s="13">
        <f t="shared" si="1440"/>
        <v>5.1937706390368829E-9</v>
      </c>
      <c r="BB1036" s="13">
        <f t="shared" si="1441"/>
        <v>1.2014965584408423E-9</v>
      </c>
      <c r="BC1036" s="13">
        <f t="shared" si="1442"/>
        <v>2.2235775590011574E-10</v>
      </c>
      <c r="BD1036" s="13">
        <f t="shared" si="1443"/>
        <v>2.7987607959704524E-4</v>
      </c>
      <c r="BE1036" s="13">
        <f t="shared" si="1444"/>
        <v>5.9050969490613819E-5</v>
      </c>
      <c r="BF1036" s="13">
        <f t="shared" si="1445"/>
        <v>6.2295731075015007E-6</v>
      </c>
      <c r="BG1036" s="13">
        <f t="shared" si="1446"/>
        <v>4.3812524938448164E-7</v>
      </c>
      <c r="BH1036" s="13">
        <f t="shared" si="1447"/>
        <v>2.3109978505236773E-8</v>
      </c>
      <c r="BI1036" s="13">
        <f t="shared" si="1448"/>
        <v>9.7519347677463028E-10</v>
      </c>
      <c r="BJ1036" s="14">
        <f t="shared" si="1449"/>
        <v>8.2734478756895324E-2</v>
      </c>
      <c r="BK1036" s="14">
        <f t="shared" si="1450"/>
        <v>0.38679232802940183</v>
      </c>
      <c r="BL1036" s="14">
        <f t="shared" si="1451"/>
        <v>0.48803318409996538</v>
      </c>
      <c r="BM1036" s="14">
        <f t="shared" si="1452"/>
        <v>0.10695492289312691</v>
      </c>
      <c r="BN1036" s="14">
        <f t="shared" si="1453"/>
        <v>0.89299350359878715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1.4218999999999999</v>
      </c>
      <c r="F1037" s="10">
        <f>VLOOKUP(B1037,home!$B$2:$E$405,3,FALSE)</f>
        <v>1.2659</v>
      </c>
      <c r="G1037" s="10">
        <f>VLOOKUP(C1037,away!$B$2:$E$405,4,FALSE)</f>
        <v>0.84389999999999998</v>
      </c>
      <c r="H1037" s="10">
        <f>VLOOKUP(A1037,away!$A$2:$E$405,3,FALSE)</f>
        <v>1.2968999999999999</v>
      </c>
      <c r="I1037" s="10">
        <f>VLOOKUP(C1037,away!$B$2:$E$405,3,FALSE)</f>
        <v>1.8506</v>
      </c>
      <c r="J1037" s="10">
        <f>VLOOKUP(B1037,home!$B$2:$E$405,4,FALSE)</f>
        <v>0.77110000000000001</v>
      </c>
      <c r="K1037" s="12">
        <f t="shared" si="1398"/>
        <v>1.519005830919</v>
      </c>
      <c r="L1037" s="12">
        <f t="shared" si="1399"/>
        <v>1.8506732652539999</v>
      </c>
      <c r="M1037" s="13">
        <f t="shared" si="1400"/>
        <v>3.4400674880604616E-2</v>
      </c>
      <c r="N1037" s="13">
        <f t="shared" si="1401"/>
        <v>5.2254825731187185E-2</v>
      </c>
      <c r="O1037" s="13">
        <f t="shared" si="1402"/>
        <v>6.3664409308229794E-2</v>
      </c>
      <c r="P1037" s="13">
        <f t="shared" si="1403"/>
        <v>9.6706608961214913E-2</v>
      </c>
      <c r="Q1037" s="13">
        <f t="shared" si="1404"/>
        <v>3.9687692489664778E-2</v>
      </c>
      <c r="R1037" s="13">
        <f t="shared" si="1405"/>
        <v>5.89110101274644E-2</v>
      </c>
      <c r="S1037" s="13">
        <f t="shared" si="1406"/>
        <v>6.7965005404953316E-2</v>
      </c>
      <c r="T1037" s="13">
        <f t="shared" si="1407"/>
        <v>7.3448951450244548E-2</v>
      </c>
      <c r="U1037" s="13">
        <f t="shared" si="1408"/>
        <v>8.9486167888946686E-2</v>
      </c>
      <c r="V1037" s="13">
        <f t="shared" si="1409"/>
        <v>2.122912227596184E-2</v>
      </c>
      <c r="W1037" s="13">
        <f t="shared" si="1410"/>
        <v>2.0095278769173663E-2</v>
      </c>
      <c r="X1037" s="13">
        <f t="shared" si="1411"/>
        <v>3.7189795175936007E-2</v>
      </c>
      <c r="Y1037" s="13">
        <f t="shared" si="1412"/>
        <v>3.4413079836188479E-2</v>
      </c>
      <c r="Z1037" s="13">
        <f t="shared" si="1413"/>
        <v>3.6341677157335342E-2</v>
      </c>
      <c r="AA1037" s="13">
        <f t="shared" si="1414"/>
        <v>5.5203219507368208E-2</v>
      </c>
      <c r="AB1037" s="13">
        <f t="shared" si="1415"/>
        <v>4.1927006158596909E-2</v>
      </c>
      <c r="AC1037" s="13">
        <f t="shared" si="1416"/>
        <v>3.7299348662065716E-3</v>
      </c>
      <c r="AD1037" s="13">
        <f t="shared" si="1417"/>
        <v>7.6312114060793955E-3</v>
      </c>
      <c r="AE1037" s="13">
        <f t="shared" si="1418"/>
        <v>1.4122878930732522E-2</v>
      </c>
      <c r="AF1037" s="13">
        <f t="shared" si="1419"/>
        <v>1.3068417232762841E-2</v>
      </c>
      <c r="AG1037" s="13">
        <f t="shared" si="1420"/>
        <v>8.0617901306196168E-3</v>
      </c>
      <c r="AH1037" s="13">
        <f t="shared" si="1421"/>
        <v>1.6814142582393134E-2</v>
      </c>
      <c r="AI1037" s="13">
        <f t="shared" si="1422"/>
        <v>2.5540780624558623E-2</v>
      </c>
      <c r="AJ1037" s="13">
        <f t="shared" si="1423"/>
        <v>1.9398297347463789E-2</v>
      </c>
      <c r="AK1037" s="13">
        <f t="shared" si="1424"/>
        <v>9.8220422602326874E-3</v>
      </c>
      <c r="AL1037" s="13">
        <f t="shared" si="1425"/>
        <v>4.1942125125040553E-4</v>
      </c>
      <c r="AM1037" s="13">
        <f t="shared" si="1426"/>
        <v>2.3183709245620334E-3</v>
      </c>
      <c r="AN1037" s="13">
        <f t="shared" si="1427"/>
        <v>4.2905470890291526E-3</v>
      </c>
      <c r="AO1037" s="13">
        <f t="shared" si="1428"/>
        <v>3.9702003954898138E-3</v>
      </c>
      <c r="AP1037" s="13">
        <f t="shared" si="1429"/>
        <v>2.4491812432112857E-3</v>
      </c>
      <c r="AQ1037" s="13">
        <f t="shared" si="1430"/>
        <v>1.133158562143171E-3</v>
      </c>
      <c r="AR1037" s="13">
        <f t="shared" si="1431"/>
        <v>6.2234968310807583E-3</v>
      </c>
      <c r="AS1037" s="13">
        <f t="shared" si="1432"/>
        <v>9.4535279751175906E-3</v>
      </c>
      <c r="AT1037" s="13">
        <f t="shared" si="1433"/>
        <v>7.1799820584797554E-3</v>
      </c>
      <c r="AU1037" s="13">
        <f t="shared" si="1434"/>
        <v>3.6354782042415175E-3</v>
      </c>
      <c r="AV1037" s="13">
        <f t="shared" si="1435"/>
        <v>1.3805781476054501E-3</v>
      </c>
      <c r="AW1037" s="13">
        <f t="shared" si="1436"/>
        <v>3.2751947030974771E-5</v>
      </c>
      <c r="AX1037" s="13">
        <f t="shared" si="1437"/>
        <v>5.8693649210713405E-4</v>
      </c>
      <c r="AY1037" s="13">
        <f t="shared" si="1438"/>
        <v>1.0862276743446382E-3</v>
      </c>
      <c r="AZ1037" s="13">
        <f t="shared" si="1439"/>
        <v>1.0051262584443253E-3</v>
      </c>
      <c r="BA1037" s="13">
        <f t="shared" si="1440"/>
        <v>6.2005343156923192E-4</v>
      </c>
      <c r="BB1037" s="13">
        <f t="shared" si="1441"/>
        <v>2.8687907720854465E-4</v>
      </c>
      <c r="BC1037" s="13">
        <f t="shared" si="1442"/>
        <v>1.0618388771011823E-4</v>
      </c>
      <c r="BD1037" s="13">
        <f t="shared" si="1443"/>
        <v>1.9196098669456917E-3</v>
      </c>
      <c r="BE1037" s="13">
        <f t="shared" si="1444"/>
        <v>2.9158985809801517E-3</v>
      </c>
      <c r="BF1037" s="13">
        <f t="shared" si="1445"/>
        <v>2.2146334734386443E-3</v>
      </c>
      <c r="BG1037" s="13">
        <f t="shared" si="1446"/>
        <v>1.121347053167233E-3</v>
      </c>
      <c r="BH1037" s="13">
        <f t="shared" si="1447"/>
        <v>4.2583317806121624E-4</v>
      </c>
      <c r="BI1037" s="13">
        <f t="shared" si="1448"/>
        <v>1.2936861609475107E-4</v>
      </c>
      <c r="BJ1037" s="14">
        <f t="shared" si="1449"/>
        <v>0.31782678618840854</v>
      </c>
      <c r="BK1037" s="14">
        <f t="shared" si="1450"/>
        <v>0.2255369953145363</v>
      </c>
      <c r="BL1037" s="14">
        <f t="shared" si="1451"/>
        <v>0.41736682979046696</v>
      </c>
      <c r="BM1037" s="14">
        <f t="shared" si="1452"/>
        <v>0.65039359122506801</v>
      </c>
      <c r="BN1037" s="14">
        <f t="shared" si="1453"/>
        <v>0.34562522149836566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1.4218999999999999</v>
      </c>
      <c r="F1038" s="10">
        <f>VLOOKUP(B1038,home!$B$2:$E$405,3,FALSE)</f>
        <v>0.87909999999999999</v>
      </c>
      <c r="G1038" s="10">
        <f>VLOOKUP(C1038,away!$B$2:$E$405,4,FALSE)</f>
        <v>0.52749999999999997</v>
      </c>
      <c r="H1038" s="10">
        <f>VLOOKUP(A1038,away!$A$2:$E$405,3,FALSE)</f>
        <v>1.2968999999999999</v>
      </c>
      <c r="I1038" s="10">
        <f>VLOOKUP(C1038,away!$B$2:$E$405,3,FALSE)</f>
        <v>0.38550000000000001</v>
      </c>
      <c r="J1038" s="10">
        <f>VLOOKUP(B1038,home!$B$2:$E$405,4,FALSE)</f>
        <v>0.38550000000000001</v>
      </c>
      <c r="K1038" s="12">
        <f t="shared" si="1398"/>
        <v>0.65937093297499993</v>
      </c>
      <c r="L1038" s="12">
        <f t="shared" si="1399"/>
        <v>0.19273263322500001</v>
      </c>
      <c r="M1038" s="13">
        <f t="shared" si="1400"/>
        <v>0.42651678133533277</v>
      </c>
      <c r="N1038" s="13">
        <f t="shared" si="1401"/>
        <v>0.28123276803857239</v>
      </c>
      <c r="O1038" s="13">
        <f t="shared" si="1402"/>
        <v>8.220370238141024E-2</v>
      </c>
      <c r="P1038" s="13">
        <f t="shared" si="1403"/>
        <v>5.4202731933229685E-2</v>
      </c>
      <c r="Q1038" s="13">
        <f t="shared" si="1404"/>
        <v>9.2718356322367593E-2</v>
      </c>
      <c r="R1038" s="13">
        <f t="shared" si="1405"/>
        <v>7.9216680104066996E-3</v>
      </c>
      <c r="S1038" s="13">
        <f t="shared" si="1406"/>
        <v>1.722051908384183E-3</v>
      </c>
      <c r="T1038" s="13">
        <f t="shared" si="1407"/>
        <v>1.7869852962303739E-2</v>
      </c>
      <c r="U1038" s="13">
        <f t="shared" si="1408"/>
        <v>5.2233176267400764E-3</v>
      </c>
      <c r="V1038" s="13">
        <f t="shared" si="1409"/>
        <v>2.4315812296223574E-5</v>
      </c>
      <c r="W1038" s="13">
        <f t="shared" si="1410"/>
        <v>2.0378596370729335E-2</v>
      </c>
      <c r="X1038" s="13">
        <f t="shared" si="1411"/>
        <v>3.9276205399600937E-3</v>
      </c>
      <c r="Y1038" s="13">
        <f t="shared" si="1412"/>
        <v>3.7849032448755265E-4</v>
      </c>
      <c r="Z1038" s="13">
        <f t="shared" si="1413"/>
        <v>5.0892131172664327E-4</v>
      </c>
      <c r="AA1038" s="13">
        <f t="shared" si="1414"/>
        <v>3.3556792012405756E-4</v>
      </c>
      <c r="AB1038" s="13">
        <f t="shared" si="1415"/>
        <v>1.1063186628434003E-4</v>
      </c>
      <c r="AC1038" s="13">
        <f t="shared" si="1416"/>
        <v>1.9313182876190304E-7</v>
      </c>
      <c r="AD1038" s="13">
        <f t="shared" si="1417"/>
        <v>3.3592635254221874E-3</v>
      </c>
      <c r="AE1038" s="13">
        <f t="shared" si="1418"/>
        <v>6.4743970495131507E-4</v>
      </c>
      <c r="AF1038" s="13">
        <f t="shared" si="1419"/>
        <v>6.2391379594842016E-5</v>
      </c>
      <c r="AG1038" s="13">
        <f t="shared" si="1420"/>
        <v>4.0082849599514784E-6</v>
      </c>
      <c r="AH1038" s="13">
        <f t="shared" si="1421"/>
        <v>2.452143612834926E-5</v>
      </c>
      <c r="AI1038" s="13">
        <f t="shared" si="1422"/>
        <v>1.6168722217836522E-5</v>
      </c>
      <c r="AJ1038" s="13">
        <f t="shared" si="1423"/>
        <v>5.3305927268942376E-6</v>
      </c>
      <c r="AK1038" s="13">
        <f t="shared" si="1424"/>
        <v>1.1716126332140009E-6</v>
      </c>
      <c r="AL1038" s="13">
        <f t="shared" si="1425"/>
        <v>9.8174545061340141E-10</v>
      </c>
      <c r="AM1038" s="13">
        <f t="shared" si="1426"/>
        <v>4.4300014497330309E-4</v>
      </c>
      <c r="AN1038" s="13">
        <f t="shared" si="1427"/>
        <v>8.5380584459761471E-5</v>
      </c>
      <c r="AO1038" s="13">
        <f t="shared" si="1428"/>
        <v>8.2278124346096717E-6</v>
      </c>
      <c r="AP1038" s="13">
        <f t="shared" si="1429"/>
        <v>5.2858931873457345E-7</v>
      </c>
      <c r="AQ1038" s="13">
        <f t="shared" si="1430"/>
        <v>2.5469102823580789E-8</v>
      </c>
      <c r="AR1038" s="13">
        <f t="shared" si="1431"/>
        <v>9.4521619109508023E-7</v>
      </c>
      <c r="AS1038" s="13">
        <f t="shared" si="1432"/>
        <v>6.2324808178543878E-7</v>
      </c>
      <c r="AT1038" s="13">
        <f t="shared" si="1433"/>
        <v>2.0547583458087189E-7</v>
      </c>
      <c r="AU1038" s="13">
        <f t="shared" si="1434"/>
        <v>4.5161597583802085E-8</v>
      </c>
      <c r="AV1038" s="13">
        <f t="shared" si="1435"/>
        <v>7.4445611833682713E-9</v>
      </c>
      <c r="AW1038" s="13">
        <f t="shared" si="1436"/>
        <v>3.465624059234393E-12</v>
      </c>
      <c r="AX1038" s="13">
        <f t="shared" si="1437"/>
        <v>4.8683569816517824E-5</v>
      </c>
      <c r="AY1038" s="13">
        <f t="shared" si="1438"/>
        <v>9.3829126055306122E-6</v>
      </c>
      <c r="AZ1038" s="13">
        <f t="shared" si="1439"/>
        <v>9.0419672689198037E-7</v>
      </c>
      <c r="BA1038" s="13">
        <f t="shared" si="1440"/>
        <v>5.808940537577252E-8</v>
      </c>
      <c r="BB1038" s="13">
        <f t="shared" si="1441"/>
        <v>2.7989310151367773E-9</v>
      </c>
      <c r="BC1038" s="13">
        <f t="shared" si="1442"/>
        <v>1.0788906895248666E-10</v>
      </c>
      <c r="BD1038" s="13">
        <f t="shared" si="1443"/>
        <v>3.0362334246109954E-8</v>
      </c>
      <c r="BE1038" s="13">
        <f t="shared" si="1444"/>
        <v>2.0020040659156311E-8</v>
      </c>
      <c r="BF1038" s="13">
        <f t="shared" si="1445"/>
        <v>6.6003164438126629E-9</v>
      </c>
      <c r="BG1038" s="13">
        <f t="shared" si="1446"/>
        <v>1.4506856038289964E-9</v>
      </c>
      <c r="BH1038" s="13">
        <f t="shared" si="1447"/>
        <v>2.3913498001253162E-10</v>
      </c>
      <c r="BI1038" s="13">
        <f t="shared" si="1448"/>
        <v>3.1535730975564192E-11</v>
      </c>
      <c r="BJ1038" s="14">
        <f t="shared" si="1449"/>
        <v>0.42117498172901274</v>
      </c>
      <c r="BK1038" s="14">
        <f t="shared" si="1450"/>
        <v>0.48247545801542263</v>
      </c>
      <c r="BL1038" s="14">
        <f t="shared" si="1451"/>
        <v>9.5843965418985599E-2</v>
      </c>
      <c r="BM1038" s="14">
        <f t="shared" si="1452"/>
        <v>5.5197935544688208E-2</v>
      </c>
      <c r="BN1038" s="14">
        <f t="shared" si="1453"/>
        <v>0.94479600802131947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1.4867999999999999</v>
      </c>
      <c r="F1039" s="10">
        <f>VLOOKUP(B1039,home!$B$2:$E$405,3,FALSE)</f>
        <v>1.2229000000000001</v>
      </c>
      <c r="G1039" s="10">
        <f>VLOOKUP(C1039,away!$B$2:$E$405,4,FALSE)</f>
        <v>0.97150000000000003</v>
      </c>
      <c r="H1039" s="10">
        <f>VLOOKUP(A1039,away!$A$2:$E$405,3,FALSE)</f>
        <v>1.0461</v>
      </c>
      <c r="I1039" s="10">
        <f>VLOOKUP(C1039,away!$B$2:$E$405,3,FALSE)</f>
        <v>1.0621</v>
      </c>
      <c r="J1039" s="10">
        <f>VLOOKUP(B1039,home!$B$2:$E$405,4,FALSE)</f>
        <v>0.52139999999999997</v>
      </c>
      <c r="K1039" s="12">
        <f t="shared" si="1398"/>
        <v>1.7663887999800001</v>
      </c>
      <c r="L1039" s="12">
        <f t="shared" si="1399"/>
        <v>0.57930814913400008</v>
      </c>
      <c r="M1039" s="13">
        <f t="shared" si="1400"/>
        <v>9.5780424780804799E-2</v>
      </c>
      <c r="N1039" s="13">
        <f t="shared" si="1401"/>
        <v>0.16918546959014041</v>
      </c>
      <c r="O1039" s="13">
        <f t="shared" si="1402"/>
        <v>5.5486380603036345E-2</v>
      </c>
      <c r="P1039" s="13">
        <f t="shared" si="1403"/>
        <v>9.8010521248630911E-2</v>
      </c>
      <c r="Q1039" s="13">
        <f t="shared" si="1404"/>
        <v>0.14942365930169052</v>
      </c>
      <c r="R1039" s="13">
        <f t="shared" si="1405"/>
        <v>1.6071856224644833E-2</v>
      </c>
      <c r="S1039" s="13">
        <f t="shared" si="1406"/>
        <v>2.5073135500839491E-2</v>
      </c>
      <c r="T1039" s="13">
        <f t="shared" si="1407"/>
        <v>8.6562343506891751E-2</v>
      </c>
      <c r="U1039" s="13">
        <f t="shared" si="1408"/>
        <v>2.8389146830101478E-2</v>
      </c>
      <c r="V1039" s="13">
        <f t="shared" si="1409"/>
        <v>2.8507693338971313E-3</v>
      </c>
      <c r="W1039" s="13">
        <f t="shared" si="1410"/>
        <v>8.7980092747511188E-2</v>
      </c>
      <c r="X1039" s="13">
        <f t="shared" si="1411"/>
        <v>5.0967584690198374E-2</v>
      </c>
      <c r="Y1039" s="13">
        <f t="shared" si="1412"/>
        <v>1.4762968576354608E-2</v>
      </c>
      <c r="Z1039" s="13">
        <f t="shared" si="1413"/>
        <v>3.1035190942155857E-3</v>
      </c>
      <c r="AA1039" s="13">
        <f t="shared" si="1414"/>
        <v>5.4820213685464851E-3</v>
      </c>
      <c r="AB1039" s="13">
        <f t="shared" si="1415"/>
        <v>4.8416905733257732E-3</v>
      </c>
      <c r="AC1039" s="13">
        <f t="shared" si="1416"/>
        <v>1.823215632358427E-4</v>
      </c>
      <c r="AD1039" s="13">
        <f t="shared" si="1417"/>
        <v>3.8851762612601336E-2</v>
      </c>
      <c r="AE1039" s="13">
        <f t="shared" si="1418"/>
        <v>2.2507142689699628E-2</v>
      </c>
      <c r="AF1039" s="13">
        <f t="shared" si="1419"/>
        <v>6.5192855869323644E-3</v>
      </c>
      <c r="AG1039" s="13">
        <f t="shared" si="1420"/>
        <v>1.2588917556805841E-3</v>
      </c>
      <c r="AH1039" s="13">
        <f t="shared" si="1421"/>
        <v>4.4947347556801475E-4</v>
      </c>
      <c r="AI1039" s="13">
        <f t="shared" si="1422"/>
        <v>7.9394491313142539E-4</v>
      </c>
      <c r="AJ1039" s="13">
        <f t="shared" si="1423"/>
        <v>7.0120770117822217E-4</v>
      </c>
      <c r="AK1039" s="13">
        <f t="shared" si="1424"/>
        <v>4.1286847660697821E-4</v>
      </c>
      <c r="AL1039" s="13">
        <f t="shared" si="1425"/>
        <v>7.4626653571456542E-6</v>
      </c>
      <c r="AM1039" s="13">
        <f t="shared" si="1426"/>
        <v>1.3725463667676147E-2</v>
      </c>
      <c r="AN1039" s="13">
        <f t="shared" si="1427"/>
        <v>7.9512729533274349E-3</v>
      </c>
      <c r="AO1039" s="13">
        <f t="shared" si="1428"/>
        <v>2.3031186089256749E-3</v>
      </c>
      <c r="AP1039" s="13">
        <f t="shared" si="1429"/>
        <v>4.4473845952426865E-4</v>
      </c>
      <c r="AQ1039" s="13">
        <f t="shared" si="1430"/>
        <v>6.4410153458927601E-5</v>
      </c>
      <c r="AR1039" s="13">
        <f t="shared" si="1431"/>
        <v>5.207672944322658E-5</v>
      </c>
      <c r="AS1039" s="13">
        <f t="shared" si="1432"/>
        <v>9.1987751628104115E-5</v>
      </c>
      <c r="AT1039" s="13">
        <f t="shared" si="1433"/>
        <v>8.1243067105612592E-5</v>
      </c>
      <c r="AU1039" s="13">
        <f t="shared" si="1434"/>
        <v>4.7835614603792561E-5</v>
      </c>
      <c r="AV1039" s="13">
        <f t="shared" si="1435"/>
        <v>2.1124073469074723E-5</v>
      </c>
      <c r="AW1039" s="13">
        <f t="shared" si="1436"/>
        <v>2.1212282712482251E-7</v>
      </c>
      <c r="AX1039" s="13">
        <f t="shared" si="1437"/>
        <v>4.0407508828525932E-3</v>
      </c>
      <c r="AY1039" s="13">
        <f t="shared" si="1438"/>
        <v>2.3408399150569126E-3</v>
      </c>
      <c r="AZ1039" s="13">
        <f t="shared" si="1439"/>
        <v>6.7803381930530489E-4</v>
      </c>
      <c r="BA1039" s="13">
        <f t="shared" si="1440"/>
        <v>1.3093017230400442E-4</v>
      </c>
      <c r="BB1039" s="13">
        <f t="shared" si="1441"/>
        <v>1.8962228945807129E-5</v>
      </c>
      <c r="BC1039" s="13">
        <f t="shared" si="1442"/>
        <v>2.196994750810138E-6</v>
      </c>
      <c r="BD1039" s="13">
        <f t="shared" si="1443"/>
        <v>5.0280789577846134E-6</v>
      </c>
      <c r="BE1039" s="13">
        <f t="shared" si="1444"/>
        <v>8.8815423564458514E-6</v>
      </c>
      <c r="BF1039" s="13">
        <f t="shared" si="1445"/>
        <v>7.8441284724869668E-6</v>
      </c>
      <c r="BG1039" s="13">
        <f t="shared" si="1446"/>
        <v>4.6185935598017363E-6</v>
      </c>
      <c r="BH1039" s="13">
        <f t="shared" si="1447"/>
        <v>2.0395579839233858E-6</v>
      </c>
      <c r="BI1039" s="13">
        <f t="shared" si="1448"/>
        <v>7.2053047594241186E-7</v>
      </c>
      <c r="BJ1039" s="14">
        <f t="shared" si="1449"/>
        <v>0.65971991891382875</v>
      </c>
      <c r="BK1039" s="14">
        <f t="shared" si="1450"/>
        <v>0.22424547500782221</v>
      </c>
      <c r="BL1039" s="14">
        <f t="shared" si="1451"/>
        <v>0.11295198983419573</v>
      </c>
      <c r="BM1039" s="14">
        <f t="shared" si="1452"/>
        <v>0.41372196330888461</v>
      </c>
      <c r="BN1039" s="14">
        <f t="shared" si="1453"/>
        <v>0.58395831174894774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1.4867999999999999</v>
      </c>
      <c r="F1040" s="10">
        <f>VLOOKUP(B1040,home!$B$2:$E$405,3,FALSE)</f>
        <v>1.2779</v>
      </c>
      <c r="G1040" s="10">
        <f>VLOOKUP(C1040,away!$B$2:$E$405,4,FALSE)</f>
        <v>0.87439999999999996</v>
      </c>
      <c r="H1040" s="10">
        <f>VLOOKUP(A1040,away!$A$2:$E$405,3,FALSE)</f>
        <v>1.0461</v>
      </c>
      <c r="I1040" s="10">
        <f>VLOOKUP(C1040,away!$B$2:$E$405,3,FALSE)</f>
        <v>1.2426999999999999</v>
      </c>
      <c r="J1040" s="10">
        <f>VLOOKUP(B1040,home!$B$2:$E$405,4,FALSE)</f>
        <v>1.0515000000000001</v>
      </c>
      <c r="K1040" s="12">
        <f t="shared" si="1398"/>
        <v>1.661344015968</v>
      </c>
      <c r="L1040" s="12">
        <f t="shared" si="1399"/>
        <v>1.3669378762050002</v>
      </c>
      <c r="M1040" s="13">
        <f t="shared" si="1400"/>
        <v>4.8398720954289751E-2</v>
      </c>
      <c r="N1040" s="13">
        <f t="shared" si="1401"/>
        <v>8.040692543791432E-2</v>
      </c>
      <c r="O1040" s="13">
        <f t="shared" si="1402"/>
        <v>6.615804483229526E-2</v>
      </c>
      <c r="P1040" s="13">
        <f t="shared" si="1403"/>
        <v>0.1099112718902764</v>
      </c>
      <c r="Q1040" s="13">
        <f t="shared" si="1404"/>
        <v>6.6791782209332073E-2</v>
      </c>
      <c r="R1040" s="13">
        <f t="shared" si="1405"/>
        <v>4.5216968648466443E-2</v>
      </c>
      <c r="S1040" s="13">
        <f t="shared" si="1406"/>
        <v>6.2400862307640866E-2</v>
      </c>
      <c r="T1040" s="13">
        <f t="shared" si="1407"/>
        <v>9.1300216921171296E-2</v>
      </c>
      <c r="U1040" s="13">
        <f t="shared" si="1408"/>
        <v>7.5120940284342394E-2</v>
      </c>
      <c r="V1040" s="13">
        <f t="shared" si="1409"/>
        <v>1.5745499073003259E-2</v>
      </c>
      <c r="W1040" s="13">
        <f t="shared" si="1410"/>
        <v>3.6988042563103916E-2</v>
      </c>
      <c r="X1040" s="13">
        <f t="shared" si="1411"/>
        <v>5.0560356346189418E-2</v>
      </c>
      <c r="Y1040" s="13">
        <f t="shared" si="1412"/>
        <v>3.4556433062014086E-2</v>
      </c>
      <c r="Z1040" s="13">
        <f t="shared" si="1413"/>
        <v>2.0602929030920928E-2</v>
      </c>
      <c r="AA1040" s="13">
        <f t="shared" si="1414"/>
        <v>3.4228552856933867E-2</v>
      </c>
      <c r="AB1040" s="13">
        <f t="shared" si="1415"/>
        <v>2.8432700732055741E-2</v>
      </c>
      <c r="AC1040" s="13">
        <f t="shared" si="1416"/>
        <v>2.234831566230118E-3</v>
      </c>
      <c r="AD1040" s="13">
        <f t="shared" si="1417"/>
        <v>1.5362465793645592E-2</v>
      </c>
      <c r="AE1040" s="13">
        <f t="shared" si="1418"/>
        <v>2.0999536365237867E-2</v>
      </c>
      <c r="AF1040" s="13">
        <f t="shared" si="1419"/>
        <v>1.4352530820193962E-2</v>
      </c>
      <c r="AG1040" s="13">
        <f t="shared" si="1420"/>
        <v>6.5396726658409126E-3</v>
      </c>
      <c r="AH1040" s="13">
        <f t="shared" si="1421"/>
        <v>7.0407310132823515E-3</v>
      </c>
      <c r="AI1040" s="13">
        <f t="shared" si="1422"/>
        <v>1.1697076336956947E-2</v>
      </c>
      <c r="AJ1040" s="13">
        <f t="shared" si="1423"/>
        <v>9.7164338883621616E-3</v>
      </c>
      <c r="AK1040" s="13">
        <f t="shared" si="1424"/>
        <v>5.380779765659721E-3</v>
      </c>
      <c r="AL1040" s="13">
        <f t="shared" si="1425"/>
        <v>2.0300799282433891E-4</v>
      </c>
      <c r="AM1040" s="13">
        <f t="shared" si="1426"/>
        <v>5.104468123357242E-3</v>
      </c>
      <c r="AN1040" s="13">
        <f t="shared" si="1427"/>
        <v>6.977490815698071E-3</v>
      </c>
      <c r="AO1040" s="13">
        <f t="shared" si="1428"/>
        <v>4.7688982384251084E-3</v>
      </c>
      <c r="AP1040" s="13">
        <f t="shared" si="1429"/>
        <v>2.1729292099568606E-3</v>
      </c>
      <c r="AQ1040" s="13">
        <f t="shared" si="1430"/>
        <v>7.4256480985056034E-4</v>
      </c>
      <c r="AR1040" s="13">
        <f t="shared" si="1431"/>
        <v>1.9248483796453712E-3</v>
      </c>
      <c r="AS1040" s="13">
        <f t="shared" si="1432"/>
        <v>3.1978353371695384E-3</v>
      </c>
      <c r="AT1040" s="13">
        <f t="shared" si="1433"/>
        <v>2.6563523007288128E-3</v>
      </c>
      <c r="AU1040" s="13">
        <f t="shared" si="1434"/>
        <v>1.4710383330395471E-3</v>
      </c>
      <c r="AV1040" s="13">
        <f t="shared" si="1435"/>
        <v>6.1097518296369827E-4</v>
      </c>
      <c r="AW1040" s="13">
        <f t="shared" si="1436"/>
        <v>1.2806161824611837E-5</v>
      </c>
      <c r="AX1040" s="13">
        <f t="shared" si="1437"/>
        <v>1.4133795952398264E-3</v>
      </c>
      <c r="AY1040" s="13">
        <f t="shared" si="1438"/>
        <v>1.9320021021886108E-3</v>
      </c>
      <c r="AZ1040" s="13">
        <f t="shared" si="1439"/>
        <v>1.320463425194648E-3</v>
      </c>
      <c r="BA1040" s="13">
        <f t="shared" si="1440"/>
        <v>6.0166382334731719E-4</v>
      </c>
      <c r="BB1040" s="13">
        <f t="shared" si="1441"/>
        <v>2.0560926721894065E-4</v>
      </c>
      <c r="BC1040" s="13">
        <f t="shared" si="1442"/>
        <v>5.6211019012065008E-5</v>
      </c>
      <c r="BD1040" s="13">
        <f t="shared" si="1443"/>
        <v>4.3852469268151325E-4</v>
      </c>
      <c r="BE1040" s="13">
        <f t="shared" si="1444"/>
        <v>7.2854037404063816E-4</v>
      </c>
      <c r="BF1040" s="13">
        <f t="shared" si="1445"/>
        <v>6.0517809540175155E-4</v>
      </c>
      <c r="BG1040" s="13">
        <f t="shared" si="1446"/>
        <v>3.3513633579687038E-4</v>
      </c>
      <c r="BH1040" s="13">
        <f t="shared" si="1447"/>
        <v>1.3919418650239318E-4</v>
      </c>
      <c r="BI1040" s="13">
        <f t="shared" si="1448"/>
        <v>4.6249885760656957E-5</v>
      </c>
      <c r="BJ1040" s="14">
        <f t="shared" si="1449"/>
        <v>0.44315364261413281</v>
      </c>
      <c r="BK1040" s="14">
        <f t="shared" si="1450"/>
        <v>0.24082619588645332</v>
      </c>
      <c r="BL1040" s="14">
        <f t="shared" si="1451"/>
        <v>0.29514610146208553</v>
      </c>
      <c r="BM1040" s="14">
        <f t="shared" si="1452"/>
        <v>0.58092595908065436</v>
      </c>
      <c r="BN1040" s="14">
        <f t="shared" si="1453"/>
        <v>0.41688371397257429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1.6108</v>
      </c>
      <c r="F1041" s="10">
        <f>VLOOKUP(B1041,home!$B$2:$E$405,3,FALSE)</f>
        <v>1.0864</v>
      </c>
      <c r="G1041" s="10">
        <f>VLOOKUP(C1041,away!$B$2:$E$405,4,FALSE)</f>
        <v>0.87949999999999995</v>
      </c>
      <c r="H1041" s="10">
        <f>VLOOKUP(A1041,away!$A$2:$E$405,3,FALSE)</f>
        <v>1.1347</v>
      </c>
      <c r="I1041" s="10">
        <f>VLOOKUP(C1041,away!$B$2:$E$405,3,FALSE)</f>
        <v>0.88129999999999997</v>
      </c>
      <c r="J1041" s="10">
        <f>VLOOKUP(B1041,home!$B$2:$E$405,4,FALSE)</f>
        <v>1.3219000000000001</v>
      </c>
      <c r="K1041" s="12">
        <f t="shared" si="1398"/>
        <v>1.53910135904</v>
      </c>
      <c r="L1041" s="12">
        <f t="shared" si="1399"/>
        <v>1.3219146863090001</v>
      </c>
      <c r="M1041" s="13">
        <f t="shared" si="1400"/>
        <v>5.7210602158596899E-2</v>
      </c>
      <c r="N1041" s="13">
        <f t="shared" si="1401"/>
        <v>8.8052915533793241E-2</v>
      </c>
      <c r="O1041" s="13">
        <f t="shared" si="1402"/>
        <v>7.5627535206030633E-2</v>
      </c>
      <c r="P1041" s="13">
        <f t="shared" si="1403"/>
        <v>0.11639844221644717</v>
      </c>
      <c r="Q1041" s="13">
        <f t="shared" si="1404"/>
        <v>6.7761180982747762E-2</v>
      </c>
      <c r="R1041" s="13">
        <f t="shared" si="1405"/>
        <v>4.9986574739101432E-2</v>
      </c>
      <c r="S1041" s="13">
        <f t="shared" si="1406"/>
        <v>5.9204923734488615E-2</v>
      </c>
      <c r="T1041" s="13">
        <f t="shared" si="1407"/>
        <v>8.9574500302736379E-2</v>
      </c>
      <c r="U1041" s="13">
        <f t="shared" si="1408"/>
        <v>7.6934405114705548E-2</v>
      </c>
      <c r="V1041" s="13">
        <f t="shared" si="1409"/>
        <v>1.3384001166493362E-2</v>
      </c>
      <c r="W1041" s="13">
        <f t="shared" si="1410"/>
        <v>3.4763775246900837E-2</v>
      </c>
      <c r="X1041" s="13">
        <f t="shared" si="1411"/>
        <v>4.5954745050423497E-2</v>
      </c>
      <c r="Y1041" s="13">
        <f t="shared" si="1412"/>
        <v>3.0374126193870334E-2</v>
      </c>
      <c r="Z1041" s="13">
        <f t="shared" si="1413"/>
        <v>2.2025995755300218E-2</v>
      </c>
      <c r="AA1041" s="13">
        <f t="shared" si="1414"/>
        <v>3.3900240001191836E-2</v>
      </c>
      <c r="AB1041" s="13">
        <f t="shared" si="1415"/>
        <v>2.6087952728808265E-2</v>
      </c>
      <c r="AC1041" s="13">
        <f t="shared" si="1416"/>
        <v>1.701910165711347E-3</v>
      </c>
      <c r="AD1041" s="13">
        <f t="shared" si="1417"/>
        <v>1.3376243431966538E-2</v>
      </c>
      <c r="AE1041" s="13">
        <f t="shared" si="1418"/>
        <v>1.7682252640360871E-2</v>
      </c>
      <c r="AF1041" s="13">
        <f t="shared" si="1419"/>
        <v>1.1687214726159568E-2</v>
      </c>
      <c r="AG1041" s="13">
        <f t="shared" si="1420"/>
        <v>5.1498335961857166E-3</v>
      </c>
      <c r="AH1041" s="13">
        <f t="shared" si="1421"/>
        <v>7.2791218173777605E-3</v>
      </c>
      <c r="AI1041" s="13">
        <f t="shared" si="1422"/>
        <v>1.1203306281743826E-2</v>
      </c>
      <c r="AJ1041" s="13">
        <f t="shared" si="1423"/>
        <v>8.6215119619866467E-3</v>
      </c>
      <c r="AK1041" s="13">
        <f t="shared" si="1424"/>
        <v>4.4231269258910889E-3</v>
      </c>
      <c r="AL1041" s="13">
        <f t="shared" si="1425"/>
        <v>1.3850558085857752E-4</v>
      </c>
      <c r="AM1041" s="13">
        <f t="shared" si="1426"/>
        <v>4.1174788889979151E-3</v>
      </c>
      <c r="AN1041" s="13">
        <f t="shared" si="1427"/>
        <v>5.4429558139336091E-3</v>
      </c>
      <c r="AO1041" s="13">
        <f t="shared" si="1428"/>
        <v>3.5975616136848989E-3</v>
      </c>
      <c r="AP1041" s="13">
        <f t="shared" si="1429"/>
        <v>1.5852231773438577E-3</v>
      </c>
      <c r="AQ1041" s="13">
        <f t="shared" si="1430"/>
        <v>5.2388244980206521E-4</v>
      </c>
      <c r="AR1041" s="13">
        <f t="shared" si="1431"/>
        <v>1.9244756067647842E-3</v>
      </c>
      <c r="AS1041" s="13">
        <f t="shared" si="1432"/>
        <v>2.9619630218110076E-3</v>
      </c>
      <c r="AT1041" s="13">
        <f t="shared" si="1433"/>
        <v>2.2793806561477738E-3</v>
      </c>
      <c r="AU1041" s="13">
        <f t="shared" si="1434"/>
        <v>1.1693992885488422E-3</v>
      </c>
      <c r="AV1041" s="13">
        <f t="shared" si="1435"/>
        <v>4.4995600856648275E-4</v>
      </c>
      <c r="AW1041" s="13">
        <f t="shared" si="1436"/>
        <v>7.8277225053546081E-6</v>
      </c>
      <c r="AX1041" s="13">
        <f t="shared" si="1437"/>
        <v>1.0562028923125327E-3</v>
      </c>
      <c r="AY1041" s="13">
        <f t="shared" si="1438"/>
        <v>1.3962101150699802E-3</v>
      </c>
      <c r="AZ1041" s="13">
        <f t="shared" si="1439"/>
        <v>9.2283532814209325E-4</v>
      </c>
      <c r="BA1041" s="13">
        <f t="shared" si="1440"/>
        <v>4.0663652443860608E-4</v>
      </c>
      <c r="BB1041" s="13">
        <f t="shared" si="1441"/>
        <v>1.3438469841126044E-4</v>
      </c>
      <c r="BC1041" s="13">
        <f t="shared" si="1442"/>
        <v>3.5529021289010185E-5</v>
      </c>
      <c r="BD1041" s="13">
        <f t="shared" si="1443"/>
        <v>4.2399876133763175E-4</v>
      </c>
      <c r="BE1041" s="13">
        <f t="shared" si="1444"/>
        <v>6.5257706980602554E-4</v>
      </c>
      <c r="BF1041" s="13">
        <f t="shared" si="1445"/>
        <v>5.0219112750839753E-4</v>
      </c>
      <c r="BG1041" s="13">
        <f t="shared" si="1446"/>
        <v>2.5764101561533489E-4</v>
      </c>
      <c r="BH1041" s="13">
        <f t="shared" si="1447"/>
        <v>9.9133909319501899E-5</v>
      </c>
      <c r="BI1041" s="13">
        <f t="shared" si="1448"/>
        <v>3.0515426912118702E-5</v>
      </c>
      <c r="BJ1041" s="14">
        <f t="shared" si="1449"/>
        <v>0.42359568822857052</v>
      </c>
      <c r="BK1041" s="14">
        <f t="shared" si="1450"/>
        <v>0.24943459513766594</v>
      </c>
      <c r="BL1041" s="14">
        <f t="shared" si="1451"/>
        <v>0.30481500666917499</v>
      </c>
      <c r="BM1041" s="14">
        <f t="shared" si="1452"/>
        <v>0.54344565256142985</v>
      </c>
      <c r="BN1041" s="14">
        <f t="shared" si="1453"/>
        <v>0.45503725083671714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1.6108</v>
      </c>
      <c r="F1042" s="10">
        <f>VLOOKUP(B1042,home!$B$2:$E$405,3,FALSE)</f>
        <v>1.0347</v>
      </c>
      <c r="G1042" s="10">
        <f>VLOOKUP(C1042,away!$B$2:$E$405,4,FALSE)</f>
        <v>1.0347</v>
      </c>
      <c r="H1042" s="10">
        <f>VLOOKUP(A1042,away!$A$2:$E$405,3,FALSE)</f>
        <v>1.1347</v>
      </c>
      <c r="I1042" s="10">
        <f>VLOOKUP(C1042,away!$B$2:$E$405,3,FALSE)</f>
        <v>1.0282</v>
      </c>
      <c r="J1042" s="10">
        <f>VLOOKUP(B1042,home!$B$2:$E$405,4,FALSE)</f>
        <v>0.80779999999999996</v>
      </c>
      <c r="K1042" s="12">
        <f t="shared" si="1398"/>
        <v>1.7245290681719998</v>
      </c>
      <c r="L1042" s="12">
        <f t="shared" si="1399"/>
        <v>0.94245908061200001</v>
      </c>
      <c r="M1042" s="13">
        <f t="shared" si="1400"/>
        <v>6.9461117125981547E-2</v>
      </c>
      <c r="N1042" s="13">
        <f t="shared" si="1401"/>
        <v>0.11978771559145508</v>
      </c>
      <c r="O1042" s="13">
        <f t="shared" si="1402"/>
        <v>6.546426058483501E-2</v>
      </c>
      <c r="P1042" s="13">
        <f t="shared" si="1403"/>
        <v>0.11289502030493449</v>
      </c>
      <c r="Q1042" s="13">
        <f t="shared" si="1404"/>
        <v>0.1032886987736923</v>
      </c>
      <c r="R1042" s="13">
        <f t="shared" si="1405"/>
        <v>3.0848693421863995E-2</v>
      </c>
      <c r="S1042" s="13">
        <f t="shared" si="1406"/>
        <v>4.5872014937995684E-2</v>
      </c>
      <c r="T1042" s="13">
        <f t="shared" si="1407"/>
        <v>9.734537208386386E-2</v>
      </c>
      <c r="U1042" s="13">
        <f t="shared" si="1408"/>
        <v>5.3199468521130812E-2</v>
      </c>
      <c r="V1042" s="13">
        <f t="shared" si="1409"/>
        <v>8.2839664231151248E-3</v>
      </c>
      <c r="W1042" s="13">
        <f t="shared" si="1410"/>
        <v>5.9374787816297993E-2</v>
      </c>
      <c r="X1042" s="13">
        <f t="shared" si="1411"/>
        <v>5.5958307936880787E-2</v>
      </c>
      <c r="Y1042" s="13">
        <f t="shared" si="1412"/>
        <v>2.6369207725397921E-2</v>
      </c>
      <c r="Z1042" s="13">
        <f t="shared" si="1413"/>
        <v>9.691210413483798E-3</v>
      </c>
      <c r="AA1042" s="13">
        <f t="shared" si="1414"/>
        <v>1.6712774063823994E-2</v>
      </c>
      <c r="AB1042" s="13">
        <f t="shared" si="1415"/>
        <v>1.4410832341427782E-2</v>
      </c>
      <c r="AC1042" s="13">
        <f t="shared" si="1416"/>
        <v>8.4149467018250371E-4</v>
      </c>
      <c r="AD1042" s="13">
        <f t="shared" si="1417"/>
        <v>2.5598386876437645E-2</v>
      </c>
      <c r="AE1042" s="13">
        <f t="shared" si="1418"/>
        <v>2.4125432160717709E-2</v>
      </c>
      <c r="AF1042" s="13">
        <f t="shared" si="1419"/>
        <v>1.1368616306778594E-2</v>
      </c>
      <c r="AG1042" s="13">
        <f t="shared" si="1420"/>
        <v>3.5714852241057146E-3</v>
      </c>
      <c r="AH1042" s="13">
        <f t="shared" si="1421"/>
        <v>2.2833923140773453E-3</v>
      </c>
      <c r="AI1042" s="13">
        <f t="shared" si="1422"/>
        <v>3.9377764196669102E-3</v>
      </c>
      <c r="AJ1042" s="13">
        <f t="shared" si="1423"/>
        <v>3.3954049498389261E-3</v>
      </c>
      <c r="AK1042" s="13">
        <f t="shared" si="1424"/>
        <v>1.9518248447374397E-3</v>
      </c>
      <c r="AL1042" s="13">
        <f t="shared" si="1425"/>
        <v>5.4707186873741474E-5</v>
      </c>
      <c r="AM1042" s="13">
        <f t="shared" si="1426"/>
        <v>8.8290324533458701E-3</v>
      </c>
      <c r="AN1042" s="13">
        <f t="shared" si="1427"/>
        <v>8.3210018086738603E-3</v>
      </c>
      <c r="AO1042" s="13">
        <f t="shared" si="1428"/>
        <v>3.921101857186777E-3</v>
      </c>
      <c r="AP1042" s="13">
        <f t="shared" si="1429"/>
        <v>1.2318260171034186E-3</v>
      </c>
      <c r="AQ1042" s="13">
        <f t="shared" si="1430"/>
        <v>2.9023640388830743E-4</v>
      </c>
      <c r="AR1042" s="13">
        <f t="shared" si="1431"/>
        <v>4.3040076420036846E-4</v>
      </c>
      <c r="AS1042" s="13">
        <f t="shared" si="1432"/>
        <v>7.42238628826978E-4</v>
      </c>
      <c r="AT1042" s="13">
        <f t="shared" si="1433"/>
        <v>6.4000604546612569E-4</v>
      </c>
      <c r="AU1042" s="13">
        <f t="shared" si="1434"/>
        <v>3.6790300973738146E-4</v>
      </c>
      <c r="AV1042" s="13">
        <f t="shared" si="1435"/>
        <v>1.5861485864002015E-4</v>
      </c>
      <c r="AW1042" s="13">
        <f t="shared" si="1436"/>
        <v>2.4698746053434235E-6</v>
      </c>
      <c r="AX1042" s="13">
        <f t="shared" si="1437"/>
        <v>2.5376538516048179E-3</v>
      </c>
      <c r="AY1042" s="13">
        <f t="shared" si="1438"/>
        <v>2.3916349158949776E-3</v>
      </c>
      <c r="AZ1042" s="13">
        <f t="shared" si="1439"/>
        <v>1.1270090219969691E-3</v>
      </c>
      <c r="BA1042" s="13">
        <f t="shared" si="1440"/>
        <v>3.5405329557089757E-4</v>
      </c>
      <c r="BB1042" s="13">
        <f t="shared" si="1441"/>
        <v>8.3420185857849223E-5</v>
      </c>
      <c r="BC1042" s="13">
        <f t="shared" si="1442"/>
        <v>1.5724022333614149E-5</v>
      </c>
      <c r="BD1042" s="13">
        <f t="shared" si="1443"/>
        <v>6.7605851420496891E-5</v>
      </c>
      <c r="BE1042" s="13">
        <f t="shared" si="1444"/>
        <v>1.1658825595316417E-4</v>
      </c>
      <c r="BF1042" s="13">
        <f t="shared" si="1445"/>
        <v>1.0052991819935443E-4</v>
      </c>
      <c r="BG1042" s="13">
        <f t="shared" si="1446"/>
        <v>5.778892205191336E-5</v>
      </c>
      <c r="BH1042" s="13">
        <f t="shared" si="1447"/>
        <v>2.4914668974212616E-5</v>
      </c>
      <c r="BI1042" s="13">
        <f t="shared" si="1448"/>
        <v>8.5932141739825419E-6</v>
      </c>
      <c r="BJ1042" s="14">
        <f t="shared" si="1449"/>
        <v>0.55589070432908483</v>
      </c>
      <c r="BK1042" s="14">
        <f t="shared" si="1450"/>
        <v>0.2397999555649781</v>
      </c>
      <c r="BL1042" s="14">
        <f t="shared" si="1451"/>
        <v>0.19491961159904622</v>
      </c>
      <c r="BM1042" s="14">
        <f t="shared" si="1452"/>
        <v>0.49616681106254107</v>
      </c>
      <c r="BN1042" s="14">
        <f t="shared" si="1453"/>
        <v>0.50174550580276245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1.2436</v>
      </c>
      <c r="F1043" s="10">
        <f>VLOOKUP(B1043,home!$B$2:$E$405,3,FALSE)</f>
        <v>1.4742</v>
      </c>
      <c r="G1043" s="10">
        <f>VLOOKUP(C1043,away!$B$2:$E$405,4,FALSE)</f>
        <v>0.57440000000000002</v>
      </c>
      <c r="H1043" s="10">
        <f>VLOOKUP(A1043,away!$A$2:$E$405,3,FALSE)</f>
        <v>0.89739999999999998</v>
      </c>
      <c r="I1043" s="10">
        <f>VLOOKUP(C1043,away!$B$2:$E$405,3,FALSE)</f>
        <v>0.63680000000000003</v>
      </c>
      <c r="J1043" s="10">
        <f>VLOOKUP(B1043,home!$B$2:$E$405,4,FALSE)</f>
        <v>1.3001</v>
      </c>
      <c r="K1043" s="12">
        <f t="shared" si="1398"/>
        <v>1.0530562049280001</v>
      </c>
      <c r="L1043" s="12">
        <f t="shared" si="1399"/>
        <v>0.74296076243200004</v>
      </c>
      <c r="M1043" s="13">
        <f t="shared" si="1400"/>
        <v>0.16595859202746618</v>
      </c>
      <c r="N1043" s="13">
        <f t="shared" si="1401"/>
        <v>0.17476372509563781</v>
      </c>
      <c r="O1043" s="13">
        <f t="shared" si="1402"/>
        <v>0.12330072206486752</v>
      </c>
      <c r="P1043" s="13">
        <f t="shared" si="1403"/>
        <v>0.12984259044251154</v>
      </c>
      <c r="Q1043" s="13">
        <f t="shared" si="1404"/>
        <v>9.2018012554146308E-2</v>
      </c>
      <c r="R1043" s="13">
        <f t="shared" si="1405"/>
        <v>4.5803799236865041E-2</v>
      </c>
      <c r="S1043" s="13">
        <f t="shared" si="1406"/>
        <v>2.5396543328759371E-2</v>
      </c>
      <c r="T1043" s="13">
        <f t="shared" si="1407"/>
        <v>6.8365772764705901E-2</v>
      </c>
      <c r="U1043" s="13">
        <f t="shared" si="1408"/>
        <v>4.8233974995657132E-2</v>
      </c>
      <c r="V1043" s="13">
        <f t="shared" si="1409"/>
        <v>2.2077481522525121E-3</v>
      </c>
      <c r="W1043" s="13">
        <f t="shared" si="1410"/>
        <v>3.2300046361762133E-2</v>
      </c>
      <c r="X1043" s="13">
        <f t="shared" si="1411"/>
        <v>2.3997667071523742E-2</v>
      </c>
      <c r="Y1043" s="13">
        <f t="shared" si="1412"/>
        <v>8.9146625120242878E-3</v>
      </c>
      <c r="Z1043" s="13">
        <f t="shared" si="1413"/>
        <v>1.1343475201101174E-2</v>
      </c>
      <c r="AA1043" s="13">
        <f t="shared" si="1414"/>
        <v>1.1945316945966488E-2</v>
      </c>
      <c r="AB1043" s="13">
        <f t="shared" si="1415"/>
        <v>6.2895450648907981E-3</v>
      </c>
      <c r="AC1043" s="13">
        <f t="shared" si="1416"/>
        <v>1.0795604781255168E-4</v>
      </c>
      <c r="AD1043" s="13">
        <f t="shared" si="1417"/>
        <v>8.5034410601789196E-3</v>
      </c>
      <c r="AE1043" s="13">
        <f t="shared" si="1418"/>
        <v>6.3177230533661057E-3</v>
      </c>
      <c r="AF1043" s="13">
        <f t="shared" si="1419"/>
        <v>2.3469101682815517E-3</v>
      </c>
      <c r="AG1043" s="13">
        <f t="shared" si="1420"/>
        <v>5.8122072266195862E-4</v>
      </c>
      <c r="AH1043" s="13">
        <f t="shared" si="1421"/>
        <v>2.1069392460096527E-3</v>
      </c>
      <c r="AI1043" s="13">
        <f t="shared" si="1422"/>
        <v>2.2187254464167876E-3</v>
      </c>
      <c r="AJ1043" s="13">
        <f t="shared" si="1423"/>
        <v>1.1682212991904223E-3</v>
      </c>
      <c r="AK1043" s="13">
        <f t="shared" si="1424"/>
        <v>4.1006756261384133E-4</v>
      </c>
      <c r="AL1043" s="13">
        <f t="shared" si="1425"/>
        <v>3.3785036931616004E-6</v>
      </c>
      <c r="AM1043" s="13">
        <f t="shared" si="1426"/>
        <v>1.7909202743321894E-3</v>
      </c>
      <c r="AN1043" s="13">
        <f t="shared" si="1427"/>
        <v>1.33058349247277E-3</v>
      </c>
      <c r="AO1043" s="13">
        <f t="shared" si="1428"/>
        <v>4.9428566302350124E-4</v>
      </c>
      <c r="AP1043" s="13">
        <f t="shared" si="1429"/>
        <v>1.2241161768638241E-4</v>
      </c>
      <c r="AQ1043" s="13">
        <f t="shared" si="1430"/>
        <v>2.273675720170229E-5</v>
      </c>
      <c r="AR1043" s="13">
        <f t="shared" si="1431"/>
        <v>3.1307463772264703E-4</v>
      </c>
      <c r="AS1043" s="13">
        <f t="shared" si="1432"/>
        <v>3.2968518985941928E-4</v>
      </c>
      <c r="AT1043" s="13">
        <f t="shared" si="1433"/>
        <v>1.7358851742716358E-4</v>
      </c>
      <c r="AU1043" s="13">
        <f t="shared" si="1434"/>
        <v>6.0932821793642304E-5</v>
      </c>
      <c r="AV1043" s="13">
        <f t="shared" si="1435"/>
        <v>1.6041421518391773E-5</v>
      </c>
      <c r="AW1043" s="13">
        <f t="shared" si="1436"/>
        <v>7.3424217514566906E-8</v>
      </c>
      <c r="AX1043" s="13">
        <f t="shared" si="1437"/>
        <v>3.1432328456947793E-4</v>
      </c>
      <c r="AY1043" s="13">
        <f t="shared" si="1438"/>
        <v>2.3352986715386982E-4</v>
      </c>
      <c r="AZ1043" s="13">
        <f t="shared" si="1439"/>
        <v>8.6751764075641377E-5</v>
      </c>
      <c r="BA1043" s="13">
        <f t="shared" si="1440"/>
        <v>2.1484385593319847E-5</v>
      </c>
      <c r="BB1043" s="13">
        <f t="shared" si="1441"/>
        <v>3.9905138751989966E-6</v>
      </c>
      <c r="BC1043" s="13">
        <f t="shared" si="1442"/>
        <v>5.9295904624266442E-7</v>
      </c>
      <c r="BD1043" s="13">
        <f t="shared" si="1443"/>
        <v>3.8767028590090002E-5</v>
      </c>
      <c r="BE1043" s="13">
        <f t="shared" si="1444"/>
        <v>4.0823860003415465E-5</v>
      </c>
      <c r="BF1043" s="13">
        <f t="shared" si="1445"/>
        <v>2.1494909542854327E-5</v>
      </c>
      <c r="BG1043" s="13">
        <f t="shared" si="1446"/>
        <v>7.5451159561562783E-6</v>
      </c>
      <c r="BH1043" s="13">
        <f t="shared" si="1447"/>
        <v>1.9863577936329067E-6</v>
      </c>
      <c r="BI1043" s="13">
        <f t="shared" si="1448"/>
        <v>4.1834927995844506E-7</v>
      </c>
      <c r="BJ1043" s="14">
        <f t="shared" si="1449"/>
        <v>0.422530791943319</v>
      </c>
      <c r="BK1043" s="14">
        <f t="shared" si="1450"/>
        <v>0.32375033836964912</v>
      </c>
      <c r="BL1043" s="14">
        <f t="shared" si="1451"/>
        <v>0.24248167007196508</v>
      </c>
      <c r="BM1043" s="14">
        <f t="shared" si="1452"/>
        <v>0.26818537772160356</v>
      </c>
      <c r="BN1043" s="14">
        <f t="shared" si="1453"/>
        <v>0.73168744142149444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1.1635</v>
      </c>
      <c r="F1044" s="15">
        <f>VLOOKUP(B1044,home!$B$2:$E$405,3,FALSE)</f>
        <v>1.0157</v>
      </c>
      <c r="G1044" s="15">
        <f>VLOOKUP(C1044,away!$B$2:$E$405,4,FALSE)</f>
        <v>1.0939000000000001</v>
      </c>
      <c r="H1044" s="15">
        <f>VLOOKUP(A1044,away!$A$2:$E$405,3,FALSE)</f>
        <v>1.0528999999999999</v>
      </c>
      <c r="I1044" s="15">
        <f>VLOOKUP(C1044,away!$B$2:$E$405,3,FALSE)</f>
        <v>1.0361</v>
      </c>
      <c r="J1044" s="15">
        <f>VLOOKUP(B1044,home!$B$2:$E$405,4,FALSE)</f>
        <v>1.2950999999999999</v>
      </c>
      <c r="K1044" s="16">
        <f t="shared" si="1398"/>
        <v>1.2927348666050003</v>
      </c>
      <c r="L1044" s="16">
        <f t="shared" si="1399"/>
        <v>1.4128371395189998</v>
      </c>
      <c r="M1044" s="17">
        <f t="shared" si="1400"/>
        <v>6.6832084549438397E-2</v>
      </c>
      <c r="N1044" s="17">
        <f t="shared" si="1401"/>
        <v>8.6396165904952346E-2</v>
      </c>
      <c r="O1044" s="17">
        <f t="shared" si="1402"/>
        <v>9.4422851162920485E-2</v>
      </c>
      <c r="P1044" s="17">
        <f t="shared" si="1403"/>
        <v>0.12206371190256181</v>
      </c>
      <c r="Q1044" s="17">
        <f t="shared" si="1404"/>
        <v>5.584366800316104E-2</v>
      </c>
      <c r="R1044" s="17">
        <f t="shared" si="1405"/>
        <v>6.6702055471124427E-2</v>
      </c>
      <c r="S1044" s="17">
        <f t="shared" si="1406"/>
        <v>5.5735018082556653E-2</v>
      </c>
      <c r="T1044" s="17">
        <f t="shared" si="1407"/>
        <v>7.8898008161834732E-2</v>
      </c>
      <c r="U1044" s="17">
        <f t="shared" si="1408"/>
        <v>8.6228072781743381E-2</v>
      </c>
      <c r="V1044" s="17">
        <f t="shared" si="1409"/>
        <v>1.1310640583583524E-2</v>
      </c>
      <c r="W1044" s="17">
        <f t="shared" si="1410"/>
        <v>2.406368556893344E-2</v>
      </c>
      <c r="X1044" s="17">
        <f t="shared" si="1411"/>
        <v>3.3998068685496555E-2</v>
      </c>
      <c r="Y1044" s="17">
        <f t="shared" si="1412"/>
        <v>2.4016867055393722E-2</v>
      </c>
      <c r="Z1044" s="17">
        <f t="shared" si="1413"/>
        <v>3.1413047083953698E-2</v>
      </c>
      <c r="AA1044" s="17">
        <f t="shared" si="1414"/>
        <v>4.0608741231731478E-2</v>
      </c>
      <c r="AB1044" s="17">
        <f t="shared" si="1415"/>
        <v>2.6248167839599691E-2</v>
      </c>
      <c r="AC1044" s="17">
        <f t="shared" si="1416"/>
        <v>1.2911264691723996E-3</v>
      </c>
      <c r="AD1044" s="17">
        <f t="shared" si="1417"/>
        <v>7.7769913384949573E-3</v>
      </c>
      <c r="AE1044" s="17">
        <f t="shared" si="1418"/>
        <v>1.0987622196743253E-2</v>
      </c>
      <c r="AF1044" s="17">
        <f t="shared" si="1419"/>
        <v>7.7618603572811046E-3</v>
      </c>
      <c r="AG1044" s="17">
        <f t="shared" si="1420"/>
        <v>3.6554148615089857E-3</v>
      </c>
      <c r="AH1044" s="17">
        <f t="shared" si="1421"/>
        <v>1.1095379896417203E-2</v>
      </c>
      <c r="AI1044" s="17">
        <f t="shared" si="1422"/>
        <v>1.4343384450326697E-2</v>
      </c>
      <c r="AJ1044" s="17">
        <f t="shared" si="1423"/>
        <v>9.27109659202866E-3</v>
      </c>
      <c r="AK1044" s="17">
        <f t="shared" si="1424"/>
        <v>3.9950232720594153E-3</v>
      </c>
      <c r="AL1044" s="17">
        <f t="shared" si="1425"/>
        <v>9.4325766089937556E-5</v>
      </c>
      <c r="AM1044" s="17">
        <f t="shared" si="1426"/>
        <v>2.0107175721115018E-3</v>
      </c>
      <c r="AN1044" s="17">
        <f t="shared" si="1427"/>
        <v>2.8408164629626022E-3</v>
      </c>
      <c r="AO1044" s="17">
        <f t="shared" si="1428"/>
        <v>2.006805502715283E-3</v>
      </c>
      <c r="AP1044" s="17">
        <f t="shared" si="1429"/>
        <v>9.4509644867574974E-4</v>
      </c>
      <c r="AQ1044" s="17">
        <f t="shared" si="1430"/>
        <v>3.3381684077915297E-4</v>
      </c>
      <c r="AR1044" s="17">
        <f t="shared" si="1431"/>
        <v>3.1351929589461388E-3</v>
      </c>
      <c r="AS1044" s="17">
        <f t="shared" si="1432"/>
        <v>4.0529732515641728E-3</v>
      </c>
      <c r="AT1044" s="17">
        <f t="shared" si="1433"/>
        <v>2.6197099178572234E-3</v>
      </c>
      <c r="AU1044" s="17">
        <f t="shared" si="1434"/>
        <v>1.1288634504016514E-3</v>
      </c>
      <c r="AV1044" s="17">
        <f t="shared" si="1435"/>
        <v>3.6483028549255973E-4</v>
      </c>
      <c r="AW1044" s="17">
        <f t="shared" si="1436"/>
        <v>4.7855229742374325E-6</v>
      </c>
      <c r="AX1044" s="17">
        <f t="shared" si="1437"/>
        <v>4.3322078539398222E-4</v>
      </c>
      <c r="AY1044" s="17">
        <f t="shared" si="1438"/>
        <v>6.1207041521620824E-4</v>
      </c>
      <c r="AZ1044" s="17">
        <f t="shared" si="1439"/>
        <v>4.3237790730913717E-4</v>
      </c>
      <c r="BA1044" s="17">
        <f t="shared" si="1440"/>
        <v>2.0362652191795088E-4</v>
      </c>
      <c r="BB1044" s="17">
        <f t="shared" si="1441"/>
        <v>7.1922778189190177E-5</v>
      </c>
      <c r="BC1044" s="17">
        <f t="shared" si="1442"/>
        <v>2.0323034440614987E-5</v>
      </c>
      <c r="BD1044" s="17">
        <f t="shared" si="1443"/>
        <v>7.3825284199292873E-4</v>
      </c>
      <c r="BE1044" s="17">
        <f t="shared" si="1444"/>
        <v>9.5436518921449107E-4</v>
      </c>
      <c r="BF1044" s="17">
        <f t="shared" si="1445"/>
        <v>6.1687057778582563E-4</v>
      </c>
      <c r="BG1044" s="17">
        <f t="shared" si="1446"/>
        <v>2.6581670136216961E-4</v>
      </c>
      <c r="BH1044" s="17">
        <f t="shared" si="1447"/>
        <v>8.5907629494201356E-5</v>
      </c>
      <c r="BI1044" s="17">
        <f t="shared" si="1448"/>
        <v>2.2211157590907607E-5</v>
      </c>
      <c r="BJ1044" s="18">
        <f t="shared" si="1449"/>
        <v>0.34330914640351157</v>
      </c>
      <c r="BK1044" s="18">
        <f t="shared" si="1450"/>
        <v>0.2579389777686189</v>
      </c>
      <c r="BL1044" s="18">
        <f t="shared" si="1451"/>
        <v>0.36689976665965368</v>
      </c>
      <c r="BM1044" s="18">
        <f t="shared" si="1452"/>
        <v>0.50669311602933753</v>
      </c>
      <c r="BN1044" s="18">
        <f t="shared" si="1453"/>
        <v>0.4922605369941585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2</v>
      </c>
      <c r="F1045" s="10">
        <f>VLOOKUP(B1045,home!$B$2:$E$405,3,FALSE)</f>
        <v>1.25</v>
      </c>
      <c r="G1045" s="10">
        <f>VLOOKUP(C1045,away!$B$2:$E$405,4,FALSE)</f>
        <v>1.1667000000000001</v>
      </c>
      <c r="H1045" s="10">
        <f>VLOOKUP(A1045,away!$A$2:$E$405,3,FALSE)</f>
        <v>1.4137999999999999</v>
      </c>
      <c r="I1045" s="10">
        <f>VLOOKUP(C1045,away!$B$2:$E$405,3,FALSE)</f>
        <v>0.94310000000000005</v>
      </c>
      <c r="J1045" s="10">
        <f>VLOOKUP(B1045,home!$B$2:$E$405,4,FALSE)</f>
        <v>0.70730000000000004</v>
      </c>
      <c r="K1045" s="12">
        <f t="shared" ref="K1045:K1072" si="1454">E1045*F1045*G1045</f>
        <v>2.9167500000000004</v>
      </c>
      <c r="L1045" s="12">
        <f t="shared" ref="L1045:L1072" si="1455">H1045*I1045*J1045</f>
        <v>0.94308183589400008</v>
      </c>
      <c r="M1045" s="13">
        <f t="shared" ref="M1045:M1072" si="1456">_xlfn.POISSON.DIST(0,K1045,FALSE) * _xlfn.POISSON.DIST(0,L1045,FALSE)</f>
        <v>2.1071542702255853E-2</v>
      </c>
      <c r="N1045" s="13">
        <f t="shared" ref="N1045:N1072" si="1457">_xlfn.POISSON.DIST(1,K1045,FALSE) * _xlfn.POISSON.DIST(0,L1045,FALSE)</f>
        <v>6.1460422176804766E-2</v>
      </c>
      <c r="O1045" s="13">
        <f t="shared" ref="O1045:O1072" si="1458">_xlfn.POISSON.DIST(0,K1045,FALSE) * _xlfn.POISSON.DIST(1,L1045,FALSE)</f>
        <v>1.987218917676227E-2</v>
      </c>
      <c r="P1045" s="13">
        <f t="shared" ref="P1045:P1072" si="1459">_xlfn.POISSON.DIST(1,K1045,FALSE) * _xlfn.POISSON.DIST(1,L1045,FALSE)</f>
        <v>5.796220778132135E-2</v>
      </c>
      <c r="Q1045" s="13">
        <f t="shared" ref="Q1045:Q1072" si="1460">_xlfn.POISSON.DIST(2,K1045,FALSE) * _xlfn.POISSON.DIST(0,L1045,FALSE)</f>
        <v>8.9632343192097688E-2</v>
      </c>
      <c r="R1045" s="13">
        <f t="shared" ref="R1045:R1072" si="1461">_xlfn.POISSON.DIST(0,K1045,FALSE) * _xlfn.POISSON.DIST(2,L1045,FALSE)</f>
        <v>9.3705503260269173E-3</v>
      </c>
      <c r="S1045" s="13">
        <f t="shared" ref="S1045:S1072" si="1462">_xlfn.POISSON.DIST(2,K1045,FALSE) * _xlfn.POISSON.DIST(2,L1045,FALSE)</f>
        <v>3.985965311554289E-2</v>
      </c>
      <c r="T1045" s="13">
        <f t="shared" ref="T1045:T1072" si="1463">_xlfn.POISSON.DIST(2,K1045,FALSE) * _xlfn.POISSON.DIST(1,L1045,FALSE)</f>
        <v>8.4530634773084562E-2</v>
      </c>
      <c r="U1045" s="13">
        <f t="shared" ref="U1045:U1072" si="1464">_xlfn.POISSON.DIST(1,K1045,FALSE) * _xlfn.POISSON.DIST(2,L1045,FALSE)</f>
        <v>2.7331552663439014E-2</v>
      </c>
      <c r="V1045" s="13">
        <f t="shared" ref="V1045:V1072" si="1465">_xlfn.POISSON.DIST(3,K1045,FALSE) * _xlfn.POISSON.DIST(3,L1045,FALSE)</f>
        <v>1.2182588983847085E-2</v>
      </c>
      <c r="W1045" s="13">
        <f t="shared" ref="W1045:W1072" si="1466">_xlfn.POISSON.DIST(3,K1045,FALSE) * _xlfn.POISSON.DIST(0,L1045,FALSE)</f>
        <v>8.7145045668516982E-2</v>
      </c>
      <c r="X1045" s="13">
        <f t="shared" ref="X1045:X1072" si="1467">_xlfn.POISSON.DIST(3,K1045,FALSE) * _xlfn.POISSON.DIST(1,L1045,FALSE)</f>
        <v>8.2184909658131466E-2</v>
      </c>
      <c r="Y1045" s="13">
        <f t="shared" ref="Y1045:Y1072" si="1468">_xlfn.POISSON.DIST(3,K1045,FALSE) * _xlfn.POISSON.DIST(2,L1045,FALSE)</f>
        <v>3.8753547741586576E-2</v>
      </c>
      <c r="Z1045" s="13">
        <f t="shared" ref="Z1045:Z1072" si="1469">_xlfn.POISSON.DIST(0,K1045,FALSE) * _xlfn.POISSON.DIST(3,L1045,FALSE)</f>
        <v>2.9457319349355292E-3</v>
      </c>
      <c r="AA1045" s="13">
        <f t="shared" ref="AA1045:AA1072" si="1470">_xlfn.POISSON.DIST(1,K1045,FALSE) * _xlfn.POISSON.DIST(3,L1045,FALSE)</f>
        <v>8.5919636212232059E-3</v>
      </c>
      <c r="AB1045" s="13">
        <f t="shared" ref="AB1045:AB1072" si="1471">_xlfn.POISSON.DIST(2,K1045,FALSE) * _xlfn.POISSON.DIST(3,L1045,FALSE)</f>
        <v>1.2530304946101398E-2</v>
      </c>
      <c r="AC1045" s="13">
        <f t="shared" ref="AC1045:AC1072" si="1472">_xlfn.POISSON.DIST(4,K1045,FALSE) * _xlfn.POISSON.DIST(4,L1045,FALSE)</f>
        <v>2.0944413158717886E-3</v>
      </c>
      <c r="AD1045" s="13">
        <f t="shared" ref="AD1045:AD1072" si="1473">_xlfn.POISSON.DIST(4,K1045,FALSE) * _xlfn.POISSON.DIST(0,L1045,FALSE)</f>
        <v>6.3545077988411747E-2</v>
      </c>
      <c r="AE1045" s="13">
        <f t="shared" ref="AE1045:AE1072" si="1474">_xlfn.POISSON.DIST(4,K1045,FALSE) * _xlfn.POISSON.DIST(1,L1045,FALSE)</f>
        <v>5.9928208811338757E-2</v>
      </c>
      <c r="AF1045" s="13">
        <f t="shared" ref="AF1045:AF1072" si="1475">_xlfn.POISSON.DIST(4,K1045,FALSE) * _xlfn.POISSON.DIST(2,L1045,FALSE)</f>
        <v>2.8258602593818169E-2</v>
      </c>
      <c r="AG1045" s="13">
        <f t="shared" ref="AG1045:AG1072" si="1476">_xlfn.POISSON.DIST(4,K1045,FALSE) * _xlfn.POISSON.DIST(3,L1045,FALSE)</f>
        <v>8.8833916046589974E-3</v>
      </c>
      <c r="AH1045" s="13">
        <f t="shared" ref="AH1045:AH1072" si="1477">_xlfn.POISSON.DIST(0,K1045,FALSE) * _xlfn.POISSON.DIST(4,L1045,FALSE)</f>
        <v>6.9451657031264602E-4</v>
      </c>
      <c r="AI1045" s="13">
        <f t="shared" ref="AI1045:AI1072" si="1478">_xlfn.POISSON.DIST(1,K1045,FALSE) * _xlfn.POISSON.DIST(4,L1045,FALSE)</f>
        <v>2.0257312064594101E-3</v>
      </c>
      <c r="AJ1045" s="13">
        <f t="shared" ref="AJ1045:AJ1072" si="1479">_xlfn.POISSON.DIST(2,K1045,FALSE) * _xlfn.POISSON.DIST(4,L1045,FALSE)</f>
        <v>2.9542757482202437E-3</v>
      </c>
      <c r="AK1045" s="13">
        <f t="shared" ref="AK1045:AK1072" si="1480">_xlfn.POISSON.DIST(3,K1045,FALSE) * _xlfn.POISSON.DIST(4,L1045,FALSE)</f>
        <v>2.8722945962071323E-3</v>
      </c>
      <c r="AL1045" s="13">
        <f t="shared" ref="AL1045:AL1072" si="1481">_xlfn.POISSON.DIST(5,K1045,FALSE) * _xlfn.POISSON.DIST(5,L1045,FALSE)</f>
        <v>2.3045003292207584E-4</v>
      </c>
      <c r="AM1045" s="13">
        <f t="shared" ref="AM1045:AM1072" si="1482">_xlfn.POISSON.DIST(5,K1045,FALSE) * _xlfn.POISSON.DIST(0,L1045,FALSE)</f>
        <v>3.7069021244539972E-2</v>
      </c>
      <c r="AN1045" s="13">
        <f t="shared" ref="AN1045:AN1072" si="1483">_xlfn.POISSON.DIST(5,K1045,FALSE) * _xlfn.POISSON.DIST(1,L1045,FALSE)</f>
        <v>3.495912061009445E-2</v>
      </c>
      <c r="AO1045" s="13">
        <f t="shared" ref="AO1045:AO1072" si="1484">_xlfn.POISSON.DIST(5,K1045,FALSE) * _xlfn.POISSON.DIST(2,L1045,FALSE)</f>
        <v>1.6484655823103822E-2</v>
      </c>
      <c r="AP1045" s="13">
        <f t="shared" ref="AP1045:AP1072" si="1485">_xlfn.POISSON.DIST(5,K1045,FALSE) * _xlfn.POISSON.DIST(3,L1045,FALSE)</f>
        <v>5.1821264925778245E-3</v>
      </c>
      <c r="AQ1045" s="13">
        <f t="shared" ref="AQ1045:AQ1072" si="1486">_xlfn.POISSON.DIST(5,K1045,FALSE) * _xlfn.POISSON.DIST(4,L1045,FALSE)</f>
        <v>1.2217923416138075E-3</v>
      </c>
      <c r="AR1045" s="13">
        <f t="shared" ref="AR1045:AR1072" si="1487">_xlfn.POISSON.DIST(0,K1045,FALSE) * _xlfn.POISSON.DIST(5,L1045,FALSE)</f>
        <v>1.3099719243785097E-4</v>
      </c>
      <c r="AS1045" s="13">
        <f t="shared" ref="AS1045:AS1072" si="1488">_xlfn.POISSON.DIST(1,K1045,FALSE) * _xlfn.POISSON.DIST(5,L1045,FALSE)</f>
        <v>3.8208606104310179E-4</v>
      </c>
      <c r="AT1045" s="13">
        <f t="shared" ref="AT1045:AT1072" si="1489">_xlfn.POISSON.DIST(2,K1045,FALSE) * _xlfn.POISSON.DIST(5,L1045,FALSE)</f>
        <v>5.5722475927373377E-4</v>
      </c>
      <c r="AU1045" s="13">
        <f t="shared" ref="AU1045:AU1072" si="1490">_xlfn.POISSON.DIST(3,K1045,FALSE) * _xlfn.POISSON.DIST(5,L1045,FALSE)</f>
        <v>5.4176177220388773E-4</v>
      </c>
      <c r="AV1045" s="13">
        <f t="shared" ref="AV1045:AV1072" si="1491">_xlfn.POISSON.DIST(4,K1045,FALSE) * _xlfn.POISSON.DIST(5,L1045,FALSE)</f>
        <v>3.9504591226892247E-4</v>
      </c>
      <c r="AW1045" s="13">
        <f t="shared" ref="AW1045:AW1072" si="1492">_xlfn.POISSON.DIST(6,K1045,FALSE) * _xlfn.POISSON.DIST(6,L1045,FALSE)</f>
        <v>1.7608520226364745E-5</v>
      </c>
      <c r="AX1045" s="13">
        <f t="shared" ref="AX1045:AX1072" si="1493">_xlfn.POISSON.DIST(6,K1045,FALSE) * _xlfn.POISSON.DIST(0,L1045,FALSE)</f>
        <v>1.8020177952501999E-2</v>
      </c>
      <c r="AY1045" s="13">
        <f t="shared" ref="AY1045:AY1072" si="1494">_xlfn.POISSON.DIST(6,K1045,FALSE) * _xlfn.POISSON.DIST(1,L1045,FALSE)</f>
        <v>1.699450250658217E-2</v>
      </c>
      <c r="AZ1045" s="13">
        <f t="shared" ref="AZ1045:AZ1072" si="1495">_xlfn.POISSON.DIST(6,K1045,FALSE) * _xlfn.POISSON.DIST(2,L1045,FALSE)</f>
        <v>8.0136033120063472E-3</v>
      </c>
      <c r="BA1045" s="13">
        <f t="shared" ref="BA1045:BA1072" si="1496">_xlfn.POISSON.DIST(6,K1045,FALSE) * _xlfn.POISSON.DIST(3,L1045,FALSE)</f>
        <v>2.5191612412043957E-3</v>
      </c>
      <c r="BB1045" s="13">
        <f t="shared" ref="BB1045:BB1072" si="1497">_xlfn.POISSON.DIST(6,K1045,FALSE) * _xlfn.POISSON.DIST(4,L1045,FALSE)</f>
        <v>5.939438020670123E-4</v>
      </c>
      <c r="BC1045" s="13">
        <f t="shared" ref="BC1045:BC1072" si="1498">_xlfn.POISSON.DIST(6,K1045,FALSE) * _xlfn.POISSON.DIST(5,L1045,FALSE)</f>
        <v>1.1202752225424414E-4</v>
      </c>
      <c r="BD1045" s="13">
        <f t="shared" ref="BD1045:BD1072" si="1499">_xlfn.POISSON.DIST(0,K1045,FALSE) * _xlfn.POISSON.DIST(6,L1045,FALSE)</f>
        <v>2.0590178790208005E-5</v>
      </c>
      <c r="BE1045" s="13">
        <f t="shared" ref="BE1045:BE1072" si="1500">_xlfn.POISSON.DIST(1,K1045,FALSE) * _xlfn.POISSON.DIST(6,L1045,FALSE)</f>
        <v>6.0056403986339202E-5</v>
      </c>
      <c r="BF1045" s="13">
        <f t="shared" ref="BF1045:BF1072" si="1501">_xlfn.POISSON.DIST(2,K1045,FALSE) * _xlfn.POISSON.DIST(6,L1045,FALSE)</f>
        <v>8.7584758163577472E-5</v>
      </c>
      <c r="BG1045" s="13">
        <f t="shared" ref="BG1045:BG1072" si="1502">_xlfn.POISSON.DIST(3,K1045,FALSE) * _xlfn.POISSON.DIST(6,L1045,FALSE)</f>
        <v>8.5154281124538204E-5</v>
      </c>
      <c r="BH1045" s="13">
        <f t="shared" ref="BH1045:BH1072" si="1503">_xlfn.POISSON.DIST(4,K1045,FALSE) * _xlfn.POISSON.DIST(6,L1045,FALSE)</f>
        <v>6.2093437367499209E-5</v>
      </c>
      <c r="BI1045" s="13">
        <f t="shared" ref="BI1045:BI1072" si="1504">_xlfn.POISSON.DIST(5,K1045,FALSE) * _xlfn.POISSON.DIST(6,L1045,FALSE)</f>
        <v>3.6222206688330655E-5</v>
      </c>
      <c r="BJ1045" s="14">
        <f t="shared" ref="BJ1045:BJ1072" si="1505">SUM(N1045,Q1045,T1045,W1045,X1045,Y1045,AD1045,AE1045,AF1045,AG1045,AM1045,AN1045,AO1045,AP1045,AQ1045,AX1045,AY1045,AZ1045,BA1045,BB1045,BC1045)</f>
        <v>0.74549231705699581</v>
      </c>
      <c r="BK1045" s="14">
        <f t="shared" ref="BK1045:BK1072" si="1506">SUM(M1045,P1045,S1045,V1045,AC1045,AL1045,AY1045)</f>
        <v>0.15039538643834319</v>
      </c>
      <c r="BL1045" s="14">
        <f t="shared" ref="BL1045:BL1072" si="1507">SUM(O1045,R1045,U1045,AA1045,AB1045,AH1045,AI1045,AJ1045,AK1045,AR1045,AS1045,AT1045,AU1045,AV1045,BD1045,BE1045,BF1045,BG1045,BH1045,BI1045)</f>
        <v>8.8602195818100249E-2</v>
      </c>
      <c r="BM1045" s="14">
        <f t="shared" ref="BM1045:BM1072" si="1508">SUM(S1045:BI1045)</f>
        <v>0.71108948190675014</v>
      </c>
      <c r="BN1045" s="14">
        <f t="shared" ref="BN1045:BN1072" si="1509">SUM(M1045:R1045)</f>
        <v>0.25936925535526884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1.1933</v>
      </c>
      <c r="F1046" s="10">
        <f>VLOOKUP(B1046,home!$B$2:$E$405,3,FALSE)</f>
        <v>0.46560000000000001</v>
      </c>
      <c r="G1046" s="10">
        <f>VLOOKUP(C1046,away!$B$2:$E$405,4,FALSE)</f>
        <v>0.6704</v>
      </c>
      <c r="H1046" s="10">
        <f>VLOOKUP(A1046,away!$A$2:$E$405,3,FALSE)</f>
        <v>1.1513</v>
      </c>
      <c r="I1046" s="10">
        <f>VLOOKUP(C1046,away!$B$2:$E$405,3,FALSE)</f>
        <v>0.60799999999999998</v>
      </c>
      <c r="J1046" s="10">
        <f>VLOOKUP(B1046,home!$B$2:$E$405,4,FALSE)</f>
        <v>1.1580999999999999</v>
      </c>
      <c r="K1046" s="12">
        <f t="shared" si="1454"/>
        <v>0.37247456179200006</v>
      </c>
      <c r="L1046" s="12">
        <f t="shared" si="1455"/>
        <v>0.81065888223999993</v>
      </c>
      <c r="M1046" s="13">
        <f t="shared" si="1456"/>
        <v>0.30631740480089953</v>
      </c>
      <c r="N1046" s="13">
        <f t="shared" si="1457"/>
        <v>0.11409544112247773</v>
      </c>
      <c r="O1046" s="13">
        <f t="shared" si="1458"/>
        <v>0.24831892498655475</v>
      </c>
      <c r="P1046" s="13">
        <f t="shared" si="1459"/>
        <v>9.2492482769027509E-2</v>
      </c>
      <c r="Q1046" s="13">
        <f t="shared" si="1460"/>
        <v>2.1248824717279919E-2</v>
      </c>
      <c r="R1046" s="13">
        <f t="shared" si="1461"/>
        <v>0.10065097108431945</v>
      </c>
      <c r="S1046" s="13">
        <f t="shared" si="1462"/>
        <v>6.9820219441491986E-3</v>
      </c>
      <c r="T1046" s="13">
        <f t="shared" si="1463"/>
        <v>1.7225548494223818E-2</v>
      </c>
      <c r="U1046" s="13">
        <f t="shared" si="1464"/>
        <v>3.7489926348571151E-2</v>
      </c>
      <c r="V1046" s="13">
        <f t="shared" si="1465"/>
        <v>2.3424669032144738E-4</v>
      </c>
      <c r="W1046" s="13">
        <f t="shared" si="1466"/>
        <v>2.6382155583879524E-3</v>
      </c>
      <c r="X1046" s="13">
        <f t="shared" si="1467"/>
        <v>2.1386928756709543E-3</v>
      </c>
      <c r="Y1046" s="13">
        <f t="shared" si="1468"/>
        <v>8.6687518802303358E-4</v>
      </c>
      <c r="Z1046" s="13">
        <f t="shared" si="1469"/>
        <v>2.7197867905194982E-2</v>
      </c>
      <c r="AA1046" s="13">
        <f t="shared" si="1470"/>
        <v>1.0130513929664204E-2</v>
      </c>
      <c r="AB1046" s="13">
        <f t="shared" si="1471"/>
        <v>1.8866793683397134E-3</v>
      </c>
      <c r="AC1046" s="13">
        <f t="shared" si="1472"/>
        <v>4.4206715054154215E-6</v>
      </c>
      <c r="AD1046" s="13">
        <f t="shared" si="1473"/>
        <v>2.4566704600584733E-4</v>
      </c>
      <c r="AE1046" s="13">
        <f t="shared" si="1474"/>
        <v>1.991521729183028E-4</v>
      </c>
      <c r="AF1046" s="13">
        <f t="shared" si="1475"/>
        <v>8.072223894680927E-5</v>
      </c>
      <c r="AG1046" s="13">
        <f t="shared" si="1476"/>
        <v>2.1812733332176864E-5</v>
      </c>
      <c r="AH1046" s="13">
        <f t="shared" si="1477"/>
        <v>5.5120482988341331E-3</v>
      </c>
      <c r="AI1046" s="13">
        <f t="shared" si="1478"/>
        <v>2.0530977746845832E-3</v>
      </c>
      <c r="AJ1046" s="13">
        <f t="shared" si="1479"/>
        <v>3.8236334697088528E-4</v>
      </c>
      <c r="AK1046" s="13">
        <f t="shared" si="1480"/>
        <v>4.7473540036100986E-5</v>
      </c>
      <c r="AL1046" s="13">
        <f t="shared" si="1481"/>
        <v>5.339283718571988E-8</v>
      </c>
      <c r="AM1046" s="13">
        <f t="shared" si="1482"/>
        <v>1.8300945061552616E-5</v>
      </c>
      <c r="AN1046" s="13">
        <f t="shared" si="1483"/>
        <v>1.483582366753389E-5</v>
      </c>
      <c r="AO1046" s="13">
        <f t="shared" si="1484"/>
        <v>6.0133961157163801E-6</v>
      </c>
      <c r="AP1046" s="13">
        <f t="shared" si="1485"/>
        <v>1.6249376578776659E-6</v>
      </c>
      <c r="AQ1046" s="13">
        <f t="shared" si="1486"/>
        <v>3.2931753636119803E-7</v>
      </c>
      <c r="AR1046" s="13">
        <f t="shared" si="1487"/>
        <v>8.9367818255715458E-4</v>
      </c>
      <c r="AS1046" s="13">
        <f t="shared" si="1488"/>
        <v>3.3287238943104715E-4</v>
      </c>
      <c r="AT1046" s="13">
        <f t="shared" si="1489"/>
        <v>6.1993248692992646E-5</v>
      </c>
      <c r="AU1046" s="13">
        <f t="shared" si="1490"/>
        <v>7.6969693803283045E-6</v>
      </c>
      <c r="AV1046" s="13">
        <f t="shared" si="1491"/>
        <v>7.1673132426605683E-7</v>
      </c>
      <c r="AW1046" s="13">
        <f t="shared" si="1492"/>
        <v>4.4783214295493189E-10</v>
      </c>
      <c r="AX1046" s="13">
        <f t="shared" si="1493"/>
        <v>1.1361060820302131E-6</v>
      </c>
      <c r="AY1046" s="13">
        <f t="shared" si="1494"/>
        <v>9.2099448656467797E-7</v>
      </c>
      <c r="AZ1046" s="13">
        <f t="shared" si="1495"/>
        <v>3.7330618051386229E-7</v>
      </c>
      <c r="BA1046" s="13">
        <f t="shared" si="1496"/>
        <v>1.0087465700955041E-7</v>
      </c>
      <c r="BB1046" s="13">
        <f t="shared" si="1497"/>
        <v>2.0443734174426377E-8</v>
      </c>
      <c r="BC1046" s="13">
        <f t="shared" si="1498"/>
        <v>3.3145789389304358E-9</v>
      </c>
      <c r="BD1046" s="13">
        <f t="shared" si="1499"/>
        <v>1.2074469275900955E-4</v>
      </c>
      <c r="BE1046" s="13">
        <f t="shared" si="1500"/>
        <v>4.497432652412176E-5</v>
      </c>
      <c r="BF1046" s="13">
        <f t="shared" si="1501"/>
        <v>8.3758962819812895E-6</v>
      </c>
      <c r="BG1046" s="13">
        <f t="shared" si="1502"/>
        <v>1.0399360990820743E-6</v>
      </c>
      <c r="BH1046" s="13">
        <f t="shared" si="1503"/>
        <v>9.68374356993194E-8</v>
      </c>
      <c r="BI1046" s="13">
        <f t="shared" si="1504"/>
        <v>7.2138962854329947E-9</v>
      </c>
      <c r="BJ1046" s="14">
        <f t="shared" si="1505"/>
        <v>0.1588046116070248</v>
      </c>
      <c r="BK1046" s="14">
        <f t="shared" si="1506"/>
        <v>0.40603155126322688</v>
      </c>
      <c r="BL1046" s="14">
        <f t="shared" si="1507"/>
        <v>0.40794419510235685</v>
      </c>
      <c r="BM1046" s="14">
        <f t="shared" si="1508"/>
        <v>0.11685325585059024</v>
      </c>
      <c r="BN1046" s="14">
        <f t="shared" si="1509"/>
        <v>0.88312404948055889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1.1933</v>
      </c>
      <c r="F1047" s="10">
        <f>VLOOKUP(B1047,home!$B$2:$E$405,3,FALSE)</f>
        <v>1.5829</v>
      </c>
      <c r="G1047" s="10">
        <f>VLOOKUP(C1047,away!$B$2:$E$405,4,FALSE)</f>
        <v>0.31430000000000002</v>
      </c>
      <c r="H1047" s="10">
        <f>VLOOKUP(A1047,away!$A$2:$E$405,3,FALSE)</f>
        <v>1.1513</v>
      </c>
      <c r="I1047" s="10">
        <f>VLOOKUP(C1047,away!$B$2:$E$405,3,FALSE)</f>
        <v>0.97719999999999996</v>
      </c>
      <c r="J1047" s="10">
        <f>VLOOKUP(B1047,home!$B$2:$E$405,4,FALSE)</f>
        <v>0.48249999999999998</v>
      </c>
      <c r="K1047" s="12">
        <f t="shared" si="1454"/>
        <v>0.59367327735100006</v>
      </c>
      <c r="L1047" s="12">
        <f t="shared" si="1455"/>
        <v>0.5428367986999999</v>
      </c>
      <c r="M1047" s="13">
        <f t="shared" si="1456"/>
        <v>0.32093711577650585</v>
      </c>
      <c r="N1047" s="13">
        <f t="shared" si="1457"/>
        <v>0.19053178934661555</v>
      </c>
      <c r="O1047" s="13">
        <f t="shared" si="1458"/>
        <v>0.17421647651212965</v>
      </c>
      <c r="P1047" s="13">
        <f t="shared" si="1459"/>
        <v>0.10342766657949952</v>
      </c>
      <c r="Q1047" s="13">
        <f t="shared" si="1460"/>
        <v>5.6556815910477801E-2</v>
      </c>
      <c r="R1047" s="13">
        <f t="shared" si="1461"/>
        <v>4.72855571953191E-2</v>
      </c>
      <c r="S1047" s="13">
        <f t="shared" si="1462"/>
        <v>8.3328490911670494E-3</v>
      </c>
      <c r="T1047" s="13">
        <f t="shared" si="1463"/>
        <v>3.0701120893508984E-2</v>
      </c>
      <c r="U1047" s="13">
        <f t="shared" si="1464"/>
        <v>2.8072171711513248E-2</v>
      </c>
      <c r="V1047" s="13">
        <f t="shared" si="1465"/>
        <v>2.9837868025719917E-4</v>
      </c>
      <c r="W1047" s="13">
        <f t="shared" si="1466"/>
        <v>1.119209008603685E-2</v>
      </c>
      <c r="X1047" s="13">
        <f t="shared" si="1467"/>
        <v>6.0754783530662486E-3</v>
      </c>
      <c r="Y1047" s="13">
        <f t="shared" si="1468"/>
        <v>1.6489966098748154E-3</v>
      </c>
      <c r="Z1047" s="13">
        <f t="shared" si="1469"/>
        <v>8.5561134975509229E-3</v>
      </c>
      <c r="AA1047" s="13">
        <f t="shared" si="1470"/>
        <v>5.0795359414781832E-3</v>
      </c>
      <c r="AB1047" s="13">
        <f t="shared" si="1471"/>
        <v>1.5077923748997751E-3</v>
      </c>
      <c r="AC1047" s="13">
        <f t="shared" si="1472"/>
        <v>6.0098632136636767E-6</v>
      </c>
      <c r="AD1047" s="13">
        <f t="shared" si="1473"/>
        <v>1.6611112004462827E-3</v>
      </c>
      <c r="AE1047" s="13">
        <f t="shared" si="1474"/>
        <v>9.0171228633497389E-4</v>
      </c>
      <c r="AF1047" s="13">
        <f t="shared" si="1475"/>
        <v>2.4474130543126744E-4</v>
      </c>
      <c r="AG1047" s="13">
        <f t="shared" si="1476"/>
        <v>4.4284862249989377E-5</v>
      </c>
      <c r="AH1047" s="13">
        <f t="shared" si="1477"/>
        <v>1.1611433150811004E-3</v>
      </c>
      <c r="AI1047" s="13">
        <f t="shared" si="1478"/>
        <v>6.893397573384017E-4</v>
      </c>
      <c r="AJ1047" s="13">
        <f t="shared" si="1479"/>
        <v>2.0462129647371598E-4</v>
      </c>
      <c r="AK1047" s="13">
        <f t="shared" si="1480"/>
        <v>4.0492731897787206E-5</v>
      </c>
      <c r="AL1047" s="13">
        <f t="shared" si="1481"/>
        <v>7.7471392132042059E-8</v>
      </c>
      <c r="AM1047" s="13">
        <f t="shared" si="1482"/>
        <v>1.9723146608267977E-4</v>
      </c>
      <c r="AN1047" s="13">
        <f t="shared" si="1483"/>
        <v>1.0706449765122949E-4</v>
      </c>
      <c r="AO1047" s="13">
        <f t="shared" si="1484"/>
        <v>2.905927457970854E-5</v>
      </c>
      <c r="AP1047" s="13">
        <f t="shared" si="1485"/>
        <v>5.2581478617977564E-6</v>
      </c>
      <c r="AQ1047" s="13">
        <f t="shared" si="1486"/>
        <v>7.1357903809738583E-7</v>
      </c>
      <c r="AR1047" s="13">
        <f t="shared" si="1487"/>
        <v>1.2606226399810601E-4</v>
      </c>
      <c r="AS1047" s="13">
        <f t="shared" si="1488"/>
        <v>7.4839797418042574E-5</v>
      </c>
      <c r="AT1047" s="13">
        <f t="shared" si="1489"/>
        <v>2.221519390472712E-5</v>
      </c>
      <c r="AU1047" s="13">
        <f t="shared" si="1490"/>
        <v>4.396188990802438E-6</v>
      </c>
      <c r="AV1047" s="13">
        <f t="shared" si="1491"/>
        <v>6.5247498150601704E-7</v>
      </c>
      <c r="AW1047" s="13">
        <f t="shared" si="1492"/>
        <v>6.9351465174587692E-10</v>
      </c>
      <c r="AX1047" s="13">
        <f t="shared" si="1493"/>
        <v>1.9515175144341174E-5</v>
      </c>
      <c r="AY1047" s="13">
        <f t="shared" si="1494"/>
        <v>1.0593555201423972E-5</v>
      </c>
      <c r="AZ1047" s="13">
        <f t="shared" si="1495"/>
        <v>2.8752857961963608E-6</v>
      </c>
      <c r="BA1047" s="13">
        <f t="shared" si="1496"/>
        <v>5.2027031231827105E-7</v>
      </c>
      <c r="BB1047" s="13">
        <f t="shared" si="1497"/>
        <v>7.0605467699374831E-8</v>
      </c>
      <c r="BC1047" s="13">
        <f t="shared" si="1498"/>
        <v>7.6654492113289784E-9</v>
      </c>
      <c r="BD1047" s="13">
        <f t="shared" si="1499"/>
        <v>1.1405205970934353E-5</v>
      </c>
      <c r="BE1047" s="13">
        <f t="shared" si="1500"/>
        <v>6.7709660076277913E-6</v>
      </c>
      <c r="BF1047" s="13">
        <f t="shared" si="1501"/>
        <v>2.0098707902903033E-6</v>
      </c>
      <c r="BG1047" s="13">
        <f t="shared" si="1502"/>
        <v>3.9773552637456309E-7</v>
      </c>
      <c r="BH1047" s="13">
        <f t="shared" si="1503"/>
        <v>5.9031238365427984E-8</v>
      </c>
      <c r="BI1047" s="13">
        <f t="shared" si="1504"/>
        <v>7.0090537492983456E-9</v>
      </c>
      <c r="BJ1047" s="14">
        <f t="shared" si="1505"/>
        <v>0.29993105037662743</v>
      </c>
      <c r="BK1047" s="14">
        <f t="shared" si="1506"/>
        <v>0.43301269101723683</v>
      </c>
      <c r="BL1047" s="14">
        <f t="shared" si="1507"/>
        <v>0.25850594657401138</v>
      </c>
      <c r="BM1047" s="14">
        <f t="shared" si="1508"/>
        <v>0.10703978728319245</v>
      </c>
      <c r="BN1047" s="14">
        <f t="shared" si="1509"/>
        <v>0.8929554213205475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1.1933</v>
      </c>
      <c r="F1048" s="10">
        <f>VLOOKUP(B1048,home!$B$2:$E$405,3,FALSE)</f>
        <v>1.0056</v>
      </c>
      <c r="G1048" s="10">
        <f>VLOOKUP(C1048,away!$B$2:$E$405,4,FALSE)</f>
        <v>0.75419999999999998</v>
      </c>
      <c r="H1048" s="10">
        <f>VLOOKUP(A1048,away!$A$2:$E$405,3,FALSE)</f>
        <v>1.1513</v>
      </c>
      <c r="I1048" s="10">
        <f>VLOOKUP(C1048,away!$B$2:$E$405,3,FALSE)</f>
        <v>1.6503000000000001</v>
      </c>
      <c r="J1048" s="10">
        <f>VLOOKUP(B1048,home!$B$2:$E$405,4,FALSE)</f>
        <v>1.0423</v>
      </c>
      <c r="K1048" s="12">
        <f t="shared" si="1454"/>
        <v>0.90502678641599998</v>
      </c>
      <c r="L1048" s="12">
        <f t="shared" si="1455"/>
        <v>1.9803599834970003</v>
      </c>
      <c r="M1048" s="13">
        <f t="shared" si="1456"/>
        <v>5.5833190761542369E-2</v>
      </c>
      <c r="N1048" s="13">
        <f t="shared" si="1457"/>
        <v>5.0530533210270186E-2</v>
      </c>
      <c r="O1048" s="13">
        <f t="shared" si="1458"/>
        <v>0.1105698167351129</v>
      </c>
      <c r="P1048" s="13">
        <f t="shared" si="1459"/>
        <v>0.10006864591438529</v>
      </c>
      <c r="Q1048" s="13">
        <f t="shared" si="1460"/>
        <v>2.2865743043588897E-2</v>
      </c>
      <c r="R1048" s="13">
        <f t="shared" si="1461"/>
        <v>0.10948402022240727</v>
      </c>
      <c r="S1048" s="13">
        <f t="shared" si="1462"/>
        <v>4.4837728950089098E-2</v>
      </c>
      <c r="T1048" s="13">
        <f t="shared" si="1463"/>
        <v>4.5282402516448349E-2</v>
      </c>
      <c r="U1048" s="13">
        <f t="shared" si="1464"/>
        <v>9.9085970985789612E-2</v>
      </c>
      <c r="V1048" s="13">
        <f t="shared" si="1465"/>
        <v>8.9290791626366571E-3</v>
      </c>
      <c r="W1048" s="13">
        <f t="shared" si="1466"/>
        <v>6.898036648584422E-3</v>
      </c>
      <c r="X1048" s="13">
        <f t="shared" si="1467"/>
        <v>1.3660595743552348E-2</v>
      </c>
      <c r="Y1048" s="13">
        <f t="shared" si="1468"/>
        <v>1.3526448580630261E-2</v>
      </c>
      <c r="Z1048" s="13">
        <f t="shared" si="1469"/>
        <v>7.2272590826943914E-2</v>
      </c>
      <c r="AA1048" s="13">
        <f t="shared" si="1470"/>
        <v>6.5408630622067532E-2</v>
      </c>
      <c r="AB1048" s="13">
        <f t="shared" si="1471"/>
        <v>2.9598281387880475E-2</v>
      </c>
      <c r="AC1048" s="13">
        <f t="shared" si="1472"/>
        <v>1.0002124731724724E-3</v>
      </c>
      <c r="AD1048" s="13">
        <f t="shared" si="1473"/>
        <v>1.5607269851620382E-3</v>
      </c>
      <c r="AE1048" s="13">
        <f t="shared" si="1474"/>
        <v>3.0908012665788165E-3</v>
      </c>
      <c r="AF1048" s="13">
        <f t="shared" si="1475"/>
        <v>3.0604495726372668E-3</v>
      </c>
      <c r="AG1048" s="13">
        <f t="shared" si="1476"/>
        <v>2.02026395505378E-3</v>
      </c>
      <c r="AH1048" s="13">
        <f t="shared" si="1477"/>
        <v>3.5781436694333042E-2</v>
      </c>
      <c r="AI1048" s="13">
        <f t="shared" si="1478"/>
        <v>3.2383158664819778E-2</v>
      </c>
      <c r="AJ1048" s="13">
        <f t="shared" si="1479"/>
        <v>1.4653813010210643E-2</v>
      </c>
      <c r="AK1048" s="13">
        <f t="shared" si="1480"/>
        <v>4.4206977657906361E-3</v>
      </c>
      <c r="AL1048" s="13">
        <f t="shared" si="1481"/>
        <v>7.1706385719219241E-5</v>
      </c>
      <c r="AM1048" s="13">
        <f t="shared" si="1482"/>
        <v>2.8249994557078635E-4</v>
      </c>
      <c r="AN1048" s="13">
        <f t="shared" si="1483"/>
        <v>5.5945158754846592E-4</v>
      </c>
      <c r="AO1048" s="13">
        <f t="shared" si="1484"/>
        <v>5.5395776834242538E-4</v>
      </c>
      <c r="AP1048" s="13">
        <f t="shared" si="1485"/>
        <v>3.6567859899088026E-4</v>
      </c>
      <c r="AQ1048" s="13">
        <f t="shared" si="1486"/>
        <v>1.8104381606569653E-4</v>
      </c>
      <c r="AR1048" s="13">
        <f t="shared" si="1487"/>
        <v>1.417202507629765E-2</v>
      </c>
      <c r="AS1048" s="13">
        <f t="shared" si="1488"/>
        <v>1.282606231180863E-2</v>
      </c>
      <c r="AT1048" s="13">
        <f t="shared" si="1489"/>
        <v>5.8039649782137678E-3</v>
      </c>
      <c r="AU1048" s="13">
        <f t="shared" si="1490"/>
        <v>1.7509145909012718E-3</v>
      </c>
      <c r="AV1048" s="13">
        <f t="shared" si="1491"/>
        <v>3.9615615137306577E-4</v>
      </c>
      <c r="AW1048" s="13">
        <f t="shared" si="1492"/>
        <v>3.5699399230622472E-6</v>
      </c>
      <c r="AX1048" s="13">
        <f t="shared" si="1493"/>
        <v>4.261166965043727E-5</v>
      </c>
      <c r="AY1048" s="13">
        <f t="shared" si="1494"/>
        <v>8.4386445405719578E-5</v>
      </c>
      <c r="AZ1048" s="13">
        <f t="shared" si="1495"/>
        <v>8.3557769815520669E-5</v>
      </c>
      <c r="BA1048" s="13">
        <f t="shared" si="1496"/>
        <v>5.515815455097023E-5</v>
      </c>
      <c r="BB1048" s="13">
        <f t="shared" si="1497"/>
        <v>2.7308250509071112E-5</v>
      </c>
      <c r="BC1048" s="13">
        <f t="shared" si="1498"/>
        <v>1.0816033305495188E-5</v>
      </c>
      <c r="BD1048" s="13">
        <f t="shared" si="1499"/>
        <v>4.6776185577026537E-3</v>
      </c>
      <c r="BE1048" s="13">
        <f t="shared" si="1500"/>
        <v>4.2333700913574773E-3</v>
      </c>
      <c r="BF1048" s="13">
        <f t="shared" si="1501"/>
        <v>1.9156566647454331E-3</v>
      </c>
      <c r="BG1048" s="13">
        <f t="shared" si="1502"/>
        <v>5.7790686505698405E-4</v>
      </c>
      <c r="BH1048" s="13">
        <f t="shared" si="1503"/>
        <v>1.3075529823256677E-4</v>
      </c>
      <c r="BI1048" s="13">
        <f t="shared" si="1504"/>
        <v>2.3667409473257122E-5</v>
      </c>
      <c r="BJ1048" s="14">
        <f t="shared" si="1505"/>
        <v>0.16474247156226193</v>
      </c>
      <c r="BK1048" s="14">
        <f t="shared" si="1506"/>
        <v>0.21082495009295082</v>
      </c>
      <c r="BL1048" s="14">
        <f t="shared" si="1507"/>
        <v>0.54789392408357473</v>
      </c>
      <c r="BM1048" s="14">
        <f t="shared" si="1508"/>
        <v>0.54630117017294177</v>
      </c>
      <c r="BN1048" s="14">
        <f t="shared" si="1509"/>
        <v>0.44935194988730692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1.1933</v>
      </c>
      <c r="F1049" s="10">
        <f>VLOOKUP(B1049,home!$B$2:$E$405,3,FALSE)</f>
        <v>1.0242</v>
      </c>
      <c r="G1049" s="10">
        <f>VLOOKUP(C1049,away!$B$2:$E$405,4,FALSE)</f>
        <v>1.0893999999999999</v>
      </c>
      <c r="H1049" s="10">
        <f>VLOOKUP(A1049,away!$A$2:$E$405,3,FALSE)</f>
        <v>1.1513</v>
      </c>
      <c r="I1049" s="10">
        <f>VLOOKUP(C1049,away!$B$2:$E$405,3,FALSE)</f>
        <v>0.95540000000000003</v>
      </c>
      <c r="J1049" s="10">
        <f>VLOOKUP(B1049,home!$B$2:$E$405,4,FALSE)</f>
        <v>0.67559999999999998</v>
      </c>
      <c r="K1049" s="12">
        <f t="shared" si="1454"/>
        <v>1.3314405606839999</v>
      </c>
      <c r="L1049" s="12">
        <f t="shared" si="1455"/>
        <v>0.74312758471199991</v>
      </c>
      <c r="M1049" s="13">
        <f t="shared" si="1456"/>
        <v>0.12561066132419391</v>
      </c>
      <c r="N1049" s="13">
        <f t="shared" si="1457"/>
        <v>0.16724312934137275</v>
      </c>
      <c r="O1049" s="13">
        <f t="shared" si="1458"/>
        <v>9.3344747363925229E-2</v>
      </c>
      <c r="P1049" s="13">
        <f t="shared" si="1459"/>
        <v>0.12428298276713094</v>
      </c>
      <c r="Q1049" s="13">
        <f t="shared" si="1460"/>
        <v>0.11133714295041203</v>
      </c>
      <c r="R1049" s="13">
        <f t="shared" si="1461"/>
        <v>3.4683528327052786E-2</v>
      </c>
      <c r="S1049" s="13">
        <f t="shared" si="1462"/>
        <v>3.0742334374048583E-2</v>
      </c>
      <c r="T1049" s="13">
        <f t="shared" si="1463"/>
        <v>8.2737702129474358E-2</v>
      </c>
      <c r="U1049" s="13">
        <f t="shared" si="1464"/>
        <v>4.617905640227056E-2</v>
      </c>
      <c r="V1049" s="13">
        <f t="shared" si="1465"/>
        <v>3.3797104772908151E-3</v>
      </c>
      <c r="W1049" s="13">
        <f t="shared" si="1466"/>
        <v>4.9412929344950403E-2</v>
      </c>
      <c r="X1049" s="13">
        <f t="shared" si="1467"/>
        <v>3.67201108376577E-2</v>
      </c>
      <c r="Y1049" s="13">
        <f t="shared" si="1468"/>
        <v>1.3643863638572748E-2</v>
      </c>
      <c r="Z1049" s="13">
        <f t="shared" si="1469"/>
        <v>8.5914288783243229E-3</v>
      </c>
      <c r="AA1049" s="13">
        <f t="shared" si="1470"/>
        <v>1.1438976882832845E-2</v>
      </c>
      <c r="AB1049" s="13">
        <f t="shared" si="1471"/>
        <v>7.6151588972651393E-3</v>
      </c>
      <c r="AC1049" s="13">
        <f t="shared" si="1472"/>
        <v>2.0899922754313713E-4</v>
      </c>
      <c r="AD1049" s="13">
        <f t="shared" si="1473"/>
        <v>1.644759458801991E-2</v>
      </c>
      <c r="AE1049" s="13">
        <f t="shared" si="1474"/>
        <v>1.2222661240517397E-2</v>
      </c>
      <c r="AF1049" s="13">
        <f t="shared" si="1475"/>
        <v>4.5414983632093347E-3</v>
      </c>
      <c r="AG1049" s="13">
        <f t="shared" si="1476"/>
        <v>1.1249709032084181E-3</v>
      </c>
      <c r="AH1049" s="13">
        <f t="shared" si="1477"/>
        <v>1.59613194789352E-3</v>
      </c>
      <c r="AI1049" s="13">
        <f t="shared" si="1478"/>
        <v>2.1251548156289934E-3</v>
      </c>
      <c r="AJ1049" s="13">
        <f t="shared" si="1479"/>
        <v>1.4147586596306846E-3</v>
      </c>
      <c r="AK1049" s="13">
        <f t="shared" si="1480"/>
        <v>6.2788902100374092E-4</v>
      </c>
      <c r="AL1049" s="13">
        <f t="shared" si="1481"/>
        <v>8.27160596760088E-6</v>
      </c>
      <c r="AM1049" s="13">
        <f t="shared" si="1482"/>
        <v>4.3797989120352666E-3</v>
      </c>
      <c r="AN1049" s="13">
        <f t="shared" si="1483"/>
        <v>3.2547493870250131E-3</v>
      </c>
      <c r="AO1049" s="13">
        <f t="shared" si="1484"/>
        <v>1.20934702541138E-3</v>
      </c>
      <c r="AP1049" s="13">
        <f t="shared" si="1485"/>
        <v>2.9956637802420013E-4</v>
      </c>
      <c r="AQ1049" s="13">
        <f t="shared" si="1486"/>
        <v>5.5654009740511436E-5</v>
      </c>
      <c r="AR1049" s="13">
        <f t="shared" si="1487"/>
        <v>2.3722593586395437E-4</v>
      </c>
      <c r="AS1049" s="13">
        <f t="shared" si="1488"/>
        <v>3.1585223305549004E-4</v>
      </c>
      <c r="AT1049" s="13">
        <f t="shared" si="1489"/>
        <v>2.1026923713634752E-4</v>
      </c>
      <c r="AU1049" s="13">
        <f t="shared" si="1490"/>
        <v>9.3320330329138481E-5</v>
      </c>
      <c r="AV1049" s="13">
        <f t="shared" si="1491"/>
        <v>3.1062618234161058E-5</v>
      </c>
      <c r="AW1049" s="13">
        <f t="shared" si="1492"/>
        <v>2.2733824481722594E-7</v>
      </c>
      <c r="AX1049" s="13">
        <f t="shared" si="1493"/>
        <v>9.7190698652056785E-4</v>
      </c>
      <c r="AY1049" s="13">
        <f t="shared" si="1494"/>
        <v>7.2225089145774792E-4</v>
      </c>
      <c r="AZ1049" s="13">
        <f t="shared" si="1495"/>
        <v>2.6836228026254247E-4</v>
      </c>
      <c r="BA1049" s="13">
        <f t="shared" si="1496"/>
        <v>6.6475804386436003E-5</v>
      </c>
      <c r="BB1049" s="13">
        <f t="shared" si="1497"/>
        <v>1.2350000988869887E-5</v>
      </c>
      <c r="BC1049" s="13">
        <f t="shared" si="1498"/>
        <v>1.835525281209939E-6</v>
      </c>
      <c r="BD1049" s="13">
        <f t="shared" si="1499"/>
        <v>2.9381522791604023E-5</v>
      </c>
      <c r="BE1049" s="13">
        <f t="shared" si="1500"/>
        <v>3.9119751179402978E-5</v>
      </c>
      <c r="BF1049" s="13">
        <f t="shared" si="1501"/>
        <v>2.6042811722061436E-5</v>
      </c>
      <c r="BG1049" s="13">
        <f t="shared" si="1502"/>
        <v>1.1558151947003106E-5</v>
      </c>
      <c r="BH1049" s="13">
        <f t="shared" si="1503"/>
        <v>3.8472480771971706E-6</v>
      </c>
      <c r="BI1049" s="13">
        <f t="shared" si="1504"/>
        <v>1.0244764273987675E-6</v>
      </c>
      <c r="BJ1049" s="14">
        <f t="shared" si="1505"/>
        <v>0.50667390053852879</v>
      </c>
      <c r="BK1049" s="14">
        <f t="shared" si="1506"/>
        <v>0.28495521066763274</v>
      </c>
      <c r="BL1049" s="14">
        <f t="shared" si="1507"/>
        <v>0.20002410663426723</v>
      </c>
      <c r="BM1049" s="14">
        <f t="shared" si="1508"/>
        <v>0.34302043109145258</v>
      </c>
      <c r="BN1049" s="14">
        <f t="shared" si="1509"/>
        <v>0.65650219207408766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1.1933</v>
      </c>
      <c r="F1050" s="10">
        <f>VLOOKUP(B1050,home!$B$2:$E$405,3,FALSE)</f>
        <v>1.3408</v>
      </c>
      <c r="G1050" s="10">
        <f>VLOOKUP(C1050,away!$B$2:$E$405,4,FALSE)</f>
        <v>1.4246000000000001</v>
      </c>
      <c r="H1050" s="10">
        <f>VLOOKUP(A1050,away!$A$2:$E$405,3,FALSE)</f>
        <v>1.1513</v>
      </c>
      <c r="I1050" s="10">
        <f>VLOOKUP(C1050,away!$B$2:$E$405,3,FALSE)</f>
        <v>0.78169999999999995</v>
      </c>
      <c r="J1050" s="10">
        <f>VLOOKUP(B1050,home!$B$2:$E$405,4,FALSE)</f>
        <v>0.78169999999999995</v>
      </c>
      <c r="K1050" s="12">
        <f t="shared" si="1454"/>
        <v>2.2793267213440003</v>
      </c>
      <c r="L1050" s="12">
        <f t="shared" si="1455"/>
        <v>0.70350749485699993</v>
      </c>
      <c r="M1050" s="13">
        <f t="shared" si="1456"/>
        <v>5.0649079803537465E-2</v>
      </c>
      <c r="N1050" s="13">
        <f t="shared" si="1457"/>
        <v>0.11544580100768766</v>
      </c>
      <c r="O1050" s="13">
        <f t="shared" si="1458"/>
        <v>3.5632007249398912E-2</v>
      </c>
      <c r="P1050" s="13">
        <f t="shared" si="1459"/>
        <v>8.121698625867807E-2</v>
      </c>
      <c r="Q1050" s="13">
        <f t="shared" si="1460"/>
        <v>0.13156934955189234</v>
      </c>
      <c r="R1050" s="13">
        <f t="shared" si="1461"/>
        <v>1.2533692078375543E-2</v>
      </c>
      <c r="S1050" s="13">
        <f t="shared" si="1462"/>
        <v>3.2558335129326509E-2</v>
      </c>
      <c r="T1050" s="13">
        <f t="shared" si="1463"/>
        <v>9.2560023503216723E-2</v>
      </c>
      <c r="U1050" s="13">
        <f t="shared" si="1464"/>
        <v>2.8568379271338994E-2</v>
      </c>
      <c r="V1050" s="13">
        <f t="shared" si="1465"/>
        <v>5.8008948085332629E-3</v>
      </c>
      <c r="W1050" s="13">
        <f t="shared" si="1466"/>
        <v>9.9963178047825813E-2</v>
      </c>
      <c r="X1050" s="13">
        <f t="shared" si="1467"/>
        <v>7.0324844966370176E-2</v>
      </c>
      <c r="Y1050" s="13">
        <f t="shared" si="1468"/>
        <v>2.4737027754248991E-2</v>
      </c>
      <c r="Z1050" s="13">
        <f t="shared" si="1469"/>
        <v>2.9391821051223347E-3</v>
      </c>
      <c r="AA1050" s="13">
        <f t="shared" si="1470"/>
        <v>6.6993563111014467E-3</v>
      </c>
      <c r="AB1050" s="13">
        <f t="shared" si="1471"/>
        <v>7.6350109278490513E-3</v>
      </c>
      <c r="AC1050" s="13">
        <f t="shared" si="1472"/>
        <v>5.8136692189195735E-4</v>
      </c>
      <c r="AD1050" s="13">
        <f t="shared" si="1473"/>
        <v>5.6962185718719333E-2</v>
      </c>
      <c r="AE1050" s="13">
        <f t="shared" si="1474"/>
        <v>4.0073324576555415E-2</v>
      </c>
      <c r="AF1050" s="13">
        <f t="shared" si="1475"/>
        <v>1.4095942091721972E-2</v>
      </c>
      <c r="AG1050" s="13">
        <f t="shared" si="1476"/>
        <v>3.3055336361988885E-3</v>
      </c>
      <c r="AH1050" s="13">
        <f t="shared" si="1477"/>
        <v>5.1693415992578413E-4</v>
      </c>
      <c r="AI1050" s="13">
        <f t="shared" si="1478"/>
        <v>1.1782618438943527E-3</v>
      </c>
      <c r="AJ1050" s="13">
        <f t="shared" si="1479"/>
        <v>1.3428218527642259E-3</v>
      </c>
      <c r="AK1050" s="13">
        <f t="shared" si="1480"/>
        <v>1.0202432436700528E-3</v>
      </c>
      <c r="AL1050" s="13">
        <f t="shared" si="1481"/>
        <v>3.7289419266607382E-5</v>
      </c>
      <c r="AM1050" s="13">
        <f t="shared" si="1482"/>
        <v>2.5967086402967333E-2</v>
      </c>
      <c r="AN1050" s="13">
        <f t="shared" si="1483"/>
        <v>1.8268039904086812E-2</v>
      </c>
      <c r="AO1050" s="13">
        <f t="shared" si="1484"/>
        <v>6.4258514944359113E-3</v>
      </c>
      <c r="AP1050" s="13">
        <f t="shared" si="1485"/>
        <v>1.5068782290579058E-3</v>
      </c>
      <c r="AQ1050" s="13">
        <f t="shared" si="1486"/>
        <v>2.650250319947699E-4</v>
      </c>
      <c r="AR1050" s="13">
        <f t="shared" si="1487"/>
        <v>7.2733411171079263E-5</v>
      </c>
      <c r="AS1050" s="13">
        <f t="shared" si="1488"/>
        <v>1.6578320761674118E-4</v>
      </c>
      <c r="AT1050" s="13">
        <f t="shared" si="1489"/>
        <v>1.8893704753547921E-4</v>
      </c>
      <c r="AU1050" s="13">
        <f t="shared" si="1490"/>
        <v>1.4354975369981976E-4</v>
      </c>
      <c r="AV1050" s="13">
        <f t="shared" si="1491"/>
        <v>8.1799197362587245E-5</v>
      </c>
      <c r="AW1050" s="13">
        <f t="shared" si="1492"/>
        <v>1.6609571541178293E-6</v>
      </c>
      <c r="AX1050" s="13">
        <f t="shared" si="1493"/>
        <v>9.8645789856219822E-3</v>
      </c>
      <c r="AY1050" s="13">
        <f t="shared" si="1494"/>
        <v>6.939805249993926E-3</v>
      </c>
      <c r="AZ1050" s="13">
        <f t="shared" si="1495"/>
        <v>2.4411025031093412E-3</v>
      </c>
      <c r="BA1050" s="13">
        <f t="shared" si="1496"/>
        <v>5.7244463555053491E-4</v>
      </c>
      <c r="BB1050" s="13">
        <f t="shared" si="1497"/>
        <v>1.0067977287512126E-4</v>
      </c>
      <c r="BC1050" s="13">
        <f t="shared" si="1498"/>
        <v>1.4165794959629663E-5</v>
      </c>
      <c r="BD1050" s="13">
        <f t="shared" si="1499"/>
        <v>8.5280833142283465E-6</v>
      </c>
      <c r="BE1050" s="13">
        <f t="shared" si="1500"/>
        <v>1.9438288179968572E-5</v>
      </c>
      <c r="BF1050" s="13">
        <f t="shared" si="1501"/>
        <v>2.2153104832893806E-5</v>
      </c>
      <c r="BG1050" s="13">
        <f t="shared" si="1502"/>
        <v>1.683138793544992E-5</v>
      </c>
      <c r="BH1050" s="13">
        <f t="shared" si="1503"/>
        <v>9.5910580696445063E-6</v>
      </c>
      <c r="BI1050" s="13">
        <f t="shared" si="1504"/>
        <v>4.3722309888205492E-6</v>
      </c>
      <c r="BJ1050" s="14">
        <f t="shared" si="1505"/>
        <v>0.72140286885909044</v>
      </c>
      <c r="BK1050" s="14">
        <f t="shared" si="1506"/>
        <v>0.17778375759122783</v>
      </c>
      <c r="BL1050" s="14">
        <f t="shared" si="1507"/>
        <v>9.5860423709025061E-2</v>
      </c>
      <c r="BM1050" s="14">
        <f t="shared" si="1508"/>
        <v>0.56400117202205602</v>
      </c>
      <c r="BN1050" s="14">
        <f t="shared" si="1509"/>
        <v>0.42704691594957006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1.1933</v>
      </c>
      <c r="F1051" s="10">
        <f>VLOOKUP(B1051,home!$B$2:$E$405,3,FALSE)</f>
        <v>0.50280000000000002</v>
      </c>
      <c r="G1051" s="10">
        <f>VLOOKUP(C1051,away!$B$2:$E$405,4,FALSE)</f>
        <v>0.83799999999999997</v>
      </c>
      <c r="H1051" s="10">
        <f>VLOOKUP(A1051,away!$A$2:$E$405,3,FALSE)</f>
        <v>1.1513</v>
      </c>
      <c r="I1051" s="10">
        <f>VLOOKUP(C1051,away!$B$2:$E$405,3,FALSE)</f>
        <v>0.96509999999999996</v>
      </c>
      <c r="J1051" s="10">
        <f>VLOOKUP(B1051,home!$B$2:$E$405,4,FALSE)</f>
        <v>1.6503000000000001</v>
      </c>
      <c r="K1051" s="12">
        <f t="shared" si="1454"/>
        <v>0.50279265912000004</v>
      </c>
      <c r="L1051" s="12">
        <f t="shared" si="1455"/>
        <v>1.833680725389</v>
      </c>
      <c r="M1051" s="13">
        <f t="shared" si="1456"/>
        <v>9.6667948490702191E-2</v>
      </c>
      <c r="N1051" s="13">
        <f t="shared" si="1457"/>
        <v>4.8603934873315345E-2</v>
      </c>
      <c r="O1051" s="13">
        <f t="shared" si="1458"/>
        <v>0.17725815391029728</v>
      </c>
      <c r="P1051" s="13">
        <f t="shared" si="1459"/>
        <v>8.9124098555260586E-2</v>
      </c>
      <c r="Q1051" s="13">
        <f t="shared" si="1460"/>
        <v>1.2218850829324761E-2</v>
      </c>
      <c r="R1051" s="13">
        <f t="shared" si="1461"/>
        <v>0.16251743012167449</v>
      </c>
      <c r="S1051" s="13">
        <f t="shared" si="1462"/>
        <v>2.0542240389149764E-2</v>
      </c>
      <c r="T1051" s="13">
        <f t="shared" si="1463"/>
        <v>2.2405471252136211E-2</v>
      </c>
      <c r="U1051" s="13">
        <f t="shared" si="1464"/>
        <v>8.1712570844225507E-2</v>
      </c>
      <c r="V1051" s="13">
        <f t="shared" si="1465"/>
        <v>2.1043498624509684E-3</v>
      </c>
      <c r="W1051" s="13">
        <f t="shared" si="1466"/>
        <v>2.0478494999556047E-3</v>
      </c>
      <c r="X1051" s="13">
        <f t="shared" si="1467"/>
        <v>3.755102156566094E-3</v>
      </c>
      <c r="Y1051" s="13">
        <f t="shared" si="1468"/>
        <v>3.4428292231809578E-3</v>
      </c>
      <c r="Z1051" s="13">
        <f t="shared" si="1469"/>
        <v>9.9335026384622729E-2</v>
      </c>
      <c r="AA1051" s="13">
        <f t="shared" si="1470"/>
        <v>4.9944922059679819E-2</v>
      </c>
      <c r="AB1051" s="13">
        <f t="shared" si="1471"/>
        <v>1.2555970085963783E-2</v>
      </c>
      <c r="AC1051" s="13">
        <f t="shared" si="1472"/>
        <v>1.2125805881374181E-4</v>
      </c>
      <c r="AD1051" s="13">
        <f t="shared" si="1473"/>
        <v>2.5741092389006023E-4</v>
      </c>
      <c r="AE1051" s="13">
        <f t="shared" si="1474"/>
        <v>4.7200944964177831E-4</v>
      </c>
      <c r="AF1051" s="13">
        <f t="shared" si="1475"/>
        <v>4.3275731500479951E-4</v>
      </c>
      <c r="AG1051" s="13">
        <f t="shared" si="1476"/>
        <v>2.6451291576513219E-4</v>
      </c>
      <c r="AH1051" s="13">
        <f t="shared" si="1477"/>
        <v>4.5537180809372635E-2</v>
      </c>
      <c r="AI1051" s="13">
        <f t="shared" si="1478"/>
        <v>2.2895760227972697E-2</v>
      </c>
      <c r="AJ1051" s="13">
        <f t="shared" si="1479"/>
        <v>5.7559100837981658E-3</v>
      </c>
      <c r="AK1051" s="13">
        <f t="shared" si="1480"/>
        <v>9.6467644556283384E-4</v>
      </c>
      <c r="AL1051" s="13">
        <f t="shared" si="1481"/>
        <v>4.4718090548388812E-6</v>
      </c>
      <c r="AM1051" s="13">
        <f t="shared" si="1482"/>
        <v>2.5884864581843877E-5</v>
      </c>
      <c r="AN1051" s="13">
        <f t="shared" si="1483"/>
        <v>4.7464577263031509E-5</v>
      </c>
      <c r="AO1051" s="13">
        <f t="shared" si="1484"/>
        <v>4.351744023297894E-5</v>
      </c>
      <c r="AP1051" s="13">
        <f t="shared" si="1485"/>
        <v>2.6599030457827091E-5</v>
      </c>
      <c r="AQ1051" s="13">
        <f t="shared" si="1486"/>
        <v>1.2193532366138125E-5</v>
      </c>
      <c r="AR1051" s="13">
        <f t="shared" si="1487"/>
        <v>1.6700130147740092E-2</v>
      </c>
      <c r="AS1051" s="13">
        <f t="shared" si="1488"/>
        <v>8.3967028446323179E-3</v>
      </c>
      <c r="AT1051" s="13">
        <f t="shared" si="1489"/>
        <v>2.1109002755465762E-3</v>
      </c>
      <c r="AU1051" s="13">
        <f t="shared" si="1490"/>
        <v>3.5378172089306785E-4</v>
      </c>
      <c r="AV1051" s="13">
        <f t="shared" si="1491"/>
        <v>4.4469713048968819E-5</v>
      </c>
      <c r="AW1051" s="13">
        <f t="shared" si="1492"/>
        <v>1.1452317993547082E-7</v>
      </c>
      <c r="AX1051" s="13">
        <f t="shared" si="1493"/>
        <v>2.1691199823443968E-6</v>
      </c>
      <c r="AY1051" s="13">
        <f t="shared" si="1494"/>
        <v>3.9774735026810486E-6</v>
      </c>
      <c r="AZ1051" s="13">
        <f t="shared" si="1495"/>
        <v>3.6467082488058566E-6</v>
      </c>
      <c r="BA1051" s="13">
        <f t="shared" si="1496"/>
        <v>2.2289662089841244E-6</v>
      </c>
      <c r="BB1051" s="13">
        <f t="shared" si="1497"/>
        <v>1.021803093739395E-6</v>
      </c>
      <c r="BC1051" s="13">
        <f t="shared" si="1498"/>
        <v>3.7473212762655563E-7</v>
      </c>
      <c r="BD1051" s="13">
        <f t="shared" si="1499"/>
        <v>5.103784460566454E-3</v>
      </c>
      <c r="BE1051" s="13">
        <f t="shared" si="1500"/>
        <v>2.5661453605035417E-3</v>
      </c>
      <c r="BF1051" s="13">
        <f t="shared" si="1501"/>
        <v>6.4511952474801348E-4</v>
      </c>
      <c r="BG1051" s="13">
        <f t="shared" si="1502"/>
        <v>1.0812045376609477E-4</v>
      </c>
      <c r="BH1051" s="13">
        <f t="shared" si="1503"/>
        <v>1.3590542613578956E-5</v>
      </c>
      <c r="BI1051" s="13">
        <f t="shared" si="1504"/>
        <v>1.366645011913008E-6</v>
      </c>
      <c r="BJ1051" s="14">
        <f t="shared" si="1505"/>
        <v>9.4069806686846738E-2</v>
      </c>
      <c r="BK1051" s="14">
        <f t="shared" si="1506"/>
        <v>0.20856834463893476</v>
      </c>
      <c r="BL1051" s="14">
        <f t="shared" si="1507"/>
        <v>0.59518668627761795</v>
      </c>
      <c r="BM1051" s="14">
        <f t="shared" si="1508"/>
        <v>0.41076558425712445</v>
      </c>
      <c r="BN1051" s="14">
        <f t="shared" si="1509"/>
        <v>0.58639041678057469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1.2907</v>
      </c>
      <c r="F1052" s="10">
        <f>VLOOKUP(B1052,home!$B$2:$E$405,3,FALSE)</f>
        <v>1.3708</v>
      </c>
      <c r="G1052" s="10">
        <f>VLOOKUP(C1052,away!$B$2:$E$405,4,FALSE)</f>
        <v>0.60880000000000001</v>
      </c>
      <c r="H1052" s="10">
        <f>VLOOKUP(A1052,away!$A$2:$E$405,3,FALSE)</f>
        <v>1.1246</v>
      </c>
      <c r="I1052" s="10">
        <f>VLOOKUP(C1052,away!$B$2:$E$405,3,FALSE)</f>
        <v>1.0162</v>
      </c>
      <c r="J1052" s="10">
        <f>VLOOKUP(B1052,home!$B$2:$E$405,4,FALSE)</f>
        <v>1.2996000000000001</v>
      </c>
      <c r="K1052" s="12">
        <f t="shared" si="1454"/>
        <v>1.077144701728</v>
      </c>
      <c r="L1052" s="12">
        <f t="shared" si="1455"/>
        <v>1.4852069485920001</v>
      </c>
      <c r="M1052" s="13">
        <f t="shared" si="1456"/>
        <v>7.7123160315863221E-2</v>
      </c>
      <c r="N1052" s="13">
        <f t="shared" si="1457"/>
        <v>8.3072803514751214E-2</v>
      </c>
      <c r="O1052" s="13">
        <f t="shared" si="1458"/>
        <v>0.11454385359849485</v>
      </c>
      <c r="P1052" s="13">
        <f t="shared" si="1459"/>
        <v>0.12338030501912645</v>
      </c>
      <c r="Q1052" s="13">
        <f t="shared" si="1460"/>
        <v>4.4740715081802718E-2</v>
      </c>
      <c r="R1052" s="13">
        <f t="shared" si="1461"/>
        <v>8.5060663641494685E-2</v>
      </c>
      <c r="S1052" s="13">
        <f t="shared" si="1462"/>
        <v>4.9345422322772628E-2</v>
      </c>
      <c r="T1052" s="13">
        <f t="shared" si="1463"/>
        <v>6.6449220924468297E-2</v>
      </c>
      <c r="U1052" s="13">
        <f t="shared" si="1464"/>
        <v>9.1622643166903522E-2</v>
      </c>
      <c r="V1052" s="13">
        <f t="shared" si="1465"/>
        <v>8.771328630648027E-3</v>
      </c>
      <c r="W1052" s="13">
        <f t="shared" si="1466"/>
        <v>1.6064074733961944E-2</v>
      </c>
      <c r="X1052" s="13">
        <f t="shared" si="1467"/>
        <v>2.3858475417581463E-2</v>
      </c>
      <c r="Y1052" s="13">
        <f t="shared" si="1468"/>
        <v>1.7717386736501708E-2</v>
      </c>
      <c r="Z1052" s="13">
        <f t="shared" si="1469"/>
        <v>4.2110896230731602E-2</v>
      </c>
      <c r="AA1052" s="13">
        <f t="shared" si="1470"/>
        <v>4.5359528759950155E-2</v>
      </c>
      <c r="AB1052" s="13">
        <f t="shared" si="1471"/>
        <v>2.4429388038329568E-2</v>
      </c>
      <c r="AC1052" s="13">
        <f t="shared" si="1472"/>
        <v>8.7701378989146002E-4</v>
      </c>
      <c r="AD1052" s="13">
        <f t="shared" si="1473"/>
        <v>4.3258332469624343E-3</v>
      </c>
      <c r="AE1052" s="13">
        <f t="shared" si="1474"/>
        <v>6.4247575968389009E-3</v>
      </c>
      <c r="AF1052" s="13">
        <f t="shared" si="1475"/>
        <v>4.7710473129221886E-3</v>
      </c>
      <c r="AG1052" s="13">
        <f t="shared" si="1476"/>
        <v>2.3619975404044085E-3</v>
      </c>
      <c r="AH1052" s="13">
        <f t="shared" si="1477"/>
        <v>1.5635848923329806E-2</v>
      </c>
      <c r="AI1052" s="13">
        <f t="shared" si="1478"/>
        <v>1.6842071824784154E-2</v>
      </c>
      <c r="AJ1052" s="13">
        <f t="shared" si="1479"/>
        <v>9.0706742160943394E-3</v>
      </c>
      <c r="AK1052" s="13">
        <f t="shared" si="1480"/>
        <v>3.2568095576555999E-3</v>
      </c>
      <c r="AL1052" s="13">
        <f t="shared" si="1481"/>
        <v>5.6121262904487982E-5</v>
      </c>
      <c r="AM1052" s="13">
        <f t="shared" si="1482"/>
        <v>9.3190967250488378E-4</v>
      </c>
      <c r="AN1052" s="13">
        <f t="shared" si="1483"/>
        <v>1.3840787210643486E-3</v>
      </c>
      <c r="AO1052" s="13">
        <f t="shared" si="1484"/>
        <v>1.0278216669615497E-3</v>
      </c>
      <c r="AP1052" s="13">
        <f t="shared" si="1485"/>
        <v>5.0884262722823541E-4</v>
      </c>
      <c r="AQ1052" s="13">
        <f t="shared" si="1486"/>
        <v>1.8893415142479599E-4</v>
      </c>
      <c r="AR1052" s="13">
        <f t="shared" si="1487"/>
        <v>4.644494293612831E-3</v>
      </c>
      <c r="AS1052" s="13">
        <f t="shared" si="1488"/>
        <v>5.0027924205709911E-3</v>
      </c>
      <c r="AT1052" s="13">
        <f t="shared" si="1489"/>
        <v>2.694365674831519E-3</v>
      </c>
      <c r="AU1052" s="13">
        <f t="shared" si="1490"/>
        <v>9.6740723705418617E-4</v>
      </c>
      <c r="AV1052" s="13">
        <f t="shared" si="1491"/>
        <v>2.6050939495155998E-4</v>
      </c>
      <c r="AW1052" s="13">
        <f t="shared" si="1492"/>
        <v>2.4939397462360252E-6</v>
      </c>
      <c r="AX1052" s="13">
        <f t="shared" si="1493"/>
        <v>1.6730026103795178E-4</v>
      </c>
      <c r="AY1052" s="13">
        <f t="shared" si="1494"/>
        <v>2.4847551019482146E-4</v>
      </c>
      <c r="AZ1052" s="13">
        <f t="shared" si="1495"/>
        <v>1.8451877714814564E-4</v>
      </c>
      <c r="BA1052" s="13">
        <f t="shared" si="1496"/>
        <v>9.1349523322041554E-5</v>
      </c>
      <c r="BB1052" s="13">
        <f t="shared" si="1497"/>
        <v>3.3918236697115761E-5</v>
      </c>
      <c r="BC1052" s="13">
        <f t="shared" si="1498"/>
        <v>1.0075120165308892E-5</v>
      </c>
      <c r="BD1052" s="13">
        <f t="shared" si="1499"/>
        <v>1.1496725329282786E-3</v>
      </c>
      <c r="BE1052" s="13">
        <f t="shared" si="1500"/>
        <v>1.2383636775659048E-3</v>
      </c>
      <c r="BF1052" s="13">
        <f t="shared" si="1501"/>
        <v>6.669484370512577E-4</v>
      </c>
      <c r="BG1052" s="13">
        <f t="shared" si="1502"/>
        <v>2.3946665843184431E-4</v>
      </c>
      <c r="BH1052" s="13">
        <f t="shared" si="1503"/>
        <v>6.4485060592592443E-5</v>
      </c>
      <c r="BI1052" s="13">
        <f t="shared" si="1504"/>
        <v>1.3891948271584004E-5</v>
      </c>
      <c r="BJ1052" s="14">
        <f t="shared" si="1505"/>
        <v>0.27456353637394437</v>
      </c>
      <c r="BK1052" s="14">
        <f t="shared" si="1506"/>
        <v>0.25980182685140107</v>
      </c>
      <c r="BL1052" s="14">
        <f t="shared" si="1507"/>
        <v>0.42276387906289925</v>
      </c>
      <c r="BM1052" s="14">
        <f t="shared" si="1508"/>
        <v>0.47107265577699459</v>
      </c>
      <c r="BN1052" s="14">
        <f t="shared" si="1509"/>
        <v>0.52792150117153314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1.2907</v>
      </c>
      <c r="F1053" s="10">
        <f>VLOOKUP(B1053,home!$B$2:$E$405,3,FALSE)</f>
        <v>1.5495000000000001</v>
      </c>
      <c r="G1053" s="10">
        <f>VLOOKUP(C1053,away!$B$2:$E$405,4,FALSE)</f>
        <v>0.41320000000000001</v>
      </c>
      <c r="H1053" s="10">
        <f>VLOOKUP(A1053,away!$A$2:$E$405,3,FALSE)</f>
        <v>1.1246</v>
      </c>
      <c r="I1053" s="10">
        <f>VLOOKUP(C1053,away!$B$2:$E$405,3,FALSE)</f>
        <v>2.0154999999999998</v>
      </c>
      <c r="J1053" s="10">
        <f>VLOOKUP(B1053,home!$B$2:$E$405,4,FALSE)</f>
        <v>1.0162</v>
      </c>
      <c r="K1053" s="12">
        <f t="shared" si="1454"/>
        <v>0.82637506338</v>
      </c>
      <c r="L1053" s="12">
        <f t="shared" si="1455"/>
        <v>2.3033507270599998</v>
      </c>
      <c r="M1053" s="13">
        <f t="shared" si="1456"/>
        <v>4.3729786734439918E-2</v>
      </c>
      <c r="N1053" s="13">
        <f t="shared" si="1457"/>
        <v>3.6137205284266671E-2</v>
      </c>
      <c r="O1053" s="13">
        <f t="shared" si="1458"/>
        <v>0.10072503606895092</v>
      </c>
      <c r="P1053" s="13">
        <f t="shared" si="1459"/>
        <v>8.3236658065432109E-2</v>
      </c>
      <c r="Q1053" s="13">
        <f t="shared" si="1460"/>
        <v>1.4931442653580968E-2</v>
      </c>
      <c r="R1053" s="13">
        <f t="shared" si="1461"/>
        <v>0.11600254253128141</v>
      </c>
      <c r="S1053" s="13">
        <f t="shared" si="1462"/>
        <v>3.9608821373722618E-2</v>
      </c>
      <c r="T1053" s="13">
        <f t="shared" si="1463"/>
        <v>3.4392349292180414E-2</v>
      </c>
      <c r="U1053" s="13">
        <f t="shared" si="1464"/>
        <v>9.5861608436528828E-2</v>
      </c>
      <c r="V1053" s="13">
        <f t="shared" si="1465"/>
        <v>8.3769647069694298E-3</v>
      </c>
      <c r="W1053" s="13">
        <f t="shared" si="1466"/>
        <v>4.1129906230692702E-3</v>
      </c>
      <c r="X1053" s="13">
        <f t="shared" si="1467"/>
        <v>9.4736599420375649E-3</v>
      </c>
      <c r="Y1053" s="13">
        <f t="shared" si="1468"/>
        <v>1.091058075770571E-2</v>
      </c>
      <c r="Z1053" s="13">
        <f t="shared" si="1469"/>
        <v>8.9064846893411848E-2</v>
      </c>
      <c r="AA1053" s="13">
        <f t="shared" si="1470"/>
        <v>7.3600968496473212E-2</v>
      </c>
      <c r="AB1053" s="13">
        <f t="shared" si="1471"/>
        <v>3.0411002503051215E-2</v>
      </c>
      <c r="AC1053" s="13">
        <f t="shared" si="1472"/>
        <v>9.965612100605438E-4</v>
      </c>
      <c r="AD1053" s="13">
        <f t="shared" si="1473"/>
        <v>8.4971822170505347E-4</v>
      </c>
      <c r="AE1053" s="13">
        <f t="shared" si="1474"/>
        <v>1.9571990837604649E-3</v>
      </c>
      <c r="AF1053" s="13">
        <f t="shared" si="1475"/>
        <v>2.2540579662904165E-3</v>
      </c>
      <c r="AG1053" s="13">
        <f t="shared" si="1476"/>
        <v>1.7306286851634714E-3</v>
      </c>
      <c r="AH1053" s="13">
        <f t="shared" si="1477"/>
        <v>5.1286894961856962E-2</v>
      </c>
      <c r="AI1053" s="13">
        <f t="shared" si="1478"/>
        <v>4.2382211074667948E-2</v>
      </c>
      <c r="AJ1053" s="13">
        <f t="shared" si="1479"/>
        <v>1.751180118150663E-2</v>
      </c>
      <c r="AK1053" s="13">
        <f t="shared" si="1480"/>
        <v>4.8237719370885007E-3</v>
      </c>
      <c r="AL1053" s="13">
        <f t="shared" si="1481"/>
        <v>7.5875444064541148E-5</v>
      </c>
      <c r="AM1053" s="13">
        <f t="shared" si="1482"/>
        <v>1.4043718986333093E-4</v>
      </c>
      <c r="AN1053" s="13">
        <f t="shared" si="1483"/>
        <v>3.2347610337796651E-4</v>
      </c>
      <c r="AO1053" s="13">
        <f t="shared" si="1484"/>
        <v>3.7253945895108744E-4</v>
      </c>
      <c r="AP1053" s="13">
        <f t="shared" si="1485"/>
        <v>2.86029677877842E-4</v>
      </c>
      <c r="AQ1053" s="13">
        <f t="shared" si="1486"/>
        <v>1.6470666662516631E-4</v>
      </c>
      <c r="AR1053" s="13">
        <f t="shared" si="1487"/>
        <v>2.3626341359808609E-2</v>
      </c>
      <c r="AS1053" s="13">
        <f t="shared" si="1488"/>
        <v>1.9524219338649354E-2</v>
      </c>
      <c r="AT1053" s="13">
        <f t="shared" si="1489"/>
        <v>8.0671639967106901E-3</v>
      </c>
      <c r="AU1053" s="13">
        <f t="shared" si="1490"/>
        <v>2.2221677196928836E-3</v>
      </c>
      <c r="AV1053" s="13">
        <f t="shared" si="1491"/>
        <v>4.5908599755054924E-4</v>
      </c>
      <c r="AW1053" s="13">
        <f t="shared" si="1492"/>
        <v>4.0117699480195149E-6</v>
      </c>
      <c r="AX1053" s="13">
        <f t="shared" si="1493"/>
        <v>1.9342298612369853E-5</v>
      </c>
      <c r="AY1053" s="13">
        <f t="shared" si="1494"/>
        <v>4.4552097571813723E-5</v>
      </c>
      <c r="AZ1053" s="13">
        <f t="shared" si="1495"/>
        <v>5.1309553167042601E-5</v>
      </c>
      <c r="BA1053" s="13">
        <f t="shared" si="1496"/>
        <v>3.939463219747709E-5</v>
      </c>
      <c r="BB1053" s="13">
        <f t="shared" si="1497"/>
        <v>2.2684913678580045E-5</v>
      </c>
      <c r="BC1053" s="13">
        <f t="shared" si="1498"/>
        <v>1.0450262482970135E-5</v>
      </c>
      <c r="BD1053" s="13">
        <f t="shared" si="1499"/>
        <v>9.0699584248138156E-3</v>
      </c>
      <c r="BE1053" s="13">
        <f t="shared" si="1500"/>
        <v>7.4951874681594812E-3</v>
      </c>
      <c r="BF1053" s="13">
        <f t="shared" si="1501"/>
        <v>3.0969180095226363E-3</v>
      </c>
      <c r="BG1053" s="13">
        <f t="shared" si="1502"/>
        <v>8.5307193880064405E-4</v>
      </c>
      <c r="BH1053" s="13">
        <f t="shared" si="1503"/>
        <v>1.7623934437352044E-4</v>
      </c>
      <c r="BI1053" s="13">
        <f t="shared" si="1504"/>
        <v>2.9127959875343527E-5</v>
      </c>
      <c r="BJ1053" s="14">
        <f t="shared" si="1505"/>
        <v>0.11822475536416567</v>
      </c>
      <c r="BK1053" s="14">
        <f t="shared" si="1506"/>
        <v>0.17606921963226096</v>
      </c>
      <c r="BL1053" s="14">
        <f t="shared" si="1507"/>
        <v>0.60722531874936314</v>
      </c>
      <c r="BM1053" s="14">
        <f t="shared" si="1508"/>
        <v>0.59578092897362567</v>
      </c>
      <c r="BN1053" s="14">
        <f t="shared" si="1509"/>
        <v>0.39476267133795201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1.2907</v>
      </c>
      <c r="F1054" s="10">
        <f>VLOOKUP(B1054,home!$B$2:$E$405,3,FALSE)</f>
        <v>0.82640000000000002</v>
      </c>
      <c r="G1054" s="10">
        <f>VLOOKUP(C1054,away!$B$2:$E$405,4,FALSE)</f>
        <v>1.0515000000000001</v>
      </c>
      <c r="H1054" s="10">
        <f>VLOOKUP(A1054,away!$A$2:$E$405,3,FALSE)</f>
        <v>1.1246</v>
      </c>
      <c r="I1054" s="10">
        <f>VLOOKUP(C1054,away!$B$2:$E$405,3,FALSE)</f>
        <v>1.1433</v>
      </c>
      <c r="J1054" s="10">
        <f>VLOOKUP(B1054,home!$B$2:$E$405,4,FALSE)</f>
        <v>0.94850000000000001</v>
      </c>
      <c r="K1054" s="12">
        <f t="shared" si="1454"/>
        <v>1.1215661557200001</v>
      </c>
      <c r="L1054" s="12">
        <f t="shared" si="1455"/>
        <v>1.2195387882299999</v>
      </c>
      <c r="M1054" s="13">
        <f t="shared" si="1456"/>
        <v>9.6221260371021633E-2</v>
      </c>
      <c r="N1054" s="13">
        <f t="shared" si="1457"/>
        <v>0.10791850909285992</v>
      </c>
      <c r="O1054" s="13">
        <f t="shared" si="1458"/>
        <v>0.11734555927483904</v>
      </c>
      <c r="P1054" s="13">
        <f t="shared" si="1459"/>
        <v>0.13161080780669462</v>
      </c>
      <c r="Q1054" s="13">
        <f t="shared" si="1460"/>
        <v>6.0518873687156395E-2</v>
      </c>
      <c r="R1054" s="13">
        <f t="shared" si="1461"/>
        <v>7.1553730581104424E-2</v>
      </c>
      <c r="S1054" s="13">
        <f t="shared" si="1462"/>
        <v>4.5004099574098108E-2</v>
      </c>
      <c r="T1054" s="13">
        <f t="shared" si="1463"/>
        <v>7.3805113881479131E-2</v>
      </c>
      <c r="U1054" s="13">
        <f t="shared" si="1464"/>
        <v>8.0252242535273896E-2</v>
      </c>
      <c r="V1054" s="13">
        <f t="shared" si="1465"/>
        <v>6.8395901935015312E-3</v>
      </c>
      <c r="W1054" s="13">
        <f t="shared" si="1466"/>
        <v>2.262530683660275E-2</v>
      </c>
      <c r="X1054" s="13">
        <f t="shared" si="1467"/>
        <v>2.7592439282842451E-2</v>
      </c>
      <c r="Y1054" s="13">
        <f t="shared" si="1468"/>
        <v>1.6825024983653767E-2</v>
      </c>
      <c r="Z1054" s="13">
        <f t="shared" si="1469"/>
        <v>2.9087516628738666E-2</v>
      </c>
      <c r="AA1054" s="13">
        <f t="shared" si="1470"/>
        <v>3.2623574204736001E-2</v>
      </c>
      <c r="AB1054" s="13">
        <f t="shared" si="1471"/>
        <v>1.8294748353325958E-2</v>
      </c>
      <c r="AC1054" s="13">
        <f t="shared" si="1472"/>
        <v>5.8469665835967645E-4</v>
      </c>
      <c r="AD1054" s="13">
        <f t="shared" si="1473"/>
        <v>6.3439446026784946E-3</v>
      </c>
      <c r="AE1054" s="13">
        <f t="shared" si="1474"/>
        <v>7.7366865133487797E-3</v>
      </c>
      <c r="AF1054" s="13">
        <f t="shared" si="1475"/>
        <v>4.7175946477023773E-3</v>
      </c>
      <c r="AG1054" s="13">
        <f t="shared" si="1476"/>
        <v>1.9177632200064307E-3</v>
      </c>
      <c r="AH1054" s="13">
        <f t="shared" si="1477"/>
        <v>8.8683386955079827E-3</v>
      </c>
      <c r="AI1054" s="13">
        <f t="shared" si="1478"/>
        <v>9.9464285383438072E-3</v>
      </c>
      <c r="AJ1054" s="13">
        <f t="shared" si="1479"/>
        <v>5.5777888094469827E-3</v>
      </c>
      <c r="AK1054" s="13">
        <f t="shared" si="1480"/>
        <v>2.0852863841431622E-3</v>
      </c>
      <c r="AL1054" s="13">
        <f t="shared" si="1481"/>
        <v>3.1989769924804373E-5</v>
      </c>
      <c r="AM1054" s="13">
        <f t="shared" si="1482"/>
        <v>1.4230307120253543E-3</v>
      </c>
      <c r="AN1054" s="13">
        <f t="shared" si="1483"/>
        <v>1.7354411501574747E-3</v>
      </c>
      <c r="AO1054" s="13">
        <f t="shared" si="1484"/>
        <v>1.058218898653762E-3</v>
      </c>
      <c r="AP1054" s="13">
        <f t="shared" si="1485"/>
        <v>4.3017966444876477E-4</v>
      </c>
      <c r="AQ1054" s="13">
        <f t="shared" si="1486"/>
        <v>1.3115519667575867E-4</v>
      </c>
      <c r="AR1054" s="13">
        <f t="shared" si="1487"/>
        <v>2.1630566052666025E-3</v>
      </c>
      <c r="AS1054" s="13">
        <f t="shared" si="1488"/>
        <v>2.4260110813736171E-3</v>
      </c>
      <c r="AT1054" s="13">
        <f t="shared" si="1489"/>
        <v>1.360465961135164E-3</v>
      </c>
      <c r="AU1054" s="13">
        <f t="shared" si="1490"/>
        <v>5.0861752600609355E-4</v>
      </c>
      <c r="AV1054" s="13">
        <f t="shared" si="1491"/>
        <v>1.4261205084361786E-4</v>
      </c>
      <c r="AW1054" s="13">
        <f t="shared" si="1492"/>
        <v>1.2154276984801022E-6</v>
      </c>
      <c r="AX1054" s="13">
        <f t="shared" si="1493"/>
        <v>2.6600384752629438E-4</v>
      </c>
      <c r="AY1054" s="13">
        <f t="shared" si="1494"/>
        <v>3.2440200987673469E-4</v>
      </c>
      <c r="AZ1054" s="13">
        <f t="shared" si="1495"/>
        <v>1.9781041701222478E-4</v>
      </c>
      <c r="BA1054" s="13">
        <f t="shared" si="1496"/>
        <v>8.0412492087453198E-5</v>
      </c>
      <c r="BB1054" s="13">
        <f t="shared" si="1497"/>
        <v>2.4516538289721787E-5</v>
      </c>
      <c r="BC1054" s="13">
        <f t="shared" si="1498"/>
        <v>5.9797738794883354E-6</v>
      </c>
      <c r="BD1054" s="13">
        <f t="shared" si="1499"/>
        <v>4.3965523854328853E-4</v>
      </c>
      <c r="BE1054" s="13">
        <f t="shared" si="1500"/>
        <v>4.9310243573515568E-4</v>
      </c>
      <c r="BF1054" s="13">
        <f t="shared" si="1501"/>
        <v>2.7652350161182351E-4</v>
      </c>
      <c r="BG1054" s="13">
        <f t="shared" si="1502"/>
        <v>1.0337980022300203E-4</v>
      </c>
      <c r="BH1054" s="13">
        <f t="shared" si="1503"/>
        <v>2.8986821278803496E-5</v>
      </c>
      <c r="BI1054" s="13">
        <f t="shared" si="1504"/>
        <v>6.5021275416420745E-6</v>
      </c>
      <c r="BJ1054" s="14">
        <f t="shared" si="1505"/>
        <v>0.3356784074489636</v>
      </c>
      <c r="BK1054" s="14">
        <f t="shared" si="1506"/>
        <v>0.28061684638347711</v>
      </c>
      <c r="BL1054" s="14">
        <f t="shared" si="1507"/>
        <v>0.35449661052628006</v>
      </c>
      <c r="BM1054" s="14">
        <f t="shared" si="1508"/>
        <v>0.41438745359160517</v>
      </c>
      <c r="BN1054" s="14">
        <f t="shared" si="1509"/>
        <v>0.58516874081367609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1.4867999999999999</v>
      </c>
      <c r="F1056" s="10">
        <f>VLOOKUP(B1056,home!$B$2:$E$405,3,FALSE)</f>
        <v>1.4124000000000001</v>
      </c>
      <c r="G1056" s="10">
        <f>VLOOKUP(C1056,away!$B$2:$E$405,4,FALSE)</f>
        <v>1.5468999999999999</v>
      </c>
      <c r="H1056" s="10">
        <f>VLOOKUP(A1056,away!$A$2:$E$405,3,FALSE)</f>
        <v>1.0461</v>
      </c>
      <c r="I1056" s="10">
        <f>VLOOKUP(C1056,away!$B$2:$E$405,3,FALSE)</f>
        <v>0.5736</v>
      </c>
      <c r="J1056" s="10">
        <f>VLOOKUP(B1056,home!$B$2:$E$405,4,FALSE)</f>
        <v>0.76470000000000005</v>
      </c>
      <c r="K1056" s="12">
        <f t="shared" si="1454"/>
        <v>3.2484224314079997</v>
      </c>
      <c r="L1056" s="12">
        <f t="shared" si="1455"/>
        <v>0.45885285151200006</v>
      </c>
      <c r="M1056" s="13">
        <f t="shared" si="1456"/>
        <v>2.4544308541551558E-2</v>
      </c>
      <c r="N1056" s="13">
        <f t="shared" si="1457"/>
        <v>7.9730282429775035E-2</v>
      </c>
      <c r="O1056" s="13">
        <f t="shared" si="1458"/>
        <v>1.1262225962681272E-2</v>
      </c>
      <c r="P1056" s="13">
        <f t="shared" si="1459"/>
        <v>3.6584467444759391E-2</v>
      </c>
      <c r="Q1056" s="13">
        <f t="shared" si="1460"/>
        <v>0.12949881895368823</v>
      </c>
      <c r="R1056" s="13">
        <f t="shared" si="1461"/>
        <v>2.5838522486743907E-3</v>
      </c>
      <c r="S1056" s="13">
        <f t="shared" si="1462"/>
        <v>1.3632725240057351E-2</v>
      </c>
      <c r="T1056" s="13">
        <f t="shared" si="1463"/>
        <v>5.9420902344336085E-2</v>
      </c>
      <c r="U1056" s="13">
        <f t="shared" si="1464"/>
        <v>8.3934436040378913E-3</v>
      </c>
      <c r="V1056" s="13">
        <f t="shared" si="1465"/>
        <v>2.2578033241568937E-3</v>
      </c>
      <c r="W1056" s="13">
        <f t="shared" si="1466"/>
        <v>0.14022228944333473</v>
      </c>
      <c r="X1056" s="13">
        <f t="shared" si="1467"/>
        <v>6.4341397356615163E-2</v>
      </c>
      <c r="Y1056" s="13">
        <f t="shared" si="1468"/>
        <v>1.4761616823674767E-2</v>
      </c>
      <c r="Z1056" s="13">
        <f t="shared" si="1469"/>
        <v>3.9520265739664595E-4</v>
      </c>
      <c r="AA1056" s="13">
        <f t="shared" si="1470"/>
        <v>1.2837851772393152E-3</v>
      </c>
      <c r="AB1056" s="13">
        <f t="shared" si="1471"/>
        <v>2.085138283426644E-3</v>
      </c>
      <c r="AC1056" s="13">
        <f t="shared" si="1472"/>
        <v>2.1033524958915446E-4</v>
      </c>
      <c r="AD1056" s="13">
        <f t="shared" si="1473"/>
        <v>0.11387530760277845</v>
      </c>
      <c r="AE1056" s="13">
        <f t="shared" si="1474"/>
        <v>5.225200961034103E-2</v>
      </c>
      <c r="AF1056" s="13">
        <f t="shared" si="1475"/>
        <v>1.1987991803468706E-2</v>
      </c>
      <c r="AG1056" s="13">
        <f t="shared" si="1476"/>
        <v>1.8335747409747004E-3</v>
      </c>
      <c r="AH1056" s="13">
        <f t="shared" si="1477"/>
        <v>4.5334966567892737E-5</v>
      </c>
      <c r="AI1056" s="13">
        <f t="shared" si="1478"/>
        <v>1.4726712232627449E-4</v>
      </c>
      <c r="AJ1056" s="13">
        <f t="shared" si="1479"/>
        <v>2.3919291178678805E-4</v>
      </c>
      <c r="AK1056" s="13">
        <f t="shared" si="1480"/>
        <v>2.5899987336066568E-4</v>
      </c>
      <c r="AL1056" s="13">
        <f t="shared" si="1481"/>
        <v>1.2540590545547842E-5</v>
      </c>
      <c r="AM1056" s="13">
        <f t="shared" si="1482"/>
        <v>7.3983020720070264E-2</v>
      </c>
      <c r="AN1056" s="13">
        <f t="shared" si="1483"/>
        <v>3.3947320020875624E-2</v>
      </c>
      <c r="AO1056" s="13">
        <f t="shared" si="1484"/>
        <v>7.7884122963845955E-3</v>
      </c>
      <c r="AP1056" s="13">
        <f t="shared" si="1485"/>
        <v>1.1912450636490657E-3</v>
      </c>
      <c r="AQ1056" s="13">
        <f t="shared" si="1486"/>
        <v>1.3665154857624189E-4</v>
      </c>
      <c r="AR1056" s="13">
        <f t="shared" si="1487"/>
        <v>4.1604157365757566E-6</v>
      </c>
      <c r="AS1056" s="13">
        <f t="shared" si="1488"/>
        <v>1.3514787802675522E-5</v>
      </c>
      <c r="AT1056" s="13">
        <f t="shared" si="1489"/>
        <v>2.1950869926965209E-5</v>
      </c>
      <c r="AU1056" s="13">
        <f t="shared" si="1490"/>
        <v>2.3768566086557682E-5</v>
      </c>
      <c r="AV1056" s="13">
        <f t="shared" si="1491"/>
        <v>1.9302585809494361E-5</v>
      </c>
      <c r="AW1056" s="13">
        <f t="shared" si="1492"/>
        <v>5.1923196796764066E-7</v>
      </c>
      <c r="AX1056" s="13">
        <f t="shared" si="1493"/>
        <v>4.005468400839985E-2</v>
      </c>
      <c r="AY1056" s="13">
        <f t="shared" si="1494"/>
        <v>1.8379205973666379E-2</v>
      </c>
      <c r="AZ1056" s="13">
        <f t="shared" si="1495"/>
        <v>4.2166755347716016E-3</v>
      </c>
      <c r="BA1056" s="13">
        <f t="shared" si="1496"/>
        <v>6.449445310102792E-4</v>
      </c>
      <c r="BB1056" s="13">
        <f t="shared" si="1497"/>
        <v>7.3983659280284011E-5</v>
      </c>
      <c r="BC1056" s="13">
        <f t="shared" si="1498"/>
        <v>6.7895226052101164E-6</v>
      </c>
      <c r="BD1056" s="13">
        <f t="shared" si="1499"/>
        <v>3.1816977070053051E-7</v>
      </c>
      <c r="BE1056" s="13">
        <f t="shared" si="1500"/>
        <v>1.033549820139543E-6</v>
      </c>
      <c r="BF1056" s="13">
        <f t="shared" si="1501"/>
        <v>1.6787032098594983E-6</v>
      </c>
      <c r="BG1056" s="13">
        <f t="shared" si="1502"/>
        <v>1.817712387528068E-6</v>
      </c>
      <c r="BH1056" s="13">
        <f t="shared" si="1503"/>
        <v>1.4761744233735919E-6</v>
      </c>
      <c r="BI1056" s="13">
        <f t="shared" si="1504"/>
        <v>9.5904762191150899E-7</v>
      </c>
      <c r="BJ1056" s="14">
        <f t="shared" si="1505"/>
        <v>0.84834712398827616</v>
      </c>
      <c r="BK1056" s="14">
        <f t="shared" si="1506"/>
        <v>9.562138636432628E-2</v>
      </c>
      <c r="BL1056" s="14">
        <f t="shared" si="1507"/>
        <v>2.6389220732696915E-2</v>
      </c>
      <c r="BM1056" s="14">
        <f t="shared" si="1508"/>
        <v>0.66817029141986772</v>
      </c>
      <c r="BN1056" s="14">
        <f t="shared" si="1509"/>
        <v>0.28420395558112987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1.4867999999999999</v>
      </c>
      <c r="F1057" s="10">
        <f>VLOOKUP(B1057,home!$B$2:$E$405,3,FALSE)</f>
        <v>1.3452</v>
      </c>
      <c r="G1057" s="10">
        <f>VLOOKUP(C1057,away!$B$2:$E$405,4,FALSE)</f>
        <v>0.82199999999999995</v>
      </c>
      <c r="H1057" s="10">
        <f>VLOOKUP(A1057,away!$A$2:$E$405,3,FALSE)</f>
        <v>1.0461</v>
      </c>
      <c r="I1057" s="10">
        <f>VLOOKUP(C1057,away!$B$2:$E$405,3,FALSE)</f>
        <v>1.6994</v>
      </c>
      <c r="J1057" s="10">
        <f>VLOOKUP(B1057,home!$B$2:$E$405,4,FALSE)</f>
        <v>1.1471</v>
      </c>
      <c r="K1057" s="12">
        <f t="shared" si="1454"/>
        <v>1.6440356419199997</v>
      </c>
      <c r="L1057" s="12">
        <f t="shared" si="1455"/>
        <v>2.0392482382140003</v>
      </c>
      <c r="M1057" s="13">
        <f t="shared" si="1456"/>
        <v>2.5140281461122509E-2</v>
      </c>
      <c r="N1057" s="13">
        <f t="shared" si="1457"/>
        <v>4.1331518769986017E-2</v>
      </c>
      <c r="O1057" s="13">
        <f t="shared" si="1458"/>
        <v>5.1267274677798159E-2</v>
      </c>
      <c r="P1057" s="13">
        <f t="shared" si="1459"/>
        <v>8.4285226834402857E-2</v>
      </c>
      <c r="Q1057" s="13">
        <f t="shared" si="1460"/>
        <v>3.3975244996271241E-2</v>
      </c>
      <c r="R1057" s="13">
        <f t="shared" si="1461"/>
        <v>5.2273349782366585E-2</v>
      </c>
      <c r="S1057" s="13">
        <f t="shared" si="1462"/>
        <v>7.0643595155373759E-2</v>
      </c>
      <c r="T1057" s="13">
        <f t="shared" si="1463"/>
        <v>6.9283958501535139E-2</v>
      </c>
      <c r="U1057" s="13">
        <f t="shared" si="1464"/>
        <v>8.5939250164761741E-2</v>
      </c>
      <c r="V1057" s="13">
        <f t="shared" si="1465"/>
        <v>2.631549889931788E-2</v>
      </c>
      <c r="W1057" s="13">
        <f t="shared" si="1466"/>
        <v>1.8618837905611352E-2</v>
      </c>
      <c r="X1057" s="13">
        <f t="shared" si="1467"/>
        <v>3.7968432396609991E-2</v>
      </c>
      <c r="Y1057" s="13">
        <f t="shared" si="1468"/>
        <v>3.8713529436267165E-2</v>
      </c>
      <c r="Z1057" s="13">
        <f t="shared" si="1469"/>
        <v>3.5532778816411745E-2</v>
      </c>
      <c r="AA1057" s="13">
        <f t="shared" si="1470"/>
        <v>5.8417154830640868E-2</v>
      </c>
      <c r="AB1057" s="13">
        <f t="shared" si="1471"/>
        <v>4.8019942320566333E-2</v>
      </c>
      <c r="AC1057" s="13">
        <f t="shared" si="1472"/>
        <v>5.5140785650596826E-3</v>
      </c>
      <c r="AD1057" s="13">
        <f t="shared" si="1473"/>
        <v>7.6525082819890481E-3</v>
      </c>
      <c r="AE1057" s="13">
        <f t="shared" si="1474"/>
        <v>1.5605364031964209E-2</v>
      </c>
      <c r="AF1057" s="13">
        <f t="shared" si="1475"/>
        <v>1.5911605554435576E-2</v>
      </c>
      <c r="AG1057" s="13">
        <f t="shared" si="1476"/>
        <v>1.0815904531346282E-2</v>
      </c>
      <c r="AH1057" s="13">
        <f t="shared" si="1477"/>
        <v>1.8115039150053851E-2</v>
      </c>
      <c r="AI1057" s="13">
        <f t="shared" si="1478"/>
        <v>2.9781770017464716E-2</v>
      </c>
      <c r="AJ1057" s="13">
        <f t="shared" si="1479"/>
        <v>2.4481145694088203E-2</v>
      </c>
      <c r="AK1057" s="13">
        <f t="shared" si="1480"/>
        <v>1.3415958692039114E-2</v>
      </c>
      <c r="AL1057" s="13">
        <f t="shared" si="1481"/>
        <v>7.3945928307522204E-4</v>
      </c>
      <c r="AM1057" s="13">
        <f t="shared" si="1482"/>
        <v>2.5161992731355942E-3</v>
      </c>
      <c r="AN1057" s="13">
        <f t="shared" si="1483"/>
        <v>5.1311549347371078E-3</v>
      </c>
      <c r="AO1057" s="13">
        <f t="shared" si="1484"/>
        <v>5.2318493303328628E-3</v>
      </c>
      <c r="AP1057" s="13">
        <f t="shared" si="1485"/>
        <v>3.5563465098274621E-3</v>
      </c>
      <c r="AQ1057" s="13">
        <f t="shared" si="1486"/>
        <v>1.8130683386610403E-3</v>
      </c>
      <c r="AR1057" s="13">
        <f t="shared" si="1487"/>
        <v>7.388212334384991E-3</v>
      </c>
      <c r="AS1057" s="13">
        <f t="shared" si="1488"/>
        <v>1.214648440780189E-2</v>
      </c>
      <c r="AT1057" s="13">
        <f t="shared" si="1489"/>
        <v>9.9846266452259247E-3</v>
      </c>
      <c r="AU1057" s="13">
        <f t="shared" si="1490"/>
        <v>5.4716940253385126E-3</v>
      </c>
      <c r="AV1057" s="13">
        <f t="shared" si="1491"/>
        <v>2.2489149998343077E-3</v>
      </c>
      <c r="AW1057" s="13">
        <f t="shared" si="1492"/>
        <v>6.8864133779777427E-5</v>
      </c>
      <c r="AX1057" s="13">
        <f t="shared" si="1493"/>
        <v>6.8945354786801921E-4</v>
      </c>
      <c r="AY1057" s="13">
        <f t="shared" si="1494"/>
        <v>1.4059669328202497E-3</v>
      </c>
      <c r="AZ1057" s="13">
        <f t="shared" si="1495"/>
        <v>1.4335577953704186E-3</v>
      </c>
      <c r="BA1057" s="13">
        <f t="shared" si="1496"/>
        <v>9.7446006952902405E-4</v>
      </c>
      <c r="BB1057" s="13">
        <f t="shared" si="1497"/>
        <v>4.9679149499923865E-4</v>
      </c>
      <c r="BC1057" s="13">
        <f t="shared" si="1498"/>
        <v>2.0261623618737931E-4</v>
      </c>
      <c r="BD1057" s="13">
        <f t="shared" si="1499"/>
        <v>2.5110664977409203E-3</v>
      </c>
      <c r="BE1057" s="13">
        <f t="shared" si="1500"/>
        <v>4.1282828215173E-3</v>
      </c>
      <c r="BF1057" s="13">
        <f t="shared" si="1501"/>
        <v>3.393522049250251E-3</v>
      </c>
      <c r="BG1057" s="13">
        <f t="shared" si="1502"/>
        <v>1.8596904002029365E-3</v>
      </c>
      <c r="BH1057" s="13">
        <f t="shared" si="1503"/>
        <v>7.6434932521752424E-4</v>
      </c>
      <c r="BI1057" s="13">
        <f t="shared" si="1504"/>
        <v>2.5132350670702206E-4</v>
      </c>
      <c r="BJ1057" s="14">
        <f t="shared" si="1505"/>
        <v>0.3133283688694844</v>
      </c>
      <c r="BK1057" s="14">
        <f t="shared" si="1506"/>
        <v>0.21404410713117214</v>
      </c>
      <c r="BL1057" s="14">
        <f t="shared" si="1507"/>
        <v>0.4318590523430012</v>
      </c>
      <c r="BM1057" s="14">
        <f t="shared" si="1508"/>
        <v>0.70515430783908184</v>
      </c>
      <c r="BN1057" s="14">
        <f t="shared" si="1509"/>
        <v>0.28827289652194737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1.4867999999999999</v>
      </c>
      <c r="F1058" s="10">
        <f>VLOOKUP(B1058,home!$B$2:$E$405,3,FALSE)</f>
        <v>0.44840000000000002</v>
      </c>
      <c r="G1058" s="10">
        <f>VLOOKUP(C1058,away!$B$2:$E$405,4,FALSE)</f>
        <v>1.4198999999999999</v>
      </c>
      <c r="H1058" s="10">
        <f>VLOOKUP(A1058,away!$A$2:$E$405,3,FALSE)</f>
        <v>1.0461</v>
      </c>
      <c r="I1058" s="10">
        <f>VLOOKUP(C1058,away!$B$2:$E$405,3,FALSE)</f>
        <v>0.21240000000000001</v>
      </c>
      <c r="J1058" s="10">
        <f>VLOOKUP(B1058,home!$B$2:$E$405,4,FALSE)</f>
        <v>1.4870000000000001</v>
      </c>
      <c r="K1058" s="12">
        <f t="shared" si="1454"/>
        <v>0.94662052228799998</v>
      </c>
      <c r="L1058" s="12">
        <f t="shared" si="1455"/>
        <v>0.33039896868000007</v>
      </c>
      <c r="M1058" s="13">
        <f t="shared" si="1456"/>
        <v>0.27886722932929853</v>
      </c>
      <c r="N1058" s="13">
        <f t="shared" si="1457"/>
        <v>0.26398144227670811</v>
      </c>
      <c r="O1058" s="13">
        <f t="shared" si="1458"/>
        <v>9.2137444969049298E-2</v>
      </c>
      <c r="P1058" s="13">
        <f t="shared" si="1459"/>
        <v>8.7219196278883304E-2</v>
      </c>
      <c r="Q1058" s="13">
        <f t="shared" si="1460"/>
        <v>0.12494512538115843</v>
      </c>
      <c r="R1058" s="13">
        <f t="shared" si="1461"/>
        <v>1.5221058397292075E-2</v>
      </c>
      <c r="S1058" s="13">
        <f t="shared" si="1462"/>
        <v>6.8197222544132928E-3</v>
      </c>
      <c r="T1058" s="13">
        <f t="shared" si="1463"/>
        <v>4.1281740567528043E-2</v>
      </c>
      <c r="U1058" s="13">
        <f t="shared" si="1464"/>
        <v>1.4408566249820773E-2</v>
      </c>
      <c r="V1058" s="13">
        <f t="shared" si="1465"/>
        <v>2.3699477796724523E-4</v>
      </c>
      <c r="W1058" s="13">
        <f t="shared" si="1466"/>
        <v>3.9425206615217284E-2</v>
      </c>
      <c r="X1058" s="13">
        <f t="shared" si="1467"/>
        <v>1.3026047605663706E-2</v>
      </c>
      <c r="Y1058" s="13">
        <f t="shared" si="1468"/>
        <v>2.1518963474439364E-3</v>
      </c>
      <c r="Z1058" s="13">
        <f t="shared" si="1469"/>
        <v>1.6763406655611187E-3</v>
      </c>
      <c r="AA1058" s="13">
        <f t="shared" si="1470"/>
        <v>1.5868584763660798E-3</v>
      </c>
      <c r="AB1058" s="13">
        <f t="shared" si="1471"/>
        <v>7.5107639984739905E-4</v>
      </c>
      <c r="AC1058" s="13">
        <f t="shared" si="1472"/>
        <v>4.6326916276407727E-6</v>
      </c>
      <c r="AD1058" s="13">
        <f t="shared" si="1473"/>
        <v>9.330177419352324E-3</v>
      </c>
      <c r="AE1058" s="13">
        <f t="shared" si="1474"/>
        <v>3.0826809969554318E-3</v>
      </c>
      <c r="AF1058" s="13">
        <f t="shared" si="1475"/>
        <v>5.0925731108175459E-4</v>
      </c>
      <c r="AG1058" s="13">
        <f t="shared" si="1476"/>
        <v>5.608603012472056E-5</v>
      </c>
      <c r="AH1058" s="13">
        <f t="shared" si="1477"/>
        <v>1.3846530676443465E-4</v>
      </c>
      <c r="AI1058" s="13">
        <f t="shared" si="1478"/>
        <v>1.3107410100811727E-4</v>
      </c>
      <c r="AJ1058" s="13">
        <f t="shared" si="1479"/>
        <v>6.2038716977367008E-5</v>
      </c>
      <c r="AK1058" s="13">
        <f t="shared" si="1480"/>
        <v>1.9575707555730862E-5</v>
      </c>
      <c r="AL1058" s="13">
        <f t="shared" si="1481"/>
        <v>5.7957278285088013E-8</v>
      </c>
      <c r="AM1058" s="13">
        <f t="shared" si="1482"/>
        <v>1.7664274843494005E-3</v>
      </c>
      <c r="AN1058" s="13">
        <f t="shared" si="1483"/>
        <v>5.8362581907704886E-4</v>
      </c>
      <c r="AO1058" s="13">
        <f t="shared" si="1484"/>
        <v>9.6414684359038625E-5</v>
      </c>
      <c r="AP1058" s="13">
        <f t="shared" si="1485"/>
        <v>1.0618437425944698E-5</v>
      </c>
      <c r="AQ1058" s="13">
        <f t="shared" si="1486"/>
        <v>8.7708019363131089E-7</v>
      </c>
      <c r="AR1058" s="13">
        <f t="shared" si="1487"/>
        <v>9.1497589105858142E-6</v>
      </c>
      <c r="AS1058" s="13">
        <f t="shared" si="1488"/>
        <v>8.6613495587480266E-6</v>
      </c>
      <c r="AT1058" s="13">
        <f t="shared" si="1489"/>
        <v>4.0995056215104969E-6</v>
      </c>
      <c r="AU1058" s="13">
        <f t="shared" si="1490"/>
        <v>1.293558717518953E-6</v>
      </c>
      <c r="AV1058" s="13">
        <f t="shared" si="1491"/>
        <v>3.0612730719699665E-7</v>
      </c>
      <c r="AW1058" s="13">
        <f t="shared" si="1492"/>
        <v>5.035238894762709E-10</v>
      </c>
      <c r="AX1058" s="13">
        <f t="shared" si="1493"/>
        <v>2.7868941796978448E-4</v>
      </c>
      <c r="AY1058" s="13">
        <f t="shared" si="1494"/>
        <v>9.2078696279246263E-5</v>
      </c>
      <c r="AZ1058" s="13">
        <f t="shared" si="1495"/>
        <v>1.5211353144030962E-5</v>
      </c>
      <c r="BA1058" s="13">
        <f t="shared" si="1496"/>
        <v>1.6752717970050353E-6</v>
      </c>
      <c r="BB1058" s="13">
        <f t="shared" si="1497"/>
        <v>1.3837701849728855E-7</v>
      </c>
      <c r="BC1058" s="13">
        <f t="shared" si="1498"/>
        <v>9.1439248401034911E-9</v>
      </c>
      <c r="BD1058" s="13">
        <f t="shared" si="1499"/>
        <v>5.038451512880319E-7</v>
      </c>
      <c r="BE1058" s="13">
        <f t="shared" si="1500"/>
        <v>4.7695016026455316E-7</v>
      </c>
      <c r="BF1058" s="13">
        <f t="shared" si="1501"/>
        <v>2.2574540490748825E-7</v>
      </c>
      <c r="BG1058" s="13">
        <f t="shared" si="1502"/>
        <v>7.1231744365880868E-8</v>
      </c>
      <c r="BH1058" s="13">
        <f t="shared" si="1503"/>
        <v>1.6857357763778858E-8</v>
      </c>
      <c r="BI1058" s="13">
        <f t="shared" si="1504"/>
        <v>3.1915041621488038E-9</v>
      </c>
      <c r="BJ1058" s="14">
        <f t="shared" si="1505"/>
        <v>0.50063542631677227</v>
      </c>
      <c r="BK1058" s="14">
        <f t="shared" si="1506"/>
        <v>0.37323991198574757</v>
      </c>
      <c r="BL1058" s="14">
        <f t="shared" si="1507"/>
        <v>0.12448096644611957</v>
      </c>
      <c r="BM1058" s="14">
        <f t="shared" si="1508"/>
        <v>0.1375690705890554</v>
      </c>
      <c r="BN1058" s="14">
        <f t="shared" si="1509"/>
        <v>0.86237149663238966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1.4867999999999999</v>
      </c>
      <c r="F1059" s="10">
        <f>VLOOKUP(B1059,home!$B$2:$E$405,3,FALSE)</f>
        <v>0.67259999999999998</v>
      </c>
      <c r="G1059" s="10">
        <f>VLOOKUP(C1059,away!$B$2:$E$405,4,FALSE)</f>
        <v>0.73980000000000001</v>
      </c>
      <c r="H1059" s="10">
        <f>VLOOKUP(A1059,away!$A$2:$E$405,3,FALSE)</f>
        <v>1.0461</v>
      </c>
      <c r="I1059" s="10">
        <f>VLOOKUP(C1059,away!$B$2:$E$405,3,FALSE)</f>
        <v>1.1471</v>
      </c>
      <c r="J1059" s="10">
        <f>VLOOKUP(B1059,home!$B$2:$E$405,4,FALSE)</f>
        <v>0.74350000000000005</v>
      </c>
      <c r="K1059" s="12">
        <f t="shared" si="1454"/>
        <v>0.73981603886399994</v>
      </c>
      <c r="L1059" s="12">
        <f t="shared" si="1455"/>
        <v>0.89218610398500009</v>
      </c>
      <c r="M1059" s="13">
        <f t="shared" si="1456"/>
        <v>0.1955376875685077</v>
      </c>
      <c r="N1059" s="13">
        <f t="shared" si="1457"/>
        <v>0.14466191746555976</v>
      </c>
      <c r="O1059" s="13">
        <f t="shared" si="1458"/>
        <v>0.17445600765398309</v>
      </c>
      <c r="P1059" s="13">
        <f t="shared" si="1459"/>
        <v>0.12906535253859741</v>
      </c>
      <c r="Q1059" s="13">
        <f t="shared" si="1460"/>
        <v>5.3511603376920652E-2</v>
      </c>
      <c r="R1059" s="13">
        <f t="shared" si="1461"/>
        <v>7.7823612892792257E-2</v>
      </c>
      <c r="S1059" s="13">
        <f t="shared" si="1462"/>
        <v>2.1297512301913991E-2</v>
      </c>
      <c r="T1059" s="13">
        <f t="shared" si="1463"/>
        <v>4.7742308934845414E-2</v>
      </c>
      <c r="U1059" s="13">
        <f t="shared" si="1464"/>
        <v>5.7575157020430874E-2</v>
      </c>
      <c r="V1059" s="13">
        <f t="shared" si="1465"/>
        <v>1.5619443821929316E-3</v>
      </c>
      <c r="W1059" s="13">
        <f t="shared" si="1466"/>
        <v>1.3196247481191629E-2</v>
      </c>
      <c r="X1059" s="13">
        <f t="shared" si="1467"/>
        <v>1.1773508627466232E-2</v>
      </c>
      <c r="Y1059" s="13">
        <f t="shared" si="1468"/>
        <v>5.2520803962864404E-3</v>
      </c>
      <c r="Z1059" s="13">
        <f t="shared" si="1469"/>
        <v>2.3144381994952379E-2</v>
      </c>
      <c r="AA1059" s="13">
        <f t="shared" si="1470"/>
        <v>1.7122585009460949E-2</v>
      </c>
      <c r="AB1059" s="13">
        <f t="shared" si="1471"/>
        <v>6.3337815084057517E-3</v>
      </c>
      <c r="AC1059" s="13">
        <f t="shared" si="1472"/>
        <v>6.4435437242367667E-5</v>
      </c>
      <c r="AD1059" s="13">
        <f t="shared" si="1473"/>
        <v>2.4406988848510564E-3</v>
      </c>
      <c r="AE1059" s="13">
        <f t="shared" si="1474"/>
        <v>2.1775576290757985E-3</v>
      </c>
      <c r="AF1059" s="13">
        <f t="shared" si="1475"/>
        <v>9.7139332864397529E-4</v>
      </c>
      <c r="AG1059" s="13">
        <f t="shared" si="1476"/>
        <v>2.8888787643996302E-4</v>
      </c>
      <c r="AH1059" s="13">
        <f t="shared" si="1477"/>
        <v>5.1622740003042858E-3</v>
      </c>
      <c r="AI1059" s="13">
        <f t="shared" si="1478"/>
        <v>3.8191331024357319E-3</v>
      </c>
      <c r="AJ1059" s="13">
        <f t="shared" si="1479"/>
        <v>1.412727961869191E-3</v>
      </c>
      <c r="AK1059" s="13">
        <f t="shared" si="1480"/>
        <v>3.4838626824749232E-4</v>
      </c>
      <c r="AL1059" s="13">
        <f t="shared" si="1481"/>
        <v>1.7012336654029754E-6</v>
      </c>
      <c r="AM1059" s="13">
        <f t="shared" si="1482"/>
        <v>3.6113363621005819E-4</v>
      </c>
      <c r="AN1059" s="13">
        <f t="shared" si="1483"/>
        <v>3.2219841190818816E-4</v>
      </c>
      <c r="AO1059" s="13">
        <f t="shared" si="1484"/>
        <v>1.4373047291526032E-4</v>
      </c>
      <c r="AP1059" s="13">
        <f t="shared" si="1485"/>
        <v>4.2744776884729219E-5</v>
      </c>
      <c r="AQ1059" s="13">
        <f t="shared" si="1486"/>
        <v>9.534073988623661E-6</v>
      </c>
      <c r="AR1059" s="13">
        <f t="shared" si="1487"/>
        <v>9.2114182560690879E-4</v>
      </c>
      <c r="AS1059" s="13">
        <f t="shared" si="1488"/>
        <v>6.8147549665245665E-4</v>
      </c>
      <c r="AT1059" s="13">
        <f t="shared" si="1489"/>
        <v>2.5208325125814873E-4</v>
      </c>
      <c r="AU1059" s="13">
        <f t="shared" si="1490"/>
        <v>6.2165077469920682E-5</v>
      </c>
      <c r="AV1059" s="13">
        <f t="shared" si="1491"/>
        <v>1.1497680342367601E-5</v>
      </c>
      <c r="AW1059" s="13">
        <f t="shared" si="1492"/>
        <v>3.1191816311744329E-8</v>
      </c>
      <c r="AX1059" s="13">
        <f t="shared" si="1493"/>
        <v>4.4528742706912984E-5</v>
      </c>
      <c r="AY1059" s="13">
        <f t="shared" si="1494"/>
        <v>3.9727925471031185E-5</v>
      </c>
      <c r="AZ1059" s="13">
        <f t="shared" si="1495"/>
        <v>1.7722351522702881E-5</v>
      </c>
      <c r="BA1059" s="13">
        <f t="shared" si="1496"/>
        <v>5.2705452528309715E-6</v>
      </c>
      <c r="BB1059" s="13">
        <f t="shared" si="1497"/>
        <v>1.1755768087499752E-6</v>
      </c>
      <c r="BC1059" s="13">
        <f t="shared" si="1498"/>
        <v>2.0976665858675206E-7</v>
      </c>
      <c r="BD1059" s="13">
        <f t="shared" si="1499"/>
        <v>1.3697165610097636E-4</v>
      </c>
      <c r="BE1059" s="13">
        <f t="shared" si="1500"/>
        <v>1.0133382805326635E-4</v>
      </c>
      <c r="BF1059" s="13">
        <f t="shared" si="1501"/>
        <v>3.7484195636646588E-5</v>
      </c>
      <c r="BG1059" s="13">
        <f t="shared" si="1502"/>
        <v>9.2438030453023724E-6</v>
      </c>
      <c r="BH1059" s="13">
        <f t="shared" si="1503"/>
        <v>1.7096784382536449E-6</v>
      </c>
      <c r="BI1059" s="13">
        <f t="shared" si="1504"/>
        <v>2.5296950598400027E-7</v>
      </c>
      <c r="BJ1059" s="14">
        <f t="shared" si="1505"/>
        <v>0.28300418028160851</v>
      </c>
      <c r="BK1059" s="14">
        <f t="shared" si="1506"/>
        <v>0.34756836138759084</v>
      </c>
      <c r="BL1059" s="14">
        <f t="shared" si="1507"/>
        <v>0.34626902488003997</v>
      </c>
      <c r="BM1059" s="14">
        <f t="shared" si="1508"/>
        <v>0.22489007031417613</v>
      </c>
      <c r="BN1059" s="14">
        <f t="shared" si="1509"/>
        <v>0.7750561814963608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2</v>
      </c>
      <c r="F1060" s="10">
        <f>VLOOKUP(B1060,home!$B$2:$E$405,3,FALSE)</f>
        <v>0.66669999999999996</v>
      </c>
      <c r="G1060" s="10">
        <f>VLOOKUP(C1060,away!$B$2:$E$405,4,FALSE)</f>
        <v>0.83330000000000004</v>
      </c>
      <c r="H1060" s="10">
        <f>VLOOKUP(A1060,away!$A$2:$E$405,3,FALSE)</f>
        <v>1.4137999999999999</v>
      </c>
      <c r="I1060" s="10">
        <f>VLOOKUP(C1060,away!$B$2:$E$405,3,FALSE)</f>
        <v>1.1789000000000001</v>
      </c>
      <c r="J1060" s="10">
        <f>VLOOKUP(B1060,home!$B$2:$E$405,4,FALSE)</f>
        <v>1.1789000000000001</v>
      </c>
      <c r="K1060" s="12">
        <f t="shared" si="1454"/>
        <v>1.1111222199999999</v>
      </c>
      <c r="L1060" s="12">
        <f t="shared" si="1455"/>
        <v>1.9649066058980003</v>
      </c>
      <c r="M1060" s="13">
        <f t="shared" si="1456"/>
        <v>4.6142131732862746E-2</v>
      </c>
      <c r="N1060" s="13">
        <f t="shared" si="1457"/>
        <v>5.1269547846550897E-2</v>
      </c>
      <c r="O1060" s="13">
        <f t="shared" si="1458"/>
        <v>9.0664979452117753E-2</v>
      </c>
      <c r="P1060" s="13">
        <f t="shared" si="1459"/>
        <v>0.10073987324509145</v>
      </c>
      <c r="Q1060" s="13">
        <f t="shared" si="1460"/>
        <v>2.8483366910827933E-2</v>
      </c>
      <c r="R1060" s="13">
        <f t="shared" si="1461"/>
        <v>8.907410852453633E-2</v>
      </c>
      <c r="S1060" s="13">
        <f t="shared" si="1462"/>
        <v>5.4985117073650773E-2</v>
      </c>
      <c r="T1060" s="13">
        <f t="shared" si="1463"/>
        <v>5.5967155801302328E-2</v>
      </c>
      <c r="U1060" s="13">
        <f t="shared" si="1464"/>
        <v>9.8972221208303721E-2</v>
      </c>
      <c r="V1060" s="13">
        <f t="shared" si="1465"/>
        <v>1.3338481475828111E-2</v>
      </c>
      <c r="W1060" s="13">
        <f t="shared" si="1466"/>
        <v>1.0549500625011225E-2</v>
      </c>
      <c r="X1060" s="13">
        <f t="shared" si="1467"/>
        <v>2.0728783467009636E-2</v>
      </c>
      <c r="Y1060" s="13">
        <f t="shared" si="1468"/>
        <v>2.0365061783278248E-2</v>
      </c>
      <c r="Z1060" s="13">
        <f t="shared" si="1469"/>
        <v>5.8340768084778921E-2</v>
      </c>
      <c r="AA1060" s="13">
        <f t="shared" si="1470"/>
        <v>6.4823723750864704E-2</v>
      </c>
      <c r="AB1060" s="13">
        <f t="shared" si="1471"/>
        <v>3.6013539921363767E-2</v>
      </c>
      <c r="AC1060" s="13">
        <f t="shared" si="1472"/>
        <v>1.8200786389436562E-3</v>
      </c>
      <c r="AD1060" s="13">
        <f t="shared" si="1473"/>
        <v>2.9304461385884634E-3</v>
      </c>
      <c r="AE1060" s="13">
        <f t="shared" si="1474"/>
        <v>5.7580529759407592E-3</v>
      </c>
      <c r="AF1060" s="13">
        <f t="shared" si="1475"/>
        <v>5.6570181647683194E-3</v>
      </c>
      <c r="AG1060" s="13">
        <f t="shared" si="1476"/>
        <v>3.7051707872127501E-3</v>
      </c>
      <c r="AH1060" s="13">
        <f t="shared" si="1477"/>
        <v>2.8658540150736329E-2</v>
      </c>
      <c r="AI1060" s="13">
        <f t="shared" si="1478"/>
        <v>3.1843140754245283E-2</v>
      </c>
      <c r="AJ1060" s="13">
        <f t="shared" si="1479"/>
        <v>1.7690810623314752E-2</v>
      </c>
      <c r="AK1060" s="13">
        <f t="shared" si="1480"/>
        <v>6.5522175911256891E-3</v>
      </c>
      <c r="AL1060" s="13">
        <f t="shared" si="1481"/>
        <v>1.5894756873809202E-4</v>
      </c>
      <c r="AM1060" s="13">
        <f t="shared" si="1482"/>
        <v>6.512167638197681E-4</v>
      </c>
      <c r="AN1060" s="13">
        <f t="shared" si="1483"/>
        <v>1.2795801211009804E-3</v>
      </c>
      <c r="AO1060" s="13">
        <f t="shared" si="1484"/>
        <v>1.2571277163635399E-3</v>
      </c>
      <c r="AP1060" s="13">
        <f t="shared" si="1485"/>
        <v>8.2337951811339556E-4</v>
      </c>
      <c r="AQ1060" s="13">
        <f t="shared" si="1486"/>
        <v>4.0446596357553068E-4</v>
      </c>
      <c r="AR1060" s="13">
        <f t="shared" si="1487"/>
        <v>1.1262270971514974E-2</v>
      </c>
      <c r="AS1060" s="13">
        <f t="shared" si="1488"/>
        <v>1.2513759524111275E-2</v>
      </c>
      <c r="AT1060" s="13">
        <f t="shared" si="1489"/>
        <v>6.9521581314883332E-3</v>
      </c>
      <c r="AU1060" s="13">
        <f t="shared" si="1490"/>
        <v>2.5748991256167894E-3</v>
      </c>
      <c r="AV1060" s="13">
        <f t="shared" si="1491"/>
        <v>7.1525690818284614E-4</v>
      </c>
      <c r="AW1060" s="13">
        <f t="shared" si="1492"/>
        <v>9.6395138997391086E-6</v>
      </c>
      <c r="AX1060" s="13">
        <f t="shared" si="1493"/>
        <v>1.2059690271943932E-4</v>
      </c>
      <c r="AY1060" s="13">
        <f t="shared" si="1494"/>
        <v>2.3696165080426483E-4</v>
      </c>
      <c r="AZ1060" s="13">
        <f t="shared" si="1495"/>
        <v>2.3280375650489761E-4</v>
      </c>
      <c r="BA1060" s="13">
        <f t="shared" si="1496"/>
        <v>1.5247921301144758E-4</v>
      </c>
      <c r="BB1060" s="13">
        <f t="shared" si="1497"/>
        <v>7.4901853227080412E-5</v>
      </c>
      <c r="BC1060" s="13">
        <f t="shared" si="1498"/>
        <v>2.9435029239978543E-5</v>
      </c>
      <c r="BD1060" s="13">
        <f t="shared" si="1499"/>
        <v>3.6882184382238449E-3</v>
      </c>
      <c r="BE1060" s="13">
        <f t="shared" si="1500"/>
        <v>4.0980614589242112E-3</v>
      </c>
      <c r="BF1060" s="13">
        <f t="shared" si="1501"/>
        <v>2.2767235729681547E-3</v>
      </c>
      <c r="BG1060" s="13">
        <f t="shared" si="1502"/>
        <v>8.4323938357423593E-4</v>
      </c>
      <c r="BH1060" s="13">
        <f t="shared" si="1503"/>
        <v>2.3423550396710905E-4</v>
      </c>
      <c r="BI1060" s="13">
        <f t="shared" si="1504"/>
        <v>5.2052854634150595E-5</v>
      </c>
      <c r="BJ1060" s="14">
        <f t="shared" si="1505"/>
        <v>0.21067705298897083</v>
      </c>
      <c r="BK1060" s="14">
        <f t="shared" si="1506"/>
        <v>0.2174215913859191</v>
      </c>
      <c r="BL1060" s="14">
        <f t="shared" si="1507"/>
        <v>0.50950415784981418</v>
      </c>
      <c r="BM1060" s="14">
        <f t="shared" si="1508"/>
        <v>0.58934224046059169</v>
      </c>
      <c r="BN1060" s="14">
        <f t="shared" si="1509"/>
        <v>0.40637400771198712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2</v>
      </c>
      <c r="F1061" s="10">
        <f>VLOOKUP(B1061,home!$B$2:$E$405,3,FALSE)</f>
        <v>1</v>
      </c>
      <c r="G1061" s="10">
        <f>VLOOKUP(C1061,away!$B$2:$E$405,4,FALSE)</f>
        <v>0.5</v>
      </c>
      <c r="H1061" s="10">
        <f>VLOOKUP(A1061,away!$A$2:$E$405,3,FALSE)</f>
        <v>1.4137999999999999</v>
      </c>
      <c r="I1061" s="10">
        <f>VLOOKUP(C1061,away!$B$2:$E$405,3,FALSE)</f>
        <v>1.1789000000000001</v>
      </c>
      <c r="J1061" s="10">
        <f>VLOOKUP(B1061,home!$B$2:$E$405,4,FALSE)</f>
        <v>1.4146000000000001</v>
      </c>
      <c r="K1061" s="12">
        <f t="shared" si="1454"/>
        <v>1</v>
      </c>
      <c r="L1061" s="12">
        <f t="shared" si="1455"/>
        <v>2.3577545887720004</v>
      </c>
      <c r="M1061" s="13">
        <f t="shared" si="1456"/>
        <v>3.4813341516114933E-2</v>
      </c>
      <c r="N1061" s="13">
        <f t="shared" si="1457"/>
        <v>3.4813341516114933E-2</v>
      </c>
      <c r="O1061" s="13">
        <f t="shared" si="1458"/>
        <v>8.2081315710106767E-2</v>
      </c>
      <c r="P1061" s="13">
        <f t="shared" si="1459"/>
        <v>8.2081315710106767E-2</v>
      </c>
      <c r="Q1061" s="13">
        <f t="shared" si="1460"/>
        <v>1.7406670758057463E-2</v>
      </c>
      <c r="R1061" s="13">
        <f t="shared" si="1461"/>
        <v>9.6763799383973795E-2</v>
      </c>
      <c r="S1061" s="13">
        <f t="shared" si="1462"/>
        <v>4.838189969198689E-2</v>
      </c>
      <c r="T1061" s="13">
        <f t="shared" si="1463"/>
        <v>4.1040657855053377E-2</v>
      </c>
      <c r="U1061" s="13">
        <f t="shared" si="1464"/>
        <v>9.6763799383973795E-2</v>
      </c>
      <c r="V1061" s="13">
        <f t="shared" si="1465"/>
        <v>1.2674738445809859E-2</v>
      </c>
      <c r="W1061" s="13">
        <f t="shared" si="1466"/>
        <v>5.8022235860191564E-3</v>
      </c>
      <c r="X1061" s="13">
        <f t="shared" si="1467"/>
        <v>1.3680219285017794E-2</v>
      </c>
      <c r="Y1061" s="13">
        <f t="shared" si="1468"/>
        <v>1.6127299897328966E-2</v>
      </c>
      <c r="Z1061" s="13">
        <f t="shared" si="1469"/>
        <v>7.6048430674859155E-2</v>
      </c>
      <c r="AA1061" s="13">
        <f t="shared" si="1470"/>
        <v>7.6048430674859155E-2</v>
      </c>
      <c r="AB1061" s="13">
        <f t="shared" si="1471"/>
        <v>3.802421533742957E-2</v>
      </c>
      <c r="AC1061" s="13">
        <f t="shared" si="1472"/>
        <v>1.8677451707558182E-3</v>
      </c>
      <c r="AD1061" s="13">
        <f t="shared" si="1473"/>
        <v>1.4505558965047887E-3</v>
      </c>
      <c r="AE1061" s="13">
        <f t="shared" si="1474"/>
        <v>3.4200548212544478E-3</v>
      </c>
      <c r="AF1061" s="13">
        <f t="shared" si="1475"/>
        <v>4.0318249743322406E-3</v>
      </c>
      <c r="AG1061" s="13">
        <f t="shared" si="1476"/>
        <v>3.1686846114524639E-3</v>
      </c>
      <c r="AH1061" s="13">
        <f t="shared" si="1477"/>
        <v>4.4825884098139646E-2</v>
      </c>
      <c r="AI1061" s="13">
        <f t="shared" si="1478"/>
        <v>4.4825884098139646E-2</v>
      </c>
      <c r="AJ1061" s="13">
        <f t="shared" si="1479"/>
        <v>2.2412942049069819E-2</v>
      </c>
      <c r="AK1061" s="13">
        <f t="shared" si="1480"/>
        <v>7.4709806830232746E-3</v>
      </c>
      <c r="AL1061" s="13">
        <f t="shared" si="1481"/>
        <v>1.7614738988025087E-4</v>
      </c>
      <c r="AM1061" s="13">
        <f t="shared" si="1482"/>
        <v>2.9011117930095783E-4</v>
      </c>
      <c r="AN1061" s="13">
        <f t="shared" si="1483"/>
        <v>6.8401096425088983E-4</v>
      </c>
      <c r="AO1061" s="13">
        <f t="shared" si="1484"/>
        <v>8.063649948664484E-4</v>
      </c>
      <c r="AP1061" s="13">
        <f t="shared" si="1485"/>
        <v>6.3373692229049309E-4</v>
      </c>
      <c r="AQ1061" s="13">
        <f t="shared" si="1486"/>
        <v>3.7354903415116381E-4</v>
      </c>
      <c r="AR1061" s="13">
        <f t="shared" si="1487"/>
        <v>2.1137686785630098E-2</v>
      </c>
      <c r="AS1061" s="13">
        <f t="shared" si="1488"/>
        <v>2.1137686785630098E-2</v>
      </c>
      <c r="AT1061" s="13">
        <f t="shared" si="1489"/>
        <v>1.0568843392815047E-2</v>
      </c>
      <c r="AU1061" s="13">
        <f t="shared" si="1490"/>
        <v>3.5229477976050166E-3</v>
      </c>
      <c r="AV1061" s="13">
        <f t="shared" si="1491"/>
        <v>8.8073694940125392E-4</v>
      </c>
      <c r="AW1061" s="13">
        <f t="shared" si="1492"/>
        <v>1.1536453244176995E-5</v>
      </c>
      <c r="AX1061" s="13">
        <f t="shared" si="1493"/>
        <v>4.8351863216826285E-5</v>
      </c>
      <c r="AY1061" s="13">
        <f t="shared" si="1494"/>
        <v>1.1400182737514825E-4</v>
      </c>
      <c r="AZ1061" s="13">
        <f t="shared" si="1495"/>
        <v>1.3439416581107467E-4</v>
      </c>
      <c r="BA1061" s="13">
        <f t="shared" si="1496"/>
        <v>1.0562282038174879E-4</v>
      </c>
      <c r="BB1061" s="13">
        <f t="shared" si="1497"/>
        <v>6.2258172358527271E-5</v>
      </c>
      <c r="BC1061" s="13">
        <f t="shared" si="1498"/>
        <v>2.935789831337513E-5</v>
      </c>
      <c r="BD1061" s="13">
        <f t="shared" si="1499"/>
        <v>8.3062463358074389E-3</v>
      </c>
      <c r="BE1061" s="13">
        <f t="shared" si="1500"/>
        <v>8.3062463358074389E-3</v>
      </c>
      <c r="BF1061" s="13">
        <f t="shared" si="1501"/>
        <v>4.1531231679037186E-3</v>
      </c>
      <c r="BG1061" s="13">
        <f t="shared" si="1502"/>
        <v>1.3843743893012397E-3</v>
      </c>
      <c r="BH1061" s="13">
        <f t="shared" si="1503"/>
        <v>3.4609359732530988E-4</v>
      </c>
      <c r="BI1061" s="13">
        <f t="shared" si="1504"/>
        <v>6.9218719465062004E-5</v>
      </c>
      <c r="BJ1061" s="14">
        <f t="shared" si="1505"/>
        <v>0.14422329304345227</v>
      </c>
      <c r="BK1061" s="14">
        <f t="shared" si="1506"/>
        <v>0.18010918975202966</v>
      </c>
      <c r="BL1061" s="14">
        <f t="shared" si="1507"/>
        <v>0.58903045567540735</v>
      </c>
      <c r="BM1061" s="14">
        <f t="shared" si="1508"/>
        <v>0.64134911917714288</v>
      </c>
      <c r="BN1061" s="14">
        <f t="shared" si="1509"/>
        <v>0.34795978459447469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1.4867999999999999</v>
      </c>
      <c r="F1063" s="10">
        <f>VLOOKUP(B1063,home!$B$2:$E$405,3,FALSE)</f>
        <v>1.2779</v>
      </c>
      <c r="G1063" s="10">
        <f>VLOOKUP(C1063,away!$B$2:$E$405,4,FALSE)</f>
        <v>0.97150000000000003</v>
      </c>
      <c r="H1063" s="10">
        <f>VLOOKUP(A1063,away!$A$2:$E$405,3,FALSE)</f>
        <v>1.0461</v>
      </c>
      <c r="I1063" s="10">
        <f>VLOOKUP(C1063,away!$B$2:$E$405,3,FALSE)</f>
        <v>1.0621</v>
      </c>
      <c r="J1063" s="10">
        <f>VLOOKUP(B1063,home!$B$2:$E$405,4,FALSE)</f>
        <v>1.0515000000000001</v>
      </c>
      <c r="K1063" s="12">
        <f t="shared" si="1454"/>
        <v>1.8458322409800001</v>
      </c>
      <c r="L1063" s="12">
        <f t="shared" si="1455"/>
        <v>1.1682825447150003</v>
      </c>
      <c r="M1063" s="13">
        <f t="shared" si="1456"/>
        <v>4.908927078412733E-2</v>
      </c>
      <c r="N1063" s="13">
        <f t="shared" si="1457"/>
        <v>9.0610558699539795E-2</v>
      </c>
      <c r="O1063" s="13">
        <f t="shared" si="1458"/>
        <v>5.7350138189883999E-2</v>
      </c>
      <c r="P1063" s="13">
        <f t="shared" si="1459"/>
        <v>0.10585873409554626</v>
      </c>
      <c r="Q1063" s="13">
        <f t="shared" si="1460"/>
        <v>8.3625945310410718E-2</v>
      </c>
      <c r="R1063" s="13">
        <f t="shared" si="1461"/>
        <v>3.3500582692117316E-2</v>
      </c>
      <c r="S1063" s="13">
        <f t="shared" si="1462"/>
        <v>5.7069861730024825E-2</v>
      </c>
      <c r="T1063" s="13">
        <f t="shared" si="1463"/>
        <v>9.7698732191444065E-2</v>
      </c>
      <c r="U1063" s="13">
        <f t="shared" si="1464"/>
        <v>6.1836455624726699E-2</v>
      </c>
      <c r="V1063" s="13">
        <f t="shared" si="1465"/>
        <v>1.3674278674674183E-2</v>
      </c>
      <c r="W1063" s="13">
        <f t="shared" si="1466"/>
        <v>5.1453155345462118E-2</v>
      </c>
      <c r="X1063" s="13">
        <f t="shared" si="1467"/>
        <v>6.01118232606127E-2</v>
      </c>
      <c r="Y1063" s="13">
        <f t="shared" si="1468"/>
        <v>3.5113796923183491E-2</v>
      </c>
      <c r="Z1063" s="13">
        <f t="shared" si="1469"/>
        <v>1.3046048665660699E-2</v>
      </c>
      <c r="AA1063" s="13">
        <f t="shared" si="1470"/>
        <v>2.4080817244470629E-2</v>
      </c>
      <c r="AB1063" s="13">
        <f t="shared" si="1471"/>
        <v>2.222457442949553E-2</v>
      </c>
      <c r="AC1063" s="13">
        <f t="shared" si="1472"/>
        <v>1.842996706622989E-3</v>
      </c>
      <c r="AD1063" s="13">
        <f t="shared" si="1473"/>
        <v>2.3743473259201595E-2</v>
      </c>
      <c r="AE1063" s="13">
        <f t="shared" si="1474"/>
        <v>2.7739085359632602E-2</v>
      </c>
      <c r="AF1063" s="13">
        <f t="shared" si="1475"/>
        <v>1.6203544616009098E-2</v>
      </c>
      <c r="AG1063" s="13">
        <f t="shared" si="1476"/>
        <v>6.3101061124647157E-3</v>
      </c>
      <c r="AH1063" s="13">
        <f t="shared" si="1477"/>
        <v>3.8103677333984542E-3</v>
      </c>
      <c r="AI1063" s="13">
        <f t="shared" si="1478"/>
        <v>7.0332996122967522E-3</v>
      </c>
      <c r="AJ1063" s="13">
        <f t="shared" si="1479"/>
        <v>6.4911455924247415E-3</v>
      </c>
      <c r="AK1063" s="13">
        <f t="shared" si="1480"/>
        <v>3.9938552717976045E-3</v>
      </c>
      <c r="AL1063" s="13">
        <f t="shared" si="1481"/>
        <v>1.5897347439795646E-4</v>
      </c>
      <c r="AM1063" s="13">
        <f t="shared" si="1482"/>
        <v>8.7652936909361576E-3</v>
      </c>
      <c r="AN1063" s="13">
        <f t="shared" si="1483"/>
        <v>1.0240339618421232E-2</v>
      </c>
      <c r="AO1063" s="13">
        <f t="shared" si="1484"/>
        <v>5.9818050140774985E-3</v>
      </c>
      <c r="AP1063" s="13">
        <f t="shared" si="1485"/>
        <v>2.3294794612784687E-3</v>
      </c>
      <c r="AQ1063" s="13">
        <f t="shared" si="1486"/>
        <v>6.8037254822093441E-4</v>
      </c>
      <c r="AR1063" s="13">
        <f t="shared" si="1487"/>
        <v>8.903172223749345E-4</v>
      </c>
      <c r="AS1063" s="13">
        <f t="shared" si="1488"/>
        <v>1.6433762337594144E-3</v>
      </c>
      <c r="AT1063" s="13">
        <f t="shared" si="1489"/>
        <v>1.5166984181667067E-3</v>
      </c>
      <c r="AU1063" s="13">
        <f t="shared" si="1490"/>
        <v>9.3319028003182453E-4</v>
      </c>
      <c r="AV1063" s="13">
        <f t="shared" si="1491"/>
        <v>4.3062817646297396E-4</v>
      </c>
      <c r="AW1063" s="13">
        <f t="shared" si="1492"/>
        <v>9.5227477555599447E-6</v>
      </c>
      <c r="AX1063" s="13">
        <f t="shared" si="1493"/>
        <v>2.69654361606476E-3</v>
      </c>
      <c r="AY1063" s="13">
        <f t="shared" si="1494"/>
        <v>3.1503248377111265E-3</v>
      </c>
      <c r="AZ1063" s="13">
        <f t="shared" si="1495"/>
        <v>1.8402347590400132E-3</v>
      </c>
      <c r="BA1063" s="13">
        <f t="shared" si="1496"/>
        <v>7.1663804905475388E-4</v>
      </c>
      <c r="BB1063" s="13">
        <f t="shared" si="1497"/>
        <v>2.0930893089732028E-4</v>
      </c>
      <c r="BC1063" s="13">
        <f t="shared" si="1498"/>
        <v>4.8906394084059482E-5</v>
      </c>
      <c r="BD1063" s="13">
        <f t="shared" si="1499"/>
        <v>1.733570116932966E-4</v>
      </c>
      <c r="BE1063" s="13">
        <f t="shared" si="1500"/>
        <v>3.1998796138343373E-4</v>
      </c>
      <c r="BF1063" s="13">
        <f t="shared" si="1501"/>
        <v>2.9532204792350272E-4</v>
      </c>
      <c r="BG1063" s="13">
        <f t="shared" si="1502"/>
        <v>1.8170498584314733E-4</v>
      </c>
      <c r="BH1063" s="13">
        <f t="shared" si="1503"/>
        <v>8.3849230304023929E-5</v>
      </c>
      <c r="BI1063" s="13">
        <f t="shared" si="1504"/>
        <v>3.0954322535304931E-5</v>
      </c>
      <c r="BJ1063" s="14">
        <f t="shared" si="1505"/>
        <v>0.52926946799774743</v>
      </c>
      <c r="BK1063" s="14">
        <f t="shared" si="1506"/>
        <v>0.23084444030310466</v>
      </c>
      <c r="BL1063" s="14">
        <f t="shared" si="1507"/>
        <v>0.22682062228109032</v>
      </c>
      <c r="BM1063" s="14">
        <f t="shared" si="1508"/>
        <v>0.57680454738602216</v>
      </c>
      <c r="BN1063" s="14">
        <f t="shared" si="1509"/>
        <v>0.42003522977162544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1.4867999999999999</v>
      </c>
      <c r="F1064" s="10">
        <f>VLOOKUP(B1064,home!$B$2:$E$405,3,FALSE)</f>
        <v>0.73980000000000001</v>
      </c>
      <c r="G1064" s="10">
        <f>VLOOKUP(C1064,away!$B$2:$E$405,4,FALSE)</f>
        <v>0.75670000000000004</v>
      </c>
      <c r="H1064" s="10">
        <f>VLOOKUP(A1064,away!$A$2:$E$405,3,FALSE)</f>
        <v>1.0461</v>
      </c>
      <c r="I1064" s="10">
        <f>VLOOKUP(C1064,away!$B$2:$E$405,3,FALSE)</f>
        <v>1.0753999999999999</v>
      </c>
      <c r="J1064" s="10">
        <f>VLOOKUP(B1064,home!$B$2:$E$405,4,FALSE)</f>
        <v>0.95589999999999997</v>
      </c>
      <c r="K1064" s="12">
        <f t="shared" si="1454"/>
        <v>0.83232054208799988</v>
      </c>
      <c r="L1064" s="12">
        <f t="shared" si="1455"/>
        <v>1.0753645010459998</v>
      </c>
      <c r="M1064" s="13">
        <f t="shared" si="1456"/>
        <v>0.14842358339275608</v>
      </c>
      <c r="N1064" s="13">
        <f t="shared" si="1457"/>
        <v>0.1235359973881022</v>
      </c>
      <c r="O1064" s="13">
        <f t="shared" si="1458"/>
        <v>0.15960945269861046</v>
      </c>
      <c r="P1064" s="13">
        <f t="shared" si="1459"/>
        <v>0.13284622619247644</v>
      </c>
      <c r="Q1064" s="13">
        <f t="shared" si="1460"/>
        <v>5.1410774156723474E-2</v>
      </c>
      <c r="R1064" s="13">
        <f t="shared" si="1461"/>
        <v>8.5819169731733161E-2</v>
      </c>
      <c r="S1064" s="13">
        <f t="shared" si="1462"/>
        <v>2.9725936084703E-2</v>
      </c>
      <c r="T1064" s="13">
        <f t="shared" si="1463"/>
        <v>5.5285321499433514E-2</v>
      </c>
      <c r="U1064" s="13">
        <f t="shared" si="1464"/>
        <v>7.1429057872658214E-2</v>
      </c>
      <c r="V1064" s="13">
        <f t="shared" si="1465"/>
        <v>2.9562376204519333E-3</v>
      </c>
      <c r="W1064" s="13">
        <f t="shared" si="1466"/>
        <v>1.4263414471762605E-2</v>
      </c>
      <c r="X1064" s="13">
        <f t="shared" si="1467"/>
        <v>1.5338369586639285E-2</v>
      </c>
      <c r="Y1064" s="13">
        <f t="shared" si="1468"/>
        <v>8.2471690786977449E-3</v>
      </c>
      <c r="Z1064" s="13">
        <f t="shared" si="1469"/>
        <v>3.0762296212915739E-2</v>
      </c>
      <c r="AA1064" s="13">
        <f t="shared" si="1470"/>
        <v>2.5604091059805652E-2</v>
      </c>
      <c r="AB1064" s="13">
        <f t="shared" si="1471"/>
        <v>1.0655405475283975E-2</v>
      </c>
      <c r="AC1064" s="13">
        <f t="shared" si="1472"/>
        <v>1.6537340403901784E-4</v>
      </c>
      <c r="AD1064" s="13">
        <f t="shared" si="1473"/>
        <v>2.967933216290818E-3</v>
      </c>
      <c r="AE1064" s="13">
        <f t="shared" si="1474"/>
        <v>3.1916100222744246E-3</v>
      </c>
      <c r="AF1064" s="13">
        <f t="shared" si="1475"/>
        <v>1.7160720595682743E-3</v>
      </c>
      <c r="AG1064" s="13">
        <f t="shared" si="1476"/>
        <v>6.1513432469887297E-4</v>
      </c>
      <c r="AH1064" s="13">
        <f t="shared" si="1477"/>
        <v>8.2701703295078449E-3</v>
      </c>
      <c r="AI1064" s="13">
        <f t="shared" si="1478"/>
        <v>6.8834326518160613E-3</v>
      </c>
      <c r="AJ1064" s="13">
        <f t="shared" si="1479"/>
        <v>2.864611198092891E-3</v>
      </c>
      <c r="AK1064" s="13">
        <f t="shared" si="1480"/>
        <v>7.9475824842267665E-4</v>
      </c>
      <c r="AL1064" s="13">
        <f t="shared" si="1481"/>
        <v>5.9206851463901248E-6</v>
      </c>
      <c r="AM1064" s="13">
        <f t="shared" si="1482"/>
        <v>4.9405435669283104E-4</v>
      </c>
      <c r="AN1064" s="13">
        <f t="shared" si="1483"/>
        <v>5.312885167745886E-4</v>
      </c>
      <c r="AO1064" s="13">
        <f t="shared" si="1484"/>
        <v>2.8566440537638733E-4</v>
      </c>
      <c r="AP1064" s="13">
        <f t="shared" si="1485"/>
        <v>1.0239778691806035E-4</v>
      </c>
      <c r="AQ1064" s="13">
        <f t="shared" si="1486"/>
        <v>2.752873625933864E-5</v>
      </c>
      <c r="AR1064" s="13">
        <f t="shared" si="1487"/>
        <v>1.7786895179913273E-3</v>
      </c>
      <c r="AS1064" s="13">
        <f t="shared" si="1488"/>
        <v>1.4804398238207847E-3</v>
      </c>
      <c r="AT1064" s="13">
        <f t="shared" si="1489"/>
        <v>6.1610023834558921E-4</v>
      </c>
      <c r="AU1064" s="13">
        <f t="shared" si="1490"/>
        <v>1.7093096145344891E-4</v>
      </c>
      <c r="AV1064" s="13">
        <f t="shared" si="1491"/>
        <v>3.5567337624139401E-5</v>
      </c>
      <c r="AW1064" s="13">
        <f t="shared" si="1492"/>
        <v>1.472026996789554E-7</v>
      </c>
      <c r="AX1064" s="13">
        <f t="shared" si="1493"/>
        <v>6.8535264997252501E-5</v>
      </c>
      <c r="AY1064" s="13">
        <f t="shared" si="1494"/>
        <v>7.370039104782581E-5</v>
      </c>
      <c r="AZ1064" s="13">
        <f t="shared" si="1495"/>
        <v>3.9627392123020129E-5</v>
      </c>
      <c r="BA1064" s="13">
        <f t="shared" si="1496"/>
        <v>1.4204630252708578E-5</v>
      </c>
      <c r="BB1064" s="13">
        <f t="shared" si="1497"/>
        <v>3.8187887810617178E-6</v>
      </c>
      <c r="BC1064" s="13">
        <f t="shared" si="1498"/>
        <v>8.2131797842929935E-7</v>
      </c>
      <c r="BD1064" s="13">
        <f t="shared" si="1499"/>
        <v>3.1878992767174887E-4</v>
      </c>
      <c r="BE1064" s="13">
        <f t="shared" si="1500"/>
        <v>2.6533540541194426E-4</v>
      </c>
      <c r="BF1064" s="13">
        <f t="shared" si="1501"/>
        <v>1.1042205423380432E-4</v>
      </c>
      <c r="BG1064" s="13">
        <f t="shared" si="1502"/>
        <v>3.0635514679450176E-5</v>
      </c>
      <c r="BH1064" s="13">
        <f t="shared" si="1503"/>
        <v>6.3746420462862118E-6</v>
      </c>
      <c r="BI1064" s="13">
        <f t="shared" si="1504"/>
        <v>1.0611491047163795E-6</v>
      </c>
      <c r="BJ1064" s="14">
        <f t="shared" si="1505"/>
        <v>0.27821343739139265</v>
      </c>
      <c r="BK1064" s="14">
        <f t="shared" si="1506"/>
        <v>0.31419697777062061</v>
      </c>
      <c r="BL1064" s="14">
        <f t="shared" si="1507"/>
        <v>0.37674449583831421</v>
      </c>
      <c r="BM1064" s="14">
        <f t="shared" si="1508"/>
        <v>0.29819845046449317</v>
      </c>
      <c r="BN1064" s="14">
        <f t="shared" si="1509"/>
        <v>0.70164520356040183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1.4867999999999999</v>
      </c>
      <c r="F1065" s="10">
        <f>VLOOKUP(B1065,home!$B$2:$E$405,3,FALSE)</f>
        <v>0.25219999999999998</v>
      </c>
      <c r="G1065" s="10">
        <f>VLOOKUP(C1065,away!$B$2:$E$405,4,FALSE)</f>
        <v>0.80710000000000004</v>
      </c>
      <c r="H1065" s="10">
        <f>VLOOKUP(A1065,away!$A$2:$E$405,3,FALSE)</f>
        <v>1.0461</v>
      </c>
      <c r="I1065" s="10">
        <f>VLOOKUP(C1065,away!$B$2:$E$405,3,FALSE)</f>
        <v>0.66920000000000002</v>
      </c>
      <c r="J1065" s="10">
        <f>VLOOKUP(B1065,home!$B$2:$E$405,4,FALSE)</f>
        <v>0.59750000000000003</v>
      </c>
      <c r="K1065" s="12">
        <f t="shared" si="1454"/>
        <v>0.30263906181599998</v>
      </c>
      <c r="L1065" s="12">
        <f t="shared" si="1455"/>
        <v>0.41827994670000002</v>
      </c>
      <c r="M1065" s="13">
        <f t="shared" si="1456"/>
        <v>0.4863051319784048</v>
      </c>
      <c r="N1065" s="13">
        <f t="shared" si="1457"/>
        <v>0.14717492889825046</v>
      </c>
      <c r="O1065" s="13">
        <f t="shared" si="1458"/>
        <v>0.20341168468386359</v>
      </c>
      <c r="P1065" s="13">
        <f t="shared" si="1459"/>
        <v>6.1560321415136489E-2</v>
      </c>
      <c r="Q1065" s="13">
        <f t="shared" si="1460"/>
        <v>2.2270441202301511E-2</v>
      </c>
      <c r="R1065" s="13">
        <f t="shared" si="1461"/>
        <v>4.2541514313861835E-2</v>
      </c>
      <c r="S1065" s="13">
        <f t="shared" si="1462"/>
        <v>1.9481971932506768E-3</v>
      </c>
      <c r="T1065" s="13">
        <f t="shared" si="1463"/>
        <v>9.3152789590841591E-3</v>
      </c>
      <c r="U1065" s="13">
        <f t="shared" si="1464"/>
        <v>1.287472398017908E-2</v>
      </c>
      <c r="V1065" s="13">
        <f t="shared" si="1465"/>
        <v>2.7402010591961752E-5</v>
      </c>
      <c r="W1065" s="13">
        <f t="shared" si="1466"/>
        <v>2.2466351438976393E-3</v>
      </c>
      <c r="X1065" s="13">
        <f t="shared" si="1467"/>
        <v>9.3972242824385134E-4</v>
      </c>
      <c r="Y1065" s="13">
        <f t="shared" si="1468"/>
        <v>1.9653352359931637E-4</v>
      </c>
      <c r="Z1065" s="13">
        <f t="shared" si="1469"/>
        <v>5.9314207799131399E-3</v>
      </c>
      <c r="AA1065" s="13">
        <f t="shared" si="1470"/>
        <v>1.7950796200688396E-3</v>
      </c>
      <c r="AB1065" s="13">
        <f t="shared" si="1471"/>
        <v>2.7163060605132759E-4</v>
      </c>
      <c r="AC1065" s="13">
        <f t="shared" si="1472"/>
        <v>2.1679760151300552E-7</v>
      </c>
      <c r="AD1065" s="13">
        <f t="shared" si="1473"/>
        <v>1.6997988804800894E-4</v>
      </c>
      <c r="AE1065" s="13">
        <f t="shared" si="1474"/>
        <v>7.1099178512793135E-5</v>
      </c>
      <c r="AF1065" s="13">
        <f t="shared" si="1475"/>
        <v>1.4869680299372451E-5</v>
      </c>
      <c r="AG1065" s="13">
        <f t="shared" si="1476"/>
        <v>2.0732296943558498E-6</v>
      </c>
      <c r="AH1065" s="13">
        <f t="shared" si="1477"/>
        <v>6.2024859191933505E-4</v>
      </c>
      <c r="AI1065" s="13">
        <f t="shared" si="1478"/>
        <v>1.877114519511626E-4</v>
      </c>
      <c r="AJ1065" s="13">
        <f t="shared" si="1479"/>
        <v>2.84044088553095E-5</v>
      </c>
      <c r="AK1065" s="13">
        <f t="shared" si="1480"/>
        <v>2.8654278824696491E-6</v>
      </c>
      <c r="AL1065" s="13">
        <f t="shared" si="1481"/>
        <v>1.097757696027273E-9</v>
      </c>
      <c r="AM1065" s="13">
        <f t="shared" si="1482"/>
        <v>1.0288510769287632E-5</v>
      </c>
      <c r="AN1065" s="13">
        <f t="shared" si="1483"/>
        <v>4.3034777362000057E-6</v>
      </c>
      <c r="AO1065" s="13">
        <f t="shared" si="1484"/>
        <v>9.0002921906118761E-7</v>
      </c>
      <c r="AP1065" s="13">
        <f t="shared" si="1485"/>
        <v>1.2548805792578543E-7</v>
      </c>
      <c r="AQ1065" s="13">
        <f t="shared" si="1486"/>
        <v>1.3122284545171008E-8</v>
      </c>
      <c r="AR1065" s="13">
        <f t="shared" si="1487"/>
        <v>5.1887509593753927E-5</v>
      </c>
      <c r="AS1065" s="13">
        <f t="shared" si="1488"/>
        <v>1.5703187223422385E-5</v>
      </c>
      <c r="AT1065" s="13">
        <f t="shared" si="1489"/>
        <v>2.376198924408774E-6</v>
      </c>
      <c r="AU1065" s="13">
        <f t="shared" si="1490"/>
        <v>2.3971020439041985E-7</v>
      </c>
      <c r="AV1065" s="13">
        <f t="shared" si="1491"/>
        <v>1.8136417841109565E-8</v>
      </c>
      <c r="AW1065" s="13">
        <f t="shared" si="1492"/>
        <v>3.8600774241640487E-12</v>
      </c>
      <c r="AX1065" s="13">
        <f t="shared" si="1493"/>
        <v>5.1895087445016955E-7</v>
      </c>
      <c r="AY1065" s="13">
        <f t="shared" si="1494"/>
        <v>2.1706674410493525E-7</v>
      </c>
      <c r="AZ1065" s="13">
        <f t="shared" si="1495"/>
        <v>4.5397333077277433E-8</v>
      </c>
      <c r="BA1065" s="13">
        <f t="shared" si="1496"/>
        <v>6.3295980199619183E-9</v>
      </c>
      <c r="BB1065" s="13">
        <f t="shared" si="1497"/>
        <v>6.6188598060552418E-10</v>
      </c>
      <c r="BC1065" s="13">
        <f t="shared" si="1498"/>
        <v>5.5370726537831197E-11</v>
      </c>
      <c r="BD1065" s="13">
        <f t="shared" si="1499"/>
        <v>3.6172507912118531E-6</v>
      </c>
      <c r="BE1065" s="13">
        <f t="shared" si="1500"/>
        <v>1.0947213858055388E-6</v>
      </c>
      <c r="BF1065" s="13">
        <f t="shared" si="1501"/>
        <v>1.6565272657504979E-7</v>
      </c>
      <c r="BG1065" s="13">
        <f t="shared" si="1502"/>
        <v>1.6710995252645141E-8</v>
      </c>
      <c r="BH1065" s="13">
        <f t="shared" si="1503"/>
        <v>1.2643499813180389E-9</v>
      </c>
      <c r="BI1065" s="13">
        <f t="shared" si="1504"/>
        <v>7.652833843063372E-11</v>
      </c>
      <c r="BJ1065" s="14">
        <f t="shared" si="1505"/>
        <v>0.18241798122180489</v>
      </c>
      <c r="BK1065" s="14">
        <f t="shared" si="1506"/>
        <v>0.54984148755948725</v>
      </c>
      <c r="BL1065" s="14">
        <f t="shared" si="1507"/>
        <v>0.26180898350377402</v>
      </c>
      <c r="BM1065" s="14">
        <f t="shared" si="1508"/>
        <v>3.6735633510276464E-2</v>
      </c>
      <c r="BN1065" s="14">
        <f t="shared" si="1509"/>
        <v>0.96326402249181875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1.4867999999999999</v>
      </c>
      <c r="F1066" s="10">
        <f>VLOOKUP(B1066,home!$B$2:$E$405,3,FALSE)</f>
        <v>0.74729999999999996</v>
      </c>
      <c r="G1066" s="10">
        <f>VLOOKUP(C1066,away!$B$2:$E$405,4,FALSE)</f>
        <v>1.1434</v>
      </c>
      <c r="H1066" s="10">
        <f>VLOOKUP(A1066,away!$A$2:$E$405,3,FALSE)</f>
        <v>1.0461</v>
      </c>
      <c r="I1066" s="10">
        <f>VLOOKUP(C1066,away!$B$2:$E$405,3,FALSE)</f>
        <v>1.0515000000000001</v>
      </c>
      <c r="J1066" s="10">
        <f>VLOOKUP(B1066,home!$B$2:$E$405,4,FALSE)</f>
        <v>1.1684000000000001</v>
      </c>
      <c r="K1066" s="12">
        <f t="shared" si="1454"/>
        <v>1.2704153207759996</v>
      </c>
      <c r="L1066" s="12">
        <f t="shared" si="1455"/>
        <v>1.2852097968600003</v>
      </c>
      <c r="M1066" s="13">
        <f t="shared" si="1456"/>
        <v>7.7643680459671058E-2</v>
      </c>
      <c r="N1066" s="13">
        <f t="shared" si="1457"/>
        <v>9.8639721217402207E-2</v>
      </c>
      <c r="O1066" s="13">
        <f t="shared" si="1458"/>
        <v>9.9788418791036615E-2</v>
      </c>
      <c r="P1066" s="13">
        <f t="shared" si="1459"/>
        <v>0.12677273606814454</v>
      </c>
      <c r="Q1066" s="13">
        <f t="shared" si="1460"/>
        <v>6.2656706535830609E-2</v>
      </c>
      <c r="R1066" s="13">
        <f t="shared" si="1461"/>
        <v>6.4124526721704406E-2</v>
      </c>
      <c r="S1066" s="13">
        <f t="shared" si="1462"/>
        <v>5.1747053060393823E-2</v>
      </c>
      <c r="T1066" s="13">
        <f t="shared" si="1463"/>
        <v>8.0527013078831505E-2</v>
      </c>
      <c r="U1066" s="13">
        <f t="shared" si="1464"/>
        <v>8.146478118476326E-2</v>
      </c>
      <c r="V1066" s="13">
        <f t="shared" si="1465"/>
        <v>9.3877791199374807E-3</v>
      </c>
      <c r="W1066" s="13">
        <f t="shared" si="1466"/>
        <v>2.6533346644161643E-2</v>
      </c>
      <c r="X1066" s="13">
        <f t="shared" si="1467"/>
        <v>3.4100917050558954E-2</v>
      </c>
      <c r="Y1066" s="13">
        <f t="shared" si="1468"/>
        <v>2.1913416337644299E-2</v>
      </c>
      <c r="Z1066" s="13">
        <f t="shared" si="1469"/>
        <v>2.747115665391513E-2</v>
      </c>
      <c r="AA1066" s="13">
        <f t="shared" si="1470"/>
        <v>3.4899778292571321E-2</v>
      </c>
      <c r="AB1066" s="13">
        <f t="shared" si="1471"/>
        <v>2.2168606517284136E-2</v>
      </c>
      <c r="AC1066" s="13">
        <f t="shared" si="1472"/>
        <v>9.5799364931576053E-4</v>
      </c>
      <c r="AD1066" s="13">
        <f t="shared" si="1473"/>
        <v>8.4270925220508528E-3</v>
      </c>
      <c r="AE1066" s="13">
        <f t="shared" si="1474"/>
        <v>1.0830581868385402E-2</v>
      </c>
      <c r="AF1066" s="13">
        <f t="shared" si="1475"/>
        <v>6.9597849614716038E-3</v>
      </c>
      <c r="AG1066" s="13">
        <f t="shared" si="1476"/>
        <v>2.9815946055074018E-3</v>
      </c>
      <c r="AH1066" s="13">
        <f t="shared" si="1477"/>
        <v>8.8265499156718798E-3</v>
      </c>
      <c r="AI1066" s="13">
        <f t="shared" si="1478"/>
        <v>1.1213384242463662E-2</v>
      </c>
      <c r="AJ1066" s="13">
        <f t="shared" si="1479"/>
        <v>7.1228275696870085E-3</v>
      </c>
      <c r="AK1066" s="13">
        <f t="shared" si="1480"/>
        <v>3.0163164239253516E-3</v>
      </c>
      <c r="AL1066" s="13">
        <f t="shared" si="1481"/>
        <v>6.2566573526996291E-5</v>
      </c>
      <c r="AM1066" s="13">
        <f t="shared" si="1482"/>
        <v>2.1411814899220524E-3</v>
      </c>
      <c r="AN1066" s="13">
        <f t="shared" si="1483"/>
        <v>2.7518674277031137E-3</v>
      </c>
      <c r="AO1066" s="13">
        <f t="shared" si="1484"/>
        <v>1.7683634888719854E-3</v>
      </c>
      <c r="AP1066" s="13">
        <f t="shared" si="1485"/>
        <v>7.5757269343593528E-4</v>
      </c>
      <c r="AQ1066" s="13">
        <f t="shared" si="1486"/>
        <v>2.4340996185937049E-4</v>
      </c>
      <c r="AR1066" s="13">
        <f t="shared" si="1487"/>
        <v>2.2687936848190581E-3</v>
      </c>
      <c r="AS1066" s="13">
        <f t="shared" si="1488"/>
        <v>2.8823102568739651E-3</v>
      </c>
      <c r="AT1066" s="13">
        <f t="shared" si="1489"/>
        <v>1.8308655547812466E-3</v>
      </c>
      <c r="AU1066" s="13">
        <f t="shared" si="1490"/>
        <v>7.7531988369171541E-4</v>
      </c>
      <c r="AV1066" s="13">
        <f t="shared" si="1491"/>
        <v>2.4624456468605536E-4</v>
      </c>
      <c r="AW1066" s="13">
        <f t="shared" si="1492"/>
        <v>2.8376551795000854E-6</v>
      </c>
      <c r="AX1066" s="13">
        <f t="shared" si="1493"/>
        <v>4.5336496155982579E-4</v>
      </c>
      <c r="AY1066" s="13">
        <f t="shared" si="1494"/>
        <v>5.8266909014974559E-4</v>
      </c>
      <c r="AZ1066" s="13">
        <f t="shared" si="1495"/>
        <v>3.7442601149397788E-4</v>
      </c>
      <c r="BA1066" s="13">
        <f t="shared" si="1496"/>
        <v>1.6040532605709183E-4</v>
      </c>
      <c r="BB1066" s="13">
        <f t="shared" si="1497"/>
        <v>5.1538624129274291E-5</v>
      </c>
      <c r="BC1066" s="13">
        <f t="shared" si="1498"/>
        <v>1.3247588929525681E-5</v>
      </c>
      <c r="BD1066" s="13">
        <f t="shared" si="1499"/>
        <v>4.859793117972595E-4</v>
      </c>
      <c r="BE1066" s="13">
        <f t="shared" si="1500"/>
        <v>6.1739556328741483E-4</v>
      </c>
      <c r="BF1066" s="13">
        <f t="shared" si="1501"/>
        <v>3.9217439128973018E-4</v>
      </c>
      <c r="BG1066" s="13">
        <f t="shared" si="1502"/>
        <v>1.6607478503682498E-4</v>
      </c>
      <c r="BH1066" s="13">
        <f t="shared" si="1503"/>
        <v>5.2745987826340804E-5</v>
      </c>
      <c r="BI1066" s="13">
        <f t="shared" si="1504"/>
        <v>1.3401862208809546E-5</v>
      </c>
      <c r="BJ1066" s="14">
        <f t="shared" si="1505"/>
        <v>0.36286822148595649</v>
      </c>
      <c r="BK1066" s="14">
        <f t="shared" si="1506"/>
        <v>0.26715447802113945</v>
      </c>
      <c r="BL1066" s="14">
        <f t="shared" si="1507"/>
        <v>0.34235649550540626</v>
      </c>
      <c r="BM1066" s="14">
        <f t="shared" si="1508"/>
        <v>0.46964473043765759</v>
      </c>
      <c r="BN1066" s="14">
        <f t="shared" si="1509"/>
        <v>0.52962578979378938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2</v>
      </c>
      <c r="F1067" s="10">
        <f>VLOOKUP(B1067,home!$B$2:$E$405,3,FALSE)</f>
        <v>0.5</v>
      </c>
      <c r="G1067" s="10">
        <f>VLOOKUP(C1067,away!$B$2:$E$405,4,FALSE)</f>
        <v>0.5</v>
      </c>
      <c r="H1067" s="10">
        <f>VLOOKUP(A1067,away!$A$2:$E$405,3,FALSE)</f>
        <v>1.4137999999999999</v>
      </c>
      <c r="I1067" s="10">
        <f>VLOOKUP(C1067,away!$B$2:$E$405,3,FALSE)</f>
        <v>0.47149999999999997</v>
      </c>
      <c r="J1067" s="10">
        <f>VLOOKUP(B1067,home!$B$2:$E$405,4,FALSE)</f>
        <v>0.94310000000000005</v>
      </c>
      <c r="K1067" s="12">
        <f t="shared" si="1454"/>
        <v>0.5</v>
      </c>
      <c r="L1067" s="12">
        <f t="shared" si="1455"/>
        <v>0.62867677876999994</v>
      </c>
      <c r="M1067" s="13">
        <f t="shared" si="1456"/>
        <v>0.32346098381171856</v>
      </c>
      <c r="N1067" s="13">
        <f t="shared" si="1457"/>
        <v>0.16173049190585928</v>
      </c>
      <c r="O1067" s="13">
        <f t="shared" si="1458"/>
        <v>0.20335240936052637</v>
      </c>
      <c r="P1067" s="13">
        <f t="shared" si="1459"/>
        <v>0.10167620468026319</v>
      </c>
      <c r="Q1067" s="13">
        <f t="shared" si="1460"/>
        <v>4.043262297646482E-2</v>
      </c>
      <c r="R1067" s="13">
        <f t="shared" si="1461"/>
        <v>6.3921468835947043E-2</v>
      </c>
      <c r="S1067" s="13">
        <f t="shared" si="1462"/>
        <v>7.9901836044933804E-3</v>
      </c>
      <c r="T1067" s="13">
        <f t="shared" si="1463"/>
        <v>2.5419051170065796E-2</v>
      </c>
      <c r="U1067" s="13">
        <f t="shared" si="1464"/>
        <v>3.1960734417973521E-2</v>
      </c>
      <c r="V1067" s="13">
        <f t="shared" si="1465"/>
        <v>2.7906904945854252E-4</v>
      </c>
      <c r="W1067" s="13">
        <f t="shared" si="1466"/>
        <v>6.7387704960774715E-3</v>
      </c>
      <c r="X1067" s="13">
        <f t="shared" si="1467"/>
        <v>4.2365085283442997E-3</v>
      </c>
      <c r="Y1067" s="13">
        <f t="shared" si="1468"/>
        <v>1.3316972674155636E-3</v>
      </c>
      <c r="Z1067" s="13">
        <f t="shared" si="1469"/>
        <v>1.3395314374010038E-2</v>
      </c>
      <c r="AA1067" s="13">
        <f t="shared" si="1470"/>
        <v>6.6976571870050192E-3</v>
      </c>
      <c r="AB1067" s="13">
        <f t="shared" si="1471"/>
        <v>1.6744142967512548E-3</v>
      </c>
      <c r="AC1067" s="13">
        <f t="shared" si="1472"/>
        <v>5.4826322208750708E-6</v>
      </c>
      <c r="AD1067" s="13">
        <f t="shared" si="1473"/>
        <v>8.4234631200968372E-4</v>
      </c>
      <c r="AE1067" s="13">
        <f t="shared" si="1474"/>
        <v>5.2956356604303735E-4</v>
      </c>
      <c r="AF1067" s="13">
        <f t="shared" si="1475"/>
        <v>1.664621584269454E-4</v>
      </c>
      <c r="AG1067" s="13">
        <f t="shared" si="1476"/>
        <v>3.4883631182317808E-5</v>
      </c>
      <c r="AH1067" s="13">
        <f t="shared" si="1477"/>
        <v>2.1053307728160272E-3</v>
      </c>
      <c r="AI1067" s="13">
        <f t="shared" si="1478"/>
        <v>1.0526653864080136E-3</v>
      </c>
      <c r="AJ1067" s="13">
        <f t="shared" si="1479"/>
        <v>2.631663466020034E-4</v>
      </c>
      <c r="AK1067" s="13">
        <f t="shared" si="1480"/>
        <v>4.386105776700058E-5</v>
      </c>
      <c r="AL1067" s="13">
        <f t="shared" si="1481"/>
        <v>6.8936071276007058E-8</v>
      </c>
      <c r="AM1067" s="13">
        <f t="shared" si="1482"/>
        <v>8.4234631200968399E-5</v>
      </c>
      <c r="AN1067" s="13">
        <f t="shared" si="1483"/>
        <v>5.295635660430375E-5</v>
      </c>
      <c r="AO1067" s="13">
        <f t="shared" si="1484"/>
        <v>1.6646215842694544E-5</v>
      </c>
      <c r="AP1067" s="13">
        <f t="shared" si="1485"/>
        <v>3.4883631182317818E-6</v>
      </c>
      <c r="AQ1067" s="13">
        <f t="shared" si="1486"/>
        <v>5.4826322208750719E-7</v>
      </c>
      <c r="AR1067" s="13">
        <f t="shared" si="1487"/>
        <v>2.6471451369986703E-4</v>
      </c>
      <c r="AS1067" s="13">
        <f t="shared" si="1488"/>
        <v>1.3235725684993351E-4</v>
      </c>
      <c r="AT1067" s="13">
        <f t="shared" si="1489"/>
        <v>3.3089314212483378E-5</v>
      </c>
      <c r="AU1067" s="13">
        <f t="shared" si="1490"/>
        <v>5.5148857020805642E-6</v>
      </c>
      <c r="AV1067" s="13">
        <f t="shared" si="1491"/>
        <v>6.8936071276007031E-7</v>
      </c>
      <c r="AW1067" s="13">
        <f t="shared" si="1492"/>
        <v>6.0192371153971111E-10</v>
      </c>
      <c r="AX1067" s="13">
        <f t="shared" si="1493"/>
        <v>7.019552600080699E-6</v>
      </c>
      <c r="AY1067" s="13">
        <f t="shared" si="1494"/>
        <v>4.4130297170253119E-6</v>
      </c>
      <c r="AZ1067" s="13">
        <f t="shared" si="1495"/>
        <v>1.3871846535578785E-6</v>
      </c>
      <c r="BA1067" s="13">
        <f t="shared" si="1496"/>
        <v>2.906969265193151E-7</v>
      </c>
      <c r="BB1067" s="13">
        <f t="shared" si="1497"/>
        <v>4.5688601840625595E-8</v>
      </c>
      <c r="BC1067" s="13">
        <f t="shared" si="1498"/>
        <v>5.7446726063339207E-9</v>
      </c>
      <c r="BD1067" s="13">
        <f t="shared" si="1499"/>
        <v>2.7736644627749885E-5</v>
      </c>
      <c r="BE1067" s="13">
        <f t="shared" si="1500"/>
        <v>1.3868322313874942E-5</v>
      </c>
      <c r="BF1067" s="13">
        <f t="shared" si="1501"/>
        <v>3.4670805784687356E-6</v>
      </c>
      <c r="BG1067" s="13">
        <f t="shared" si="1502"/>
        <v>5.7784676307812271E-7</v>
      </c>
      <c r="BH1067" s="13">
        <f t="shared" si="1503"/>
        <v>7.2230845384765325E-8</v>
      </c>
      <c r="BI1067" s="13">
        <f t="shared" si="1504"/>
        <v>7.2230845384765337E-9</v>
      </c>
      <c r="BJ1067" s="14">
        <f t="shared" si="1505"/>
        <v>0.24163343373904911</v>
      </c>
      <c r="BK1067" s="14">
        <f t="shared" si="1506"/>
        <v>0.43341640574394291</v>
      </c>
      <c r="BL1067" s="14">
        <f t="shared" si="1507"/>
        <v>0.31155380234118651</v>
      </c>
      <c r="BM1067" s="14">
        <f t="shared" si="1508"/>
        <v>0.10542036219961595</v>
      </c>
      <c r="BN1067" s="14">
        <f t="shared" si="1509"/>
        <v>0.89457418157077917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2</v>
      </c>
      <c r="F1068" s="10">
        <f>VLOOKUP(B1068,home!$B$2:$E$405,3,FALSE)</f>
        <v>0.83330000000000004</v>
      </c>
      <c r="G1068" s="10">
        <f>VLOOKUP(C1068,away!$B$2:$E$405,4,FALSE)</f>
        <v>1.5</v>
      </c>
      <c r="H1068" s="10">
        <f>VLOOKUP(A1068,away!$A$2:$E$405,3,FALSE)</f>
        <v>1.4137999999999999</v>
      </c>
      <c r="I1068" s="10">
        <f>VLOOKUP(C1068,away!$B$2:$E$405,3,FALSE)</f>
        <v>1.0609999999999999</v>
      </c>
      <c r="J1068" s="10">
        <f>VLOOKUP(B1068,home!$B$2:$E$405,4,FALSE)</f>
        <v>0.94310000000000005</v>
      </c>
      <c r="K1068" s="12">
        <f t="shared" si="1454"/>
        <v>2.4999000000000002</v>
      </c>
      <c r="L1068" s="12">
        <f t="shared" si="1455"/>
        <v>1.4146894215799999</v>
      </c>
      <c r="M1068" s="13">
        <f t="shared" si="1456"/>
        <v>1.9948737485572098E-2</v>
      </c>
      <c r="N1068" s="13">
        <f t="shared" si="1457"/>
        <v>4.9869848840181696E-2</v>
      </c>
      <c r="O1068" s="13">
        <f t="shared" si="1458"/>
        <v>2.8221267894715255E-2</v>
      </c>
      <c r="P1068" s="13">
        <f t="shared" si="1459"/>
        <v>7.0550347609998676E-2</v>
      </c>
      <c r="Q1068" s="13">
        <f t="shared" si="1460"/>
        <v>6.2334817557785131E-2</v>
      </c>
      <c r="R1068" s="13">
        <f t="shared" si="1461"/>
        <v>1.9962164577114475E-2</v>
      </c>
      <c r="S1068" s="13">
        <f t="shared" si="1462"/>
        <v>6.23767738621493E-2</v>
      </c>
      <c r="T1068" s="13">
        <f t="shared" si="1463"/>
        <v>8.818440699511787E-2</v>
      </c>
      <c r="U1068" s="13">
        <f t="shared" si="1464"/>
        <v>4.9903415226328476E-2</v>
      </c>
      <c r="V1068" s="13">
        <f t="shared" si="1465"/>
        <v>2.4511175662384733E-2</v>
      </c>
      <c r="W1068" s="13">
        <f t="shared" si="1466"/>
        <v>5.1943603470902357E-2</v>
      </c>
      <c r="X1068" s="13">
        <f t="shared" si="1467"/>
        <v>7.3484066349031735E-2</v>
      </c>
      <c r="Y1068" s="13">
        <f t="shared" si="1468"/>
        <v>5.1978565659329019E-2</v>
      </c>
      <c r="Z1068" s="13">
        <f t="shared" si="1469"/>
        <v>9.4134210196942774E-3</v>
      </c>
      <c r="AA1068" s="13">
        <f t="shared" si="1470"/>
        <v>2.3532611207133725E-2</v>
      </c>
      <c r="AB1068" s="13">
        <f t="shared" si="1471"/>
        <v>2.941458737835681E-2</v>
      </c>
      <c r="AC1068" s="13">
        <f t="shared" si="1472"/>
        <v>5.4178615456293815E-3</v>
      </c>
      <c r="AD1068" s="13">
        <f t="shared" si="1473"/>
        <v>3.2463453579227197E-2</v>
      </c>
      <c r="AE1068" s="13">
        <f t="shared" si="1474"/>
        <v>4.5925704366486096E-2</v>
      </c>
      <c r="AF1068" s="13">
        <f t="shared" si="1475"/>
        <v>3.2485304072939147E-2</v>
      </c>
      <c r="AG1068" s="13">
        <f t="shared" si="1476"/>
        <v>1.5318872009598895E-2</v>
      </c>
      <c r="AH1068" s="13">
        <f t="shared" si="1477"/>
        <v>3.3292667843600795E-3</v>
      </c>
      <c r="AI1068" s="13">
        <f t="shared" si="1478"/>
        <v>8.3228340342217638E-3</v>
      </c>
      <c r="AJ1068" s="13">
        <f t="shared" si="1479"/>
        <v>1.0403126401075498E-2</v>
      </c>
      <c r="AK1068" s="13">
        <f t="shared" si="1480"/>
        <v>8.6689252300162119E-3</v>
      </c>
      <c r="AL1068" s="13">
        <f t="shared" si="1481"/>
        <v>7.6642848325303003E-4</v>
      </c>
      <c r="AM1068" s="13">
        <f t="shared" si="1482"/>
        <v>1.6231077520542016E-2</v>
      </c>
      <c r="AN1068" s="13">
        <f t="shared" si="1483"/>
        <v>2.2961933669155724E-2</v>
      </c>
      <c r="AO1068" s="13">
        <f t="shared" si="1484"/>
        <v>1.6242002330388122E-2</v>
      </c>
      <c r="AP1068" s="13">
        <f t="shared" si="1485"/>
        <v>7.6591296273592581E-3</v>
      </c>
      <c r="AQ1068" s="13">
        <f t="shared" si="1486"/>
        <v>2.7088224155837788E-3</v>
      </c>
      <c r="AR1068" s="13">
        <f t="shared" si="1487"/>
        <v>9.4197570029037241E-4</v>
      </c>
      <c r="AS1068" s="13">
        <f t="shared" si="1488"/>
        <v>2.3548450531559024E-3</v>
      </c>
      <c r="AT1068" s="13">
        <f t="shared" si="1489"/>
        <v>2.9434385741922212E-3</v>
      </c>
      <c r="AU1068" s="13">
        <f t="shared" si="1490"/>
        <v>2.4527673638743779E-3</v>
      </c>
      <c r="AV1068" s="13">
        <f t="shared" si="1491"/>
        <v>1.5329182832373891E-3</v>
      </c>
      <c r="AW1068" s="13">
        <f t="shared" si="1492"/>
        <v>7.5292701203122012E-5</v>
      </c>
      <c r="AX1068" s="13">
        <f t="shared" si="1493"/>
        <v>6.7626784489338244E-3</v>
      </c>
      <c r="AY1068" s="13">
        <f t="shared" si="1494"/>
        <v>9.5670896632537236E-3</v>
      </c>
      <c r="AZ1068" s="13">
        <f t="shared" si="1495"/>
        <v>6.7672302709562036E-3</v>
      </c>
      <c r="BA1068" s="13">
        <f t="shared" si="1496"/>
        <v>3.1911763592392317E-3</v>
      </c>
      <c r="BB1068" s="13">
        <f t="shared" si="1497"/>
        <v>1.1286308594529804E-3</v>
      </c>
      <c r="BC1068" s="13">
        <f t="shared" si="1498"/>
        <v>3.1933242754737465E-4</v>
      </c>
      <c r="BD1068" s="13">
        <f t="shared" si="1499"/>
        <v>2.2210050976436676E-4</v>
      </c>
      <c r="BE1068" s="13">
        <f t="shared" si="1500"/>
        <v>5.5522906435994052E-4</v>
      </c>
      <c r="BF1068" s="13">
        <f t="shared" si="1501"/>
        <v>6.940085689967079E-4</v>
      </c>
      <c r="BG1068" s="13">
        <f t="shared" si="1502"/>
        <v>5.7831734054495678E-4</v>
      </c>
      <c r="BH1068" s="13">
        <f t="shared" si="1503"/>
        <v>3.6143387990708429E-4</v>
      </c>
      <c r="BI1068" s="13">
        <f t="shared" si="1504"/>
        <v>1.8070971127594405E-4</v>
      </c>
      <c r="BJ1068" s="14">
        <f t="shared" si="1505"/>
        <v>0.59752774649301132</v>
      </c>
      <c r="BK1068" s="14">
        <f t="shared" si="1506"/>
        <v>0.19313841431224094</v>
      </c>
      <c r="BL1068" s="14">
        <f t="shared" si="1507"/>
        <v>0.19457594278292156</v>
      </c>
      <c r="BM1068" s="14">
        <f t="shared" si="1508"/>
        <v>0.73427654368045003</v>
      </c>
      <c r="BN1068" s="14">
        <f t="shared" si="1509"/>
        <v>0.25088718396536736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1.6108</v>
      </c>
      <c r="F1069" s="10">
        <f>VLOOKUP(B1069,home!$B$2:$E$405,3,FALSE)</f>
        <v>0.7641</v>
      </c>
      <c r="G1069" s="10">
        <f>VLOOKUP(C1069,away!$B$2:$E$405,4,FALSE)</f>
        <v>0.55869999999999997</v>
      </c>
      <c r="H1069" s="10">
        <f>VLOOKUP(A1069,away!$A$2:$E$405,3,FALSE)</f>
        <v>1.1347</v>
      </c>
      <c r="I1069" s="10">
        <f>VLOOKUP(C1069,away!$B$2:$E$405,3,FALSE)</f>
        <v>0.70499999999999996</v>
      </c>
      <c r="J1069" s="10">
        <f>VLOOKUP(B1069,home!$B$2:$E$405,4,FALSE)</f>
        <v>1.7625999999999999</v>
      </c>
      <c r="K1069" s="12">
        <f t="shared" si="1454"/>
        <v>0.68765482083600005</v>
      </c>
      <c r="L1069" s="12">
        <f t="shared" si="1455"/>
        <v>1.4100156650999998</v>
      </c>
      <c r="M1069" s="13">
        <f t="shared" si="1456"/>
        <v>0.12274202474619592</v>
      </c>
      <c r="N1069" s="13">
        <f t="shared" si="1457"/>
        <v>8.4404145035893219E-2</v>
      </c>
      <c r="O1069" s="13">
        <f t="shared" si="1458"/>
        <v>0.17306817765822805</v>
      </c>
      <c r="P1069" s="13">
        <f t="shared" si="1459"/>
        <v>0.11901116669998182</v>
      </c>
      <c r="Q1069" s="13">
        <f t="shared" si="1460"/>
        <v>2.9020458616236457E-2</v>
      </c>
      <c r="R1069" s="13">
        <f t="shared" si="1461"/>
        <v>0.1220144208142057</v>
      </c>
      <c r="S1069" s="13">
        <f t="shared" si="1462"/>
        <v>2.8848427888855228E-2</v>
      </c>
      <c r="T1069" s="13">
        <f t="shared" si="1463"/>
        <v>4.0919301257279668E-2</v>
      </c>
      <c r="U1069" s="13">
        <f t="shared" si="1464"/>
        <v>8.3903804684400923E-2</v>
      </c>
      <c r="V1069" s="13">
        <f t="shared" si="1465"/>
        <v>3.1079503423834119E-3</v>
      </c>
      <c r="W1069" s="13">
        <f t="shared" si="1466"/>
        <v>6.6520194234422131E-3</v>
      </c>
      <c r="X1069" s="13">
        <f t="shared" si="1467"/>
        <v>9.3794515916029893E-3</v>
      </c>
      <c r="Y1069" s="13">
        <f t="shared" si="1468"/>
        <v>6.6125868371036713E-3</v>
      </c>
      <c r="Z1069" s="13">
        <f t="shared" si="1469"/>
        <v>5.7347414905377828E-2</v>
      </c>
      <c r="AA1069" s="13">
        <f t="shared" si="1470"/>
        <v>3.9435226322165347E-2</v>
      </c>
      <c r="AB1069" s="13">
        <f t="shared" si="1471"/>
        <v>1.3558911745597861E-2</v>
      </c>
      <c r="AC1069" s="13">
        <f t="shared" si="1472"/>
        <v>1.8834258124789154E-4</v>
      </c>
      <c r="AD1069" s="13">
        <f t="shared" si="1473"/>
        <v>1.1435733062061864E-3</v>
      </c>
      <c r="AE1069" s="13">
        <f t="shared" si="1474"/>
        <v>1.6124562759409215E-3</v>
      </c>
      <c r="AF1069" s="13">
        <f t="shared" si="1475"/>
        <v>1.1367943041827539E-3</v>
      </c>
      <c r="AG1069" s="13">
        <f t="shared" si="1476"/>
        <v>5.3429925896471232E-4</v>
      </c>
      <c r="AH1069" s="13">
        <f t="shared" si="1477"/>
        <v>2.0215188342392998E-2</v>
      </c>
      <c r="AI1069" s="13">
        <f t="shared" si="1478"/>
        <v>1.3901071717754251E-2</v>
      </c>
      <c r="AJ1069" s="13">
        <f t="shared" si="1479"/>
        <v>4.7795694907503431E-3</v>
      </c>
      <c r="AK1069" s="13">
        <f t="shared" si="1480"/>
        <v>1.0955646672783799E-3</v>
      </c>
      <c r="AL1069" s="13">
        <f t="shared" si="1481"/>
        <v>7.3047093299778394E-6</v>
      </c>
      <c r="AM1069" s="13">
        <f t="shared" si="1482"/>
        <v>1.5727673939840953E-4</v>
      </c>
      <c r="AN1069" s="13">
        <f t="shared" si="1483"/>
        <v>2.2176266630760772E-4</v>
      </c>
      <c r="AO1069" s="13">
        <f t="shared" si="1484"/>
        <v>1.5634441671403545E-4</v>
      </c>
      <c r="AP1069" s="13">
        <f t="shared" si="1485"/>
        <v>7.3482692239237394E-5</v>
      </c>
      <c r="AQ1069" s="13">
        <f t="shared" si="1486"/>
        <v>2.5902936792761734E-5</v>
      </c>
      <c r="AR1069" s="13">
        <f t="shared" si="1487"/>
        <v>5.7007464471442058E-3</v>
      </c>
      <c r="AS1069" s="13">
        <f t="shared" si="1488"/>
        <v>3.9201457767424116E-3</v>
      </c>
      <c r="AT1069" s="13">
        <f t="shared" si="1489"/>
        <v>1.3478535708784027E-3</v>
      </c>
      <c r="AU1069" s="13">
        <f t="shared" si="1490"/>
        <v>3.0895266859851702E-4</v>
      </c>
      <c r="AV1069" s="13">
        <f t="shared" si="1491"/>
        <v>5.3113197992979309E-5</v>
      </c>
      <c r="AW1069" s="13">
        <f t="shared" si="1492"/>
        <v>1.9674099703615427E-7</v>
      </c>
      <c r="AX1069" s="13">
        <f t="shared" si="1493"/>
        <v>1.8025351342113925E-5</v>
      </c>
      <c r="AY1069" s="13">
        <f t="shared" si="1494"/>
        <v>2.5416027761311938E-5</v>
      </c>
      <c r="AZ1069" s="13">
        <f t="shared" si="1495"/>
        <v>1.7918498644033159E-5</v>
      </c>
      <c r="BA1069" s="13">
        <f t="shared" si="1496"/>
        <v>8.4217879277199529E-6</v>
      </c>
      <c r="BB1069" s="13">
        <f t="shared" si="1497"/>
        <v>2.9687132265588003E-6</v>
      </c>
      <c r="BC1069" s="13">
        <f t="shared" si="1498"/>
        <v>8.3718643092749474E-7</v>
      </c>
      <c r="BD1069" s="13">
        <f t="shared" si="1499"/>
        <v>1.3396902988727485E-3</v>
      </c>
      <c r="BE1069" s="13">
        <f t="shared" si="1500"/>
        <v>9.2124449244706716E-4</v>
      </c>
      <c r="BF1069" s="13">
        <f t="shared" si="1501"/>
        <v>3.1674910819991985E-4</v>
      </c>
      <c r="BG1069" s="13">
        <f t="shared" si="1502"/>
        <v>7.2604683749726243E-5</v>
      </c>
      <c r="BH1069" s="13">
        <f t="shared" si="1503"/>
        <v>1.2481740198943107E-5</v>
      </c>
      <c r="BI1069" s="13">
        <f t="shared" si="1504"/>
        <v>1.7166257640451448E-6</v>
      </c>
      <c r="BJ1069" s="14">
        <f t="shared" si="1505"/>
        <v>0.18212344292363747</v>
      </c>
      <c r="BK1069" s="14">
        <f t="shared" si="1506"/>
        <v>0.27393063299575554</v>
      </c>
      <c r="BL1069" s="14">
        <f t="shared" si="1507"/>
        <v>0.48596723405336284</v>
      </c>
      <c r="BM1069" s="14">
        <f t="shared" si="1508"/>
        <v>0.34908311202062831</v>
      </c>
      <c r="BN1069" s="14">
        <f t="shared" si="1509"/>
        <v>0.65026039357074117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1.6108</v>
      </c>
      <c r="F1070" s="10">
        <f>VLOOKUP(B1070,home!$B$2:$E$405,3,FALSE)</f>
        <v>0.85960000000000003</v>
      </c>
      <c r="G1070" s="10">
        <f>VLOOKUP(C1070,away!$B$2:$E$405,4,FALSE)</f>
        <v>0.7641</v>
      </c>
      <c r="H1070" s="10">
        <f>VLOOKUP(A1070,away!$A$2:$E$405,3,FALSE)</f>
        <v>1.1347</v>
      </c>
      <c r="I1070" s="10">
        <f>VLOOKUP(C1070,away!$B$2:$E$405,3,FALSE)</f>
        <v>1.4914000000000001</v>
      </c>
      <c r="J1070" s="10">
        <f>VLOOKUP(B1070,home!$B$2:$E$405,4,FALSE)</f>
        <v>1.0168999999999999</v>
      </c>
      <c r="K1070" s="12">
        <f t="shared" si="1454"/>
        <v>1.058006235888</v>
      </c>
      <c r="L1070" s="12">
        <f t="shared" si="1455"/>
        <v>1.7208913077020001</v>
      </c>
      <c r="M1070" s="13">
        <f t="shared" si="1456"/>
        <v>6.2106939842457076E-2</v>
      </c>
      <c r="N1070" s="13">
        <f t="shared" si="1457"/>
        <v>6.5709529645240461E-2</v>
      </c>
      <c r="O1070" s="13">
        <f t="shared" si="1458"/>
        <v>0.10687929292285542</v>
      </c>
      <c r="P1070" s="13">
        <f t="shared" si="1459"/>
        <v>0.11307895839968121</v>
      </c>
      <c r="Q1070" s="13">
        <f t="shared" si="1460"/>
        <v>3.4760546060965909E-2</v>
      </c>
      <c r="R1070" s="13">
        <f t="shared" si="1461"/>
        <v>9.1963823082138907E-2</v>
      </c>
      <c r="S1070" s="13">
        <f t="shared" si="1462"/>
        <v>5.147110316976037E-2</v>
      </c>
      <c r="T1070" s="13">
        <f t="shared" si="1463"/>
        <v>5.9819121567291224E-2</v>
      </c>
      <c r="U1070" s="13">
        <f t="shared" si="1464"/>
        <v>9.7298298297003746E-2</v>
      </c>
      <c r="V1070" s="13">
        <f t="shared" si="1465"/>
        <v>1.0412682720916593E-2</v>
      </c>
      <c r="W1070" s="13">
        <f t="shared" si="1466"/>
        <v>1.2258958165124663E-2</v>
      </c>
      <c r="X1070" s="13">
        <f t="shared" si="1467"/>
        <v>2.1096334547845493E-2</v>
      </c>
      <c r="Y1070" s="13">
        <f t="shared" si="1468"/>
        <v>1.8152249373880359E-2</v>
      </c>
      <c r="Z1070" s="13">
        <f t="shared" si="1469"/>
        <v>5.2753247921699123E-2</v>
      </c>
      <c r="AA1070" s="13">
        <f t="shared" si="1470"/>
        <v>5.5813265264503351E-2</v>
      </c>
      <c r="AB1070" s="13">
        <f t="shared" si="1471"/>
        <v>2.9525391347557821E-2</v>
      </c>
      <c r="AC1070" s="13">
        <f t="shared" si="1472"/>
        <v>1.1849071529027061E-3</v>
      </c>
      <c r="AD1070" s="13">
        <f t="shared" si="1473"/>
        <v>3.2425135460480022E-3</v>
      </c>
      <c r="AE1070" s="13">
        <f t="shared" si="1474"/>
        <v>5.5800133764999961E-3</v>
      </c>
      <c r="AF1070" s="13">
        <f t="shared" si="1475"/>
        <v>4.801298258239866E-3</v>
      </c>
      <c r="AG1070" s="13">
        <f t="shared" si="1476"/>
        <v>2.7541708127632458E-3</v>
      </c>
      <c r="AH1070" s="13">
        <f t="shared" si="1477"/>
        <v>2.2695651450375168E-2</v>
      </c>
      <c r="AI1070" s="13">
        <f t="shared" si="1478"/>
        <v>2.4012140762037459E-2</v>
      </c>
      <c r="AJ1070" s="13">
        <f t="shared" si="1479"/>
        <v>1.2702497331628031E-2</v>
      </c>
      <c r="AK1070" s="13">
        <f t="shared" si="1480"/>
        <v>4.4797737960710462E-3</v>
      </c>
      <c r="AL1070" s="13">
        <f t="shared" si="1481"/>
        <v>8.6295069111728465E-5</v>
      </c>
      <c r="AM1070" s="13">
        <f t="shared" si="1482"/>
        <v>6.8611991033401976E-4</v>
      </c>
      <c r="AN1070" s="13">
        <f t="shared" si="1483"/>
        <v>1.1807377897350903E-3</v>
      </c>
      <c r="AO1070" s="13">
        <f t="shared" si="1484"/>
        <v>1.0159606995151945E-3</v>
      </c>
      <c r="AP1070" s="13">
        <f t="shared" si="1485"/>
        <v>5.8278597892084721E-4</v>
      </c>
      <c r="AQ1070" s="13">
        <f t="shared" si="1486"/>
        <v>2.507278313438719E-4</v>
      </c>
      <c r="AR1070" s="13">
        <f t="shared" si="1487"/>
        <v>7.8113498607169851E-3</v>
      </c>
      <c r="AS1070" s="13">
        <f t="shared" si="1488"/>
        <v>8.2644568633414295E-3</v>
      </c>
      <c r="AT1070" s="13">
        <f t="shared" si="1489"/>
        <v>4.3719234488213072E-3</v>
      </c>
      <c r="AU1070" s="13">
        <f t="shared" si="1490"/>
        <v>1.5418407572259716E-3</v>
      </c>
      <c r="AV1070" s="13">
        <f t="shared" si="1491"/>
        <v>4.0781928397283848E-4</v>
      </c>
      <c r="AW1070" s="13">
        <f t="shared" si="1492"/>
        <v>4.3644060438941086E-6</v>
      </c>
      <c r="AX1070" s="13">
        <f t="shared" si="1493"/>
        <v>1.2098652395005132E-4</v>
      </c>
      <c r="AY1070" s="13">
        <f t="shared" si="1494"/>
        <v>2.0820465741472319E-4</v>
      </c>
      <c r="AZ1070" s="13">
        <f t="shared" si="1495"/>
        <v>1.7914879258403498E-4</v>
      </c>
      <c r="BA1070" s="13">
        <f t="shared" si="1496"/>
        <v>1.027651999810581E-4</v>
      </c>
      <c r="BB1070" s="13">
        <f t="shared" si="1497"/>
        <v>4.4211934845415178E-5</v>
      </c>
      <c r="BC1070" s="13">
        <f t="shared" si="1498"/>
        <v>1.5216786874432433E-5</v>
      </c>
      <c r="BD1070" s="13">
        <f t="shared" si="1499"/>
        <v>2.2404140127878472E-3</v>
      </c>
      <c r="BE1070" s="13">
        <f t="shared" si="1500"/>
        <v>2.3703719965003996E-3</v>
      </c>
      <c r="BF1070" s="13">
        <f t="shared" si="1501"/>
        <v>1.2539341768358556E-3</v>
      </c>
      <c r="BG1070" s="13">
        <f t="shared" si="1502"/>
        <v>4.4222339282847385E-4</v>
      </c>
      <c r="BH1070" s="13">
        <f t="shared" si="1503"/>
        <v>1.169687768170185E-4</v>
      </c>
      <c r="BI1070" s="13">
        <f t="shared" si="1504"/>
        <v>2.4750739055319464E-5</v>
      </c>
      <c r="BJ1070" s="14">
        <f t="shared" si="1505"/>
        <v>0.23256160145939792</v>
      </c>
      <c r="BK1070" s="14">
        <f t="shared" si="1506"/>
        <v>0.23854909101224439</v>
      </c>
      <c r="BL1070" s="14">
        <f t="shared" si="1507"/>
        <v>0.47421618756307438</v>
      </c>
      <c r="BM1070" s="14">
        <f t="shared" si="1508"/>
        <v>0.5233771977517061</v>
      </c>
      <c r="BN1070" s="14">
        <f t="shared" si="1509"/>
        <v>0.474499089953339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1.6108</v>
      </c>
      <c r="F1071" s="10">
        <f>VLOOKUP(B1071,home!$B$2:$E$405,3,FALSE)</f>
        <v>0.79010000000000002</v>
      </c>
      <c r="G1071" s="10">
        <f>VLOOKUP(C1071,away!$B$2:$E$405,4,FALSE)</f>
        <v>0.87949999999999995</v>
      </c>
      <c r="H1071" s="10">
        <f>VLOOKUP(A1071,away!$A$2:$E$405,3,FALSE)</f>
        <v>1.1347</v>
      </c>
      <c r="I1071" s="10">
        <f>VLOOKUP(C1071,away!$B$2:$E$405,3,FALSE)</f>
        <v>1.0282</v>
      </c>
      <c r="J1071" s="10">
        <f>VLOOKUP(B1071,home!$B$2:$E$405,4,FALSE)</f>
        <v>0.72109999999999996</v>
      </c>
      <c r="K1071" s="12">
        <f t="shared" si="1454"/>
        <v>1.1193335638599999</v>
      </c>
      <c r="L1071" s="12">
        <f t="shared" si="1455"/>
        <v>0.84130631719399995</v>
      </c>
      <c r="M1071" s="13">
        <f t="shared" si="1456"/>
        <v>0.14076831711713417</v>
      </c>
      <c r="N1071" s="13">
        <f t="shared" si="1457"/>
        <v>0.15756670207729642</v>
      </c>
      <c r="O1071" s="13">
        <f t="shared" si="1458"/>
        <v>0.11842927445141326</v>
      </c>
      <c r="P1071" s="13">
        <f t="shared" si="1459"/>
        <v>0.13256186183705446</v>
      </c>
      <c r="Q1071" s="13">
        <f t="shared" si="1460"/>
        <v>8.8184849090923556E-2</v>
      </c>
      <c r="R1071" s="13">
        <f t="shared" si="1461"/>
        <v>4.9817648368337977E-2</v>
      </c>
      <c r="S1071" s="13">
        <f t="shared" si="1462"/>
        <v>3.1208455804518864E-2</v>
      </c>
      <c r="T1071" s="13">
        <f t="shared" si="1463"/>
        <v>7.4190470620993557E-2</v>
      </c>
      <c r="U1071" s="13">
        <f t="shared" si="1464"/>
        <v>5.5762565891256055E-2</v>
      </c>
      <c r="V1071" s="13">
        <f t="shared" si="1465"/>
        <v>3.2654530754514591E-3</v>
      </c>
      <c r="W1071" s="13">
        <f t="shared" si="1466"/>
        <v>3.2902753803799901E-2</v>
      </c>
      <c r="X1071" s="13">
        <f t="shared" si="1467"/>
        <v>2.768129462821577E-2</v>
      </c>
      <c r="Y1071" s="13">
        <f t="shared" si="1468"/>
        <v>1.1644224019413131E-2</v>
      </c>
      <c r="Z1071" s="13">
        <f t="shared" si="1469"/>
        <v>1.3970634093344035E-2</v>
      </c>
      <c r="AA1071" s="13">
        <f t="shared" si="1470"/>
        <v>1.5637799649086799E-2</v>
      </c>
      <c r="AB1071" s="13">
        <f t="shared" si="1471"/>
        <v>8.7519570060704925E-3</v>
      </c>
      <c r="AC1071" s="13">
        <f t="shared" si="1472"/>
        <v>1.9219281204767806E-4</v>
      </c>
      <c r="AD1071" s="13">
        <f t="shared" si="1473"/>
        <v>9.2072891690038842E-3</v>
      </c>
      <c r="AE1071" s="13">
        <f t="shared" si="1474"/>
        <v>7.7461505421148628E-3</v>
      </c>
      <c r="AF1071" s="13">
        <f t="shared" si="1475"/>
        <v>3.2584426925084801E-3</v>
      </c>
      <c r="AG1071" s="13">
        <f t="shared" si="1476"/>
        <v>9.137828071406703E-4</v>
      </c>
      <c r="AH1071" s="13">
        <f t="shared" si="1477"/>
        <v>2.938395679484051E-3</v>
      </c>
      <c r="AI1071" s="13">
        <f t="shared" si="1478"/>
        <v>3.2890449079477089E-3</v>
      </c>
      <c r="AJ1071" s="13">
        <f t="shared" si="1479"/>
        <v>1.8407691792543476E-3</v>
      </c>
      <c r="AK1071" s="13">
        <f t="shared" si="1480"/>
        <v>6.8681157521947183E-4</v>
      </c>
      <c r="AL1071" s="13">
        <f t="shared" si="1481"/>
        <v>7.2395372818272318E-6</v>
      </c>
      <c r="AM1071" s="13">
        <f t="shared" si="1482"/>
        <v>2.0612055598061389E-3</v>
      </c>
      <c r="AN1071" s="13">
        <f t="shared" si="1483"/>
        <v>1.7341052585003E-3</v>
      </c>
      <c r="AO1071" s="13">
        <f t="shared" si="1484"/>
        <v>7.294568543278183E-4</v>
      </c>
      <c r="AP1071" s="13">
        <f t="shared" si="1485"/>
        <v>2.0456555322215231E-4</v>
      </c>
      <c r="AQ1071" s="13">
        <f t="shared" si="1486"/>
        <v>4.3025573051520531E-5</v>
      </c>
      <c r="AR1071" s="13">
        <f t="shared" si="1487"/>
        <v>4.9441816951309784E-4</v>
      </c>
      <c r="AS1071" s="13">
        <f t="shared" si="1488"/>
        <v>5.5341885171823334E-4</v>
      </c>
      <c r="AT1071" s="13">
        <f t="shared" si="1489"/>
        <v>3.0973014780053958E-4</v>
      </c>
      <c r="AU1071" s="13">
        <f t="shared" si="1490"/>
        <v>1.1556378339082078E-4</v>
      </c>
      <c r="AV1071" s="13">
        <f t="shared" si="1491"/>
        <v>3.2338605378998146E-5</v>
      </c>
      <c r="AW1071" s="13">
        <f t="shared" si="1492"/>
        <v>1.8937471169564542E-7</v>
      </c>
      <c r="AX1071" s="13">
        <f t="shared" si="1493"/>
        <v>3.8452942751764172E-4</v>
      </c>
      <c r="AY1071" s="13">
        <f t="shared" si="1494"/>
        <v>3.2350703651758432E-4</v>
      </c>
      <c r="AZ1071" s="13">
        <f t="shared" si="1495"/>
        <v>1.3608425673947684E-4</v>
      </c>
      <c r="BA1071" s="13">
        <f t="shared" si="1496"/>
        <v>3.8162848288524011E-5</v>
      </c>
      <c r="BB1071" s="13">
        <f t="shared" si="1497"/>
        <v>8.0266613368128688E-6</v>
      </c>
      <c r="BC1071" s="13">
        <f t="shared" si="1498"/>
        <v>1.3505761777275011E-6</v>
      </c>
      <c r="BD1071" s="13">
        <f t="shared" si="1499"/>
        <v>6.9326188224477149E-5</v>
      </c>
      <c r="BE1071" s="13">
        <f t="shared" si="1500"/>
        <v>7.7599129334133166E-5</v>
      </c>
      <c r="BF1071" s="13">
        <f t="shared" si="1501"/>
        <v>4.3429654995004178E-5</v>
      </c>
      <c r="BG1071" s="13">
        <f t="shared" si="1502"/>
        <v>1.6204090167589421E-5</v>
      </c>
      <c r="BH1071" s="13">
        <f t="shared" si="1503"/>
        <v>4.5344454990991657E-6</v>
      </c>
      <c r="BI1071" s="13">
        <f t="shared" si="1504"/>
        <v>1.0151114081271211E-6</v>
      </c>
      <c r="BJ1071" s="14">
        <f t="shared" si="1505"/>
        <v>0.41895997905689591</v>
      </c>
      <c r="BK1071" s="14">
        <f t="shared" si="1506"/>
        <v>0.30832702722000604</v>
      </c>
      <c r="BL1071" s="14">
        <f t="shared" si="1507"/>
        <v>0.25887184488550036</v>
      </c>
      <c r="BM1071" s="14">
        <f t="shared" si="1508"/>
        <v>0.31247751465178059</v>
      </c>
      <c r="BN1071" s="14">
        <f t="shared" si="1509"/>
        <v>0.68732865294215995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1.2436</v>
      </c>
      <c r="F1073" s="10">
        <f>VLOOKUP(B1073,home!$B$2:$E$405,3,FALSE)</f>
        <v>0.80410000000000004</v>
      </c>
      <c r="G1073" s="10">
        <f>VLOOKUP(C1073,away!$B$2:$E$405,4,FALSE)</f>
        <v>0.64329999999999998</v>
      </c>
      <c r="H1073" s="10">
        <f>VLOOKUP(A1073,away!$A$2:$E$405,3,FALSE)</f>
        <v>0.89739999999999998</v>
      </c>
      <c r="I1073" s="10">
        <f>VLOOKUP(C1073,away!$B$2:$E$405,3,FALSE)</f>
        <v>0.22289999999999999</v>
      </c>
      <c r="J1073" s="10">
        <f>VLOOKUP(B1073,home!$B$2:$E$405,4,FALSE)</f>
        <v>0.92859999999999998</v>
      </c>
      <c r="K1073" s="12">
        <f t="shared" ref="K1073:K1136" si="1510">E1073*F1073*G1073</f>
        <v>0.64328633630800003</v>
      </c>
      <c r="L1073" s="12">
        <f t="shared" ref="L1073:L1136" si="1511">H1073*I1073*J1073</f>
        <v>0.185748285156</v>
      </c>
      <c r="M1073" s="13">
        <f t="shared" ref="M1073:M1136" si="1512">_xlfn.POISSON.DIST(0,K1073,FALSE) * _xlfn.POISSON.DIST(0,L1073,FALSE)</f>
        <v>0.43647044219790199</v>
      </c>
      <c r="N1073" s="13">
        <f t="shared" ref="N1073:N1136" si="1513">_xlfn.POISSON.DIST(1,K1073,FALSE) * _xlfn.POISSON.DIST(0,L1073,FALSE)</f>
        <v>0.28077547166822103</v>
      </c>
      <c r="O1073" s="13">
        <f t="shared" ref="O1073:O1136" si="1514">_xlfn.POISSON.DIST(0,K1073,FALSE) * _xlfn.POISSON.DIST(1,L1073,FALSE)</f>
        <v>8.1073636159541315E-2</v>
      </c>
      <c r="P1073" s="13">
        <f t="shared" ref="P1073:P1136" si="1515">_xlfn.POISSON.DIST(1,K1073,FALSE) * _xlfn.POISSON.DIST(1,L1073,FALSE)</f>
        <v>5.2153562376239117E-2</v>
      </c>
      <c r="Q1073" s="13">
        <f t="shared" ref="Q1073:Q1136" si="1516">_xlfn.POISSON.DIST(2,K1073,FALSE) * _xlfn.POISSON.DIST(0,L1073,FALSE)</f>
        <v>9.0309512247300286E-2</v>
      </c>
      <c r="R1073" s="13">
        <f t="shared" ref="R1073:R1136" si="1517">_xlfn.POISSON.DIST(0,K1073,FALSE) * _xlfn.POISSON.DIST(2,L1073,FALSE)</f>
        <v>7.5296444439981354E-3</v>
      </c>
      <c r="S1073" s="13">
        <f t="shared" ref="S1073:S1136" si="1518">_xlfn.POISSON.DIST(2,K1073,FALSE) * _xlfn.POISSON.DIST(2,L1073,FALSE)</f>
        <v>1.5579486063451349E-3</v>
      </c>
      <c r="T1073" s="13">
        <f t="shared" ref="T1073:T1136" si="1519">_xlfn.POISSON.DIST(2,K1073,FALSE) * _xlfn.POISSON.DIST(1,L1073,FALSE)</f>
        <v>1.6774837033210806E-2</v>
      </c>
      <c r="U1073" s="13">
        <f t="shared" ref="U1073:U1136" si="1520">_xlfn.POISSON.DIST(1,K1073,FALSE) * _xlfn.POISSON.DIST(2,L1073,FALSE)</f>
        <v>4.8437173880814472E-3</v>
      </c>
      <c r="V1073" s="13">
        <f t="shared" ref="V1073:V1136" si="1521">_xlfn.POISSON.DIST(3,K1073,FALSE) * _xlfn.POISSON.DIST(3,L1073,FALSE)</f>
        <v>2.0684249013222782E-5</v>
      </c>
      <c r="W1073" s="13">
        <f t="shared" ref="W1073:W1136" si="1522">_xlfn.POISSON.DIST(3,K1073,FALSE) * _xlfn.POISSON.DIST(0,L1073,FALSE)</f>
        <v>1.9364958422442752E-2</v>
      </c>
      <c r="X1073" s="13">
        <f t="shared" ref="X1073:X1136" si="1523">_xlfn.POISSON.DIST(3,K1073,FALSE) * _xlfn.POISSON.DIST(1,L1073,FALSE)</f>
        <v>3.5970078190859802E-3</v>
      </c>
      <c r="Y1073" s="13">
        <f t="shared" ref="Y1073:Y1136" si="1524">_xlfn.POISSON.DIST(3,K1073,FALSE) * _xlfn.POISSON.DIST(2,L1073,FALSE)</f>
        <v>3.3406901704397213E-4</v>
      </c>
      <c r="Z1073" s="13">
        <f t="shared" ref="Z1073:Z1136" si="1525">_xlfn.POISSON.DIST(0,K1073,FALSE) * _xlfn.POISSON.DIST(3,L1073,FALSE)</f>
        <v>4.6620618110235212E-4</v>
      </c>
      <c r="AA1073" s="13">
        <f t="shared" ref="AA1073:AA1136" si="1526">_xlfn.POISSON.DIST(1,K1073,FALSE) * _xlfn.POISSON.DIST(3,L1073,FALSE)</f>
        <v>2.9990406620547598E-4</v>
      </c>
      <c r="AB1073" s="13">
        <f t="shared" ref="AB1073:AB1136" si="1527">_xlfn.POISSON.DIST(2,K1073,FALSE) * _xlfn.POISSON.DIST(3,L1073,FALSE)</f>
        <v>9.6462093996596272E-5</v>
      </c>
      <c r="AC1073" s="13">
        <f t="shared" ref="AC1073:AC1136" si="1528">_xlfn.POISSON.DIST(4,K1073,FALSE) * _xlfn.POISSON.DIST(4,L1073,FALSE)</f>
        <v>1.5447169596475979E-7</v>
      </c>
      <c r="AD1073" s="13">
        <f t="shared" ref="AD1073:AD1136" si="1529">_xlfn.POISSON.DIST(4,K1073,FALSE) * _xlfn.POISSON.DIST(0,L1073,FALSE)</f>
        <v>3.1143032890824868E-3</v>
      </c>
      <c r="AE1073" s="13">
        <f t="shared" ref="AE1073:AE1136" si="1530">_xlfn.POISSON.DIST(4,K1073,FALSE) * _xlfn.POISSON.DIST(1,L1073,FALSE)</f>
        <v>5.784764954027624E-4</v>
      </c>
      <c r="AF1073" s="13">
        <f t="shared" ref="AF1073:AF1136" si="1531">_xlfn.POISSON.DIST(4,K1073,FALSE) * _xlfn.POISSON.DIST(2,L1073,FALSE)</f>
        <v>5.3725508512057913E-5</v>
      </c>
      <c r="AG1073" s="13">
        <f t="shared" ref="AG1073:AG1136" si="1532">_xlfn.POISSON.DIST(4,K1073,FALSE) * _xlfn.POISSON.DIST(3,L1073,FALSE)</f>
        <v>3.3264736917496121E-6</v>
      </c>
      <c r="AH1073" s="13">
        <f t="shared" ref="AH1073:AH1136" si="1533">_xlfn.POISSON.DIST(0,K1073,FALSE) * _xlfn.POISSON.DIST(4,L1073,FALSE)</f>
        <v>2.1649249667222374E-5</v>
      </c>
      <c r="AI1073" s="13">
        <f t="shared" ref="AI1073:AI1136" si="1534">_xlfn.POISSON.DIST(1,K1073,FALSE) * _xlfn.POISSON.DIST(4,L1073,FALSE)</f>
        <v>1.3926666502244668E-5</v>
      </c>
      <c r="AJ1073" s="13">
        <f t="shared" ref="AJ1073:AJ1136" si="1535">_xlfn.POISSON.DIST(2,K1073,FALSE) * _xlfn.POISSON.DIST(4,L1073,FALSE)</f>
        <v>4.4794171356061612E-6</v>
      </c>
      <c r="AK1073" s="13">
        <f t="shared" ref="AK1073:AK1136" si="1536">_xlfn.POISSON.DIST(3,K1073,FALSE) * _xlfn.POISSON.DIST(4,L1073,FALSE)</f>
        <v>9.6051594598645445E-7</v>
      </c>
      <c r="AL1073" s="13">
        <f t="shared" ref="AL1073:AL1136" si="1537">_xlfn.POISSON.DIST(5,K1073,FALSE) * _xlfn.POISSON.DIST(5,L1073,FALSE)</f>
        <v>7.3830880187838535E-10</v>
      </c>
      <c r="AM1073" s="13">
        <f t="shared" ref="AM1073:AM1136" si="1538">_xlfn.POISSON.DIST(5,K1073,FALSE) * _xlfn.POISSON.DIST(0,L1073,FALSE)</f>
        <v>4.0067775059716553E-4</v>
      </c>
      <c r="AN1073" s="13">
        <f t="shared" ref="AN1073:AN1136" si="1539">_xlfn.POISSON.DIST(5,K1073,FALSE) * _xlfn.POISSON.DIST(1,L1073,FALSE)</f>
        <v>7.4425205073586943E-5</v>
      </c>
      <c r="AO1073" s="13">
        <f t="shared" ref="AO1073:AO1136" si="1540">_xlfn.POISSON.DIST(5,K1073,FALSE) * _xlfn.POISSON.DIST(2,L1073,FALSE)</f>
        <v>6.912177107401202E-6</v>
      </c>
      <c r="AP1073" s="13">
        <f t="shared" ref="AP1073:AP1136" si="1541">_xlfn.POISSON.DIST(5,K1073,FALSE) * _xlfn.POISSON.DIST(3,L1073,FALSE)</f>
        <v>4.2797501479811115E-7</v>
      </c>
      <c r="AQ1073" s="13">
        <f t="shared" ref="AQ1073:AQ1136" si="1542">_xlfn.POISSON.DIST(5,K1073,FALSE) * _xlfn.POISSON.DIST(4,L1073,FALSE)</f>
        <v>1.9873906272090722E-8</v>
      </c>
      <c r="AR1073" s="13">
        <f t="shared" ref="AR1073:AR1136" si="1543">_xlfn.POISSON.DIST(0,K1073,FALSE) * _xlfn.POISSON.DIST(5,L1073,FALSE)</f>
        <v>8.0426220012013253E-7</v>
      </c>
      <c r="AS1073" s="13">
        <f t="shared" ref="AS1073:AS1136" si="1544">_xlfn.POISSON.DIST(1,K1073,FALSE) * _xlfn.POISSON.DIST(5,L1073,FALSE)</f>
        <v>5.1737088414629155E-7</v>
      </c>
      <c r="AT1073" s="13">
        <f t="shared" ref="AT1073:AT1136" si="1545">_xlfn.POISSON.DIST(2,K1073,FALSE) * _xlfn.POISSON.DIST(5,L1073,FALSE)</f>
        <v>1.664088102874493E-7</v>
      </c>
      <c r="AU1073" s="13">
        <f t="shared" ref="AU1073:AU1136" si="1546">_xlfn.POISSON.DIST(3,K1073,FALSE) * _xlfn.POISSON.DIST(5,L1073,FALSE)</f>
        <v>3.5682837966395434E-8</v>
      </c>
      <c r="AV1073" s="13">
        <f t="shared" ref="AV1073:AV1136" si="1547">_xlfn.POISSON.DIST(4,K1073,FALSE) * _xlfn.POISSON.DIST(5,L1073,FALSE)</f>
        <v>5.7385705261186312E-9</v>
      </c>
      <c r="AW1073" s="13">
        <f t="shared" ref="AW1073:AW1136" si="1548">_xlfn.POISSON.DIST(6,K1073,FALSE) * _xlfn.POISSON.DIST(6,L1073,FALSE)</f>
        <v>2.4505563027737598E-12</v>
      </c>
      <c r="AX1073" s="13">
        <f t="shared" ref="AX1073:AX1136" si="1549">_xlfn.POISSON.DIST(6,K1073,FALSE) * _xlfn.POISSON.DIST(0,L1073,FALSE)</f>
        <v>4.2958420370296858E-5</v>
      </c>
      <c r="AY1073" s="13">
        <f t="shared" ref="AY1073:AY1136" si="1550">_xlfn.POISSON.DIST(6,K1073,FALSE) * _xlfn.POISSON.DIST(1,L1073,FALSE)</f>
        <v>7.9794529167932196E-6</v>
      </c>
      <c r="AZ1073" s="13">
        <f t="shared" ref="AZ1073:AZ1136" si="1551">_xlfn.POISSON.DIST(6,K1073,FALSE) * _xlfn.POISSON.DIST(2,L1073,FALSE)</f>
        <v>7.4108484788869127E-7</v>
      </c>
      <c r="BA1073" s="13">
        <f t="shared" ref="BA1073:BA1136" si="1552">_xlfn.POISSON.DIST(6,K1073,FALSE) * _xlfn.POISSON.DIST(3,L1073,FALSE)</f>
        <v>4.5885079883473164E-8</v>
      </c>
      <c r="BB1073" s="13">
        <f t="shared" ref="BB1073:BB1136" si="1553">_xlfn.POISSON.DIST(6,K1073,FALSE) * _xlfn.POISSON.DIST(4,L1073,FALSE)</f>
        <v>2.1307687256503034E-9</v>
      </c>
      <c r="BC1073" s="13">
        <f t="shared" ref="BC1073:BC1136" si="1554">_xlfn.POISSON.DIST(6,K1073,FALSE) * _xlfn.POISSON.DIST(5,L1073,FALSE)</f>
        <v>7.9157327370715922E-11</v>
      </c>
      <c r="BD1073" s="13">
        <f t="shared" ref="BD1073:BD1136" si="1555">_xlfn.POISSON.DIST(0,K1073,FALSE) * _xlfn.POISSON.DIST(6,L1073,FALSE)</f>
        <v>2.4898387414684342E-8</v>
      </c>
      <c r="BE1073" s="13">
        <f t="shared" ref="BE1073:BE1136" si="1556">_xlfn.POISSON.DIST(1,K1073,FALSE) * _xlfn.POISSON.DIST(6,L1073,FALSE)</f>
        <v>1.6016792419969504E-8</v>
      </c>
      <c r="BF1073" s="13">
        <f t="shared" ref="BF1073:BF1136" si="1557">_xlfn.POISSON.DIST(2,K1073,FALSE) * _xlfn.POISSON.DIST(6,L1073,FALSE)</f>
        <v>5.1516918576239647E-9</v>
      </c>
      <c r="BG1073" s="13">
        <f t="shared" ref="BG1073:BG1136" si="1558">_xlfn.POISSON.DIST(3,K1073,FALSE) * _xlfn.POISSON.DIST(6,L1073,FALSE)</f>
        <v>1.1046709936262249E-9</v>
      </c>
      <c r="BH1073" s="13">
        <f t="shared" ref="BH1073:BH1136" si="1559">_xlfn.POISSON.DIST(4,K1073,FALSE) * _xlfn.POISSON.DIST(6,L1073,FALSE)</f>
        <v>1.7765493907888309E-10</v>
      </c>
      <c r="BI1073" s="13">
        <f t="shared" ref="BI1073:BI1136" si="1560">_xlfn.POISSON.DIST(5,K1073,FALSE) * _xlfn.POISSON.DIST(6,L1073,FALSE)</f>
        <v>2.2856598977415133E-11</v>
      </c>
      <c r="BJ1073" s="14">
        <f t="shared" ref="BJ1073:BJ1136" si="1561">SUM(N1073,Q1073,T1073,W1073,X1073,Y1073,AD1073,AE1073,AF1073,AG1073,AM1073,AN1073,AO1073,AP1073,AQ1073,AX1073,AY1073,AZ1073,BA1073,BB1073,BC1073)</f>
        <v>0.41543987800883408</v>
      </c>
      <c r="BK1073" s="14">
        <f t="shared" ref="BK1073:BK1136" si="1562">SUM(M1073,P1073,S1073,V1073,AC1073,AL1073,AY1073)</f>
        <v>0.49021077209242109</v>
      </c>
      <c r="BL1073" s="14">
        <f t="shared" ref="BL1073:BL1136" si="1563">SUM(O1073,R1073,U1073,AA1073,AB1073,AH1073,AI1073,AJ1073,AK1073,AR1073,AS1073,AT1073,AU1073,AV1073,BD1073,BE1073,BF1073,BG1073,BH1073,BI1073)</f>
        <v>9.3885956836431278E-2</v>
      </c>
      <c r="BM1073" s="14">
        <f t="shared" ref="BM1073:BM1136" si="1564">SUM(S1073:BI1073)</f>
        <v>5.1682564575120583E-2</v>
      </c>
      <c r="BN1073" s="14">
        <f t="shared" ref="BN1073:BN1136" si="1565">SUM(M1073:R1073)</f>
        <v>0.94831226909320199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1.3533999999999999</v>
      </c>
      <c r="F1074" s="10">
        <f>VLOOKUP(B1074,home!$B$2:$E$405,3,FALSE)</f>
        <v>1.7051000000000001</v>
      </c>
      <c r="G1074" s="10">
        <f>VLOOKUP(C1074,away!$B$2:$E$405,4,FALSE)</f>
        <v>1.0555000000000001</v>
      </c>
      <c r="H1074" s="10">
        <f>VLOOKUP(A1074,away!$A$2:$E$405,3,FALSE)</f>
        <v>1.2030000000000001</v>
      </c>
      <c r="I1074" s="10">
        <f>VLOOKUP(C1074,away!$B$2:$E$405,3,FALSE)</f>
        <v>0.95</v>
      </c>
      <c r="J1074" s="10">
        <f>VLOOKUP(B1074,home!$B$2:$E$405,4,FALSE)</f>
        <v>0.95909999999999995</v>
      </c>
      <c r="K1074" s="12">
        <f t="shared" si="1510"/>
        <v>2.43575870987</v>
      </c>
      <c r="L1074" s="12">
        <f t="shared" si="1511"/>
        <v>1.096107435</v>
      </c>
      <c r="M1074" s="13">
        <f t="shared" si="1512"/>
        <v>2.9250279644039201E-2</v>
      </c>
      <c r="N1074" s="13">
        <f t="shared" si="1513"/>
        <v>7.124662340910165E-2</v>
      </c>
      <c r="O1074" s="13">
        <f t="shared" si="1514"/>
        <v>3.2061448993660521E-2</v>
      </c>
      <c r="P1074" s="13">
        <f t="shared" si="1515"/>
        <v>7.8093953637361366E-2</v>
      </c>
      <c r="Q1074" s="13">
        <f t="shared" si="1516"/>
        <v>8.6769791758773598E-2</v>
      </c>
      <c r="R1074" s="13">
        <f t="shared" si="1517"/>
        <v>1.757139630941228E-2</v>
      </c>
      <c r="S1074" s="13">
        <f t="shared" si="1518"/>
        <v>5.2124848624799124E-2</v>
      </c>
      <c r="T1074" s="13">
        <f t="shared" si="1519"/>
        <v>9.510901388019348E-2</v>
      </c>
      <c r="U1074" s="13">
        <f t="shared" si="1520"/>
        <v>4.2799681605228533E-2</v>
      </c>
      <c r="V1074" s="13">
        <f t="shared" si="1521"/>
        <v>1.5462855061737201E-2</v>
      </c>
      <c r="W1074" s="13">
        <f t="shared" si="1522"/>
        <v>7.0450092010012982E-2</v>
      </c>
      <c r="X1074" s="13">
        <f t="shared" si="1523"/>
        <v>7.7220869648609317E-2</v>
      </c>
      <c r="Y1074" s="13">
        <f t="shared" si="1524"/>
        <v>4.232118467950325E-2</v>
      </c>
      <c r="Z1074" s="13">
        <f t="shared" si="1525"/>
        <v>6.4200460460261208E-3</v>
      </c>
      <c r="AA1074" s="13">
        <f t="shared" si="1526"/>
        <v>1.5637683074374579E-2</v>
      </c>
      <c r="AB1074" s="13">
        <f t="shared" si="1527"/>
        <v>1.9044811375297285E-2</v>
      </c>
      <c r="AC1074" s="13">
        <f t="shared" si="1528"/>
        <v>2.5802220974206706E-3</v>
      </c>
      <c r="AD1074" s="13">
        <f t="shared" si="1529"/>
        <v>4.2899856306133008E-2</v>
      </c>
      <c r="AE1074" s="13">
        <f t="shared" si="1530"/>
        <v>4.7022851457584024E-2</v>
      </c>
      <c r="AF1074" s="13">
        <f t="shared" si="1531"/>
        <v>2.5771048548779214E-2</v>
      </c>
      <c r="AG1074" s="13">
        <f t="shared" si="1532"/>
        <v>9.4159459740209527E-3</v>
      </c>
      <c r="AH1074" s="13">
        <f t="shared" si="1533"/>
        <v>1.7592650510228956E-3</v>
      </c>
      <c r="AI1074" s="13">
        <f t="shared" si="1534"/>
        <v>4.2851451709989084E-3</v>
      </c>
      <c r="AJ1074" s="13">
        <f t="shared" si="1535"/>
        <v>5.2187898366589814E-3</v>
      </c>
      <c r="AK1074" s="13">
        <f t="shared" si="1536"/>
        <v>4.2372375998743824E-3</v>
      </c>
      <c r="AL1074" s="13">
        <f t="shared" si="1537"/>
        <v>2.7555257221771969E-4</v>
      </c>
      <c r="AM1074" s="13">
        <f t="shared" si="1538"/>
        <v>2.0898739729966982E-2</v>
      </c>
      <c r="AN1074" s="13">
        <f t="shared" si="1539"/>
        <v>2.2907264000146702E-2</v>
      </c>
      <c r="AO1074" s="13">
        <f t="shared" si="1540"/>
        <v>1.2554411193034319E-2</v>
      </c>
      <c r="AP1074" s="13">
        <f t="shared" si="1541"/>
        <v>4.5869944835773791E-3</v>
      </c>
      <c r="AQ1074" s="13">
        <f t="shared" si="1542"/>
        <v>1.2569596894382875E-3</v>
      </c>
      <c r="AR1074" s="13">
        <f t="shared" si="1543"/>
        <v>3.8566870051237015E-4</v>
      </c>
      <c r="AS1074" s="13">
        <f t="shared" si="1544"/>
        <v>9.3939589639725014E-4</v>
      </c>
      <c r="AT1074" s="13">
        <f t="shared" si="1545"/>
        <v>1.1440708683328694E-3</v>
      </c>
      <c r="AU1074" s="13">
        <f t="shared" si="1546"/>
        <v>9.2889352741677342E-4</v>
      </c>
      <c r="AV1074" s="13">
        <f t="shared" si="1547"/>
        <v>5.6564012498681838E-4</v>
      </c>
      <c r="AW1074" s="13">
        <f t="shared" si="1548"/>
        <v>2.0435692373715222E-5</v>
      </c>
      <c r="AX1074" s="13">
        <f t="shared" si="1549"/>
        <v>8.4840478870955496E-3</v>
      </c>
      <c r="AY1074" s="13">
        <f t="shared" si="1550"/>
        <v>9.2994279679414725E-3</v>
      </c>
      <c r="AZ1074" s="13">
        <f t="shared" si="1551"/>
        <v>5.096586068453794E-3</v>
      </c>
      <c r="BA1074" s="13">
        <f t="shared" si="1552"/>
        <v>1.8621352942498745E-3</v>
      </c>
      <c r="BB1074" s="13">
        <f t="shared" si="1553"/>
        <v>5.1027508525079994E-4</v>
      </c>
      <c r="BC1074" s="13">
        <f t="shared" si="1554"/>
        <v>1.1186326296773217E-4</v>
      </c>
      <c r="BD1074" s="13">
        <f t="shared" si="1555"/>
        <v>7.0455721679732835E-5</v>
      </c>
      <c r="BE1074" s="13">
        <f t="shared" si="1556"/>
        <v>1.7161313774158586E-4</v>
      </c>
      <c r="BF1074" s="13">
        <f t="shared" si="1557"/>
        <v>2.0900409749109391E-4</v>
      </c>
      <c r="BG1074" s="13">
        <f t="shared" si="1558"/>
        <v>1.6969451695415019E-4</v>
      </c>
      <c r="BH1074" s="13">
        <f t="shared" si="1559"/>
        <v>1.0333372442206344E-4</v>
      </c>
      <c r="BI1074" s="13">
        <f t="shared" si="1560"/>
        <v>5.0339203856869469E-5</v>
      </c>
      <c r="BJ1074" s="14">
        <f t="shared" si="1561"/>
        <v>0.65579598233483449</v>
      </c>
      <c r="BK1074" s="14">
        <f t="shared" si="1562"/>
        <v>0.18708713960551676</v>
      </c>
      <c r="BL1074" s="14">
        <f t="shared" si="1563"/>
        <v>0.1473535685363199</v>
      </c>
      <c r="BM1074" s="14">
        <f t="shared" si="1564"/>
        <v>0.67238425049478101</v>
      </c>
      <c r="BN1074" s="14">
        <f t="shared" si="1565"/>
        <v>0.31499349375234864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1.3533999999999999</v>
      </c>
      <c r="F1075" s="10">
        <f>VLOOKUP(B1075,home!$B$2:$E$405,3,FALSE)</f>
        <v>1.0027999999999999</v>
      </c>
      <c r="G1075" s="10">
        <f>VLOOKUP(C1075,away!$B$2:$E$405,4,FALSE)</f>
        <v>1.4778</v>
      </c>
      <c r="H1075" s="10">
        <f>VLOOKUP(A1075,away!$A$2:$E$405,3,FALSE)</f>
        <v>1.2030000000000001</v>
      </c>
      <c r="I1075" s="10">
        <f>VLOOKUP(C1075,away!$B$2:$E$405,3,FALSE)</f>
        <v>0.70340000000000003</v>
      </c>
      <c r="J1075" s="10">
        <f>VLOOKUP(B1075,home!$B$2:$E$405,4,FALSE)</f>
        <v>1.1281000000000001</v>
      </c>
      <c r="K1075" s="12">
        <f t="shared" si="1510"/>
        <v>2.0056546726560001</v>
      </c>
      <c r="L1075" s="12">
        <f t="shared" si="1511"/>
        <v>0.95458716462000026</v>
      </c>
      <c r="M1075" s="13">
        <f t="shared" si="1512"/>
        <v>5.1806386942150978E-2</v>
      </c>
      <c r="N1075" s="13">
        <f t="shared" si="1513"/>
        <v>0.10390572204394991</v>
      </c>
      <c r="O1075" s="13">
        <f t="shared" si="1514"/>
        <v>4.9453712020314504E-2</v>
      </c>
      <c r="P1075" s="13">
        <f t="shared" si="1515"/>
        <v>9.9187068593727987E-2</v>
      </c>
      <c r="Q1075" s="13">
        <f t="shared" si="1516"/>
        <v>0.10419949846657187</v>
      </c>
      <c r="R1075" s="13">
        <f t="shared" si="1517"/>
        <v>2.360393936870302E-2</v>
      </c>
      <c r="S1075" s="13">
        <f t="shared" si="1518"/>
        <v>4.7475201210241111E-2</v>
      </c>
      <c r="T1075" s="13">
        <f t="shared" si="1519"/>
        <v>9.9467503796030879E-2</v>
      </c>
      <c r="U1075" s="13">
        <f t="shared" si="1520"/>
        <v>4.7341351287928136E-2</v>
      </c>
      <c r="V1075" s="13">
        <f t="shared" si="1521"/>
        <v>1.0099411196365494E-2</v>
      </c>
      <c r="W1075" s="13">
        <f t="shared" si="1522"/>
        <v>6.9662736995963856E-2</v>
      </c>
      <c r="X1075" s="13">
        <f t="shared" si="1523"/>
        <v>6.6499154588645915E-2</v>
      </c>
      <c r="Y1075" s="13">
        <f t="shared" si="1524"/>
        <v>3.1739619714201292E-2</v>
      </c>
      <c r="Z1075" s="13">
        <f t="shared" si="1525"/>
        <v>7.5106725186108734E-3</v>
      </c>
      <c r="AA1075" s="13">
        <f t="shared" si="1526"/>
        <v>1.5063815431740908E-2</v>
      </c>
      <c r="AB1075" s="13">
        <f t="shared" si="1527"/>
        <v>1.5106405904349359E-2</v>
      </c>
      <c r="AC1075" s="13">
        <f t="shared" si="1528"/>
        <v>1.2085032490886933E-3</v>
      </c>
      <c r="AD1075" s="13">
        <f t="shared" si="1529"/>
        <v>3.4929848491490216E-2</v>
      </c>
      <c r="AE1075" s="13">
        <f t="shared" si="1530"/>
        <v>3.3343585032097833E-2</v>
      </c>
      <c r="AF1075" s="13">
        <f t="shared" si="1531"/>
        <v>1.5914679147028075E-2</v>
      </c>
      <c r="AG1075" s="13">
        <f t="shared" si="1532"/>
        <v>5.0639828142661925E-3</v>
      </c>
      <c r="AH1075" s="13">
        <f t="shared" si="1533"/>
        <v>1.7923978959825271E-3</v>
      </c>
      <c r="AI1075" s="13">
        <f t="shared" si="1534"/>
        <v>3.5949312153361387E-3</v>
      </c>
      <c r="AJ1075" s="13">
        <f t="shared" si="1535"/>
        <v>3.6050952949579209E-3</v>
      </c>
      <c r="AK1075" s="13">
        <f t="shared" si="1536"/>
        <v>2.4101920745675048E-3</v>
      </c>
      <c r="AL1075" s="13">
        <f t="shared" si="1537"/>
        <v>9.2550669319559005E-5</v>
      </c>
      <c r="AM1075" s="13">
        <f t="shared" si="1538"/>
        <v>1.4011442768424693E-2</v>
      </c>
      <c r="AN1075" s="13">
        <f t="shared" si="1539"/>
        <v>1.3375143424545932E-2</v>
      </c>
      <c r="AO1075" s="13">
        <f t="shared" si="1540"/>
        <v>6.3838701190115704E-3</v>
      </c>
      <c r="AP1075" s="13">
        <f t="shared" si="1541"/>
        <v>2.0313201587365336E-3</v>
      </c>
      <c r="AQ1075" s="13">
        <f t="shared" si="1542"/>
        <v>4.8476803769093897E-4</v>
      </c>
      <c r="AR1075" s="13">
        <f t="shared" si="1543"/>
        <v>3.4220000507936306E-4</v>
      </c>
      <c r="AS1075" s="13">
        <f t="shared" si="1544"/>
        <v>6.8633503917033152E-4</v>
      </c>
      <c r="AT1075" s="13">
        <f t="shared" si="1545"/>
        <v>6.8827553915975733E-4</v>
      </c>
      <c r="AU1075" s="13">
        <f t="shared" si="1546"/>
        <v>4.6014768373019832E-4</v>
      </c>
      <c r="AV1075" s="13">
        <f t="shared" si="1547"/>
        <v>2.3072433799632683E-4</v>
      </c>
      <c r="AW1075" s="13">
        <f t="shared" si="1548"/>
        <v>4.922081645414095E-6</v>
      </c>
      <c r="AX1075" s="13">
        <f t="shared" si="1549"/>
        <v>4.6836859431905239E-3</v>
      </c>
      <c r="AY1075" s="13">
        <f t="shared" si="1550"/>
        <v>4.4709864844807929E-3</v>
      </c>
      <c r="AZ1075" s="13">
        <f t="shared" si="1551"/>
        <v>2.1339731556374313E-3</v>
      </c>
      <c r="BA1075" s="13">
        <f t="shared" si="1552"/>
        <v>6.7902112800504344E-4</v>
      </c>
      <c r="BB1075" s="13">
        <f t="shared" si="1553"/>
        <v>1.6204621332485214E-4</v>
      </c>
      <c r="BC1075" s="13">
        <f t="shared" si="1554"/>
        <v>3.0937447063035672E-5</v>
      </c>
      <c r="BD1075" s="13">
        <f t="shared" si="1555"/>
        <v>5.4443288763609792E-5</v>
      </c>
      <c r="BE1075" s="13">
        <f t="shared" si="1556"/>
        <v>1.091944365034939E-4</v>
      </c>
      <c r="BF1075" s="13">
        <f t="shared" si="1557"/>
        <v>1.0950316590063574E-4</v>
      </c>
      <c r="BG1075" s="13">
        <f t="shared" si="1558"/>
        <v>7.3208512119745083E-5</v>
      </c>
      <c r="BH1075" s="13">
        <f t="shared" si="1559"/>
        <v>3.670774860279002E-5</v>
      </c>
      <c r="BI1075" s="13">
        <f t="shared" si="1560"/>
        <v>1.4724613501573508E-5</v>
      </c>
      <c r="BJ1075" s="14">
        <f t="shared" si="1561"/>
        <v>0.61317352597035735</v>
      </c>
      <c r="BK1075" s="14">
        <f t="shared" si="1562"/>
        <v>0.21434010834537462</v>
      </c>
      <c r="BL1075" s="14">
        <f t="shared" si="1563"/>
        <v>0.16477730486440789</v>
      </c>
      <c r="BM1075" s="14">
        <f t="shared" si="1564"/>
        <v>0.5631792198604969</v>
      </c>
      <c r="BN1075" s="14">
        <f t="shared" si="1565"/>
        <v>0.43215632743541826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1.3533999999999999</v>
      </c>
      <c r="F1076" s="10">
        <f>VLOOKUP(B1076,home!$B$2:$E$405,3,FALSE)</f>
        <v>0.80049999999999999</v>
      </c>
      <c r="G1076" s="10">
        <f>VLOOKUP(C1076,away!$B$2:$E$405,4,FALSE)</f>
        <v>0.51149999999999995</v>
      </c>
      <c r="H1076" s="10">
        <f>VLOOKUP(A1076,away!$A$2:$E$405,3,FALSE)</f>
        <v>1.2030000000000001</v>
      </c>
      <c r="I1076" s="10">
        <f>VLOOKUP(C1076,away!$B$2:$E$405,3,FALSE)</f>
        <v>0.83130000000000004</v>
      </c>
      <c r="J1076" s="10">
        <f>VLOOKUP(B1076,home!$B$2:$E$405,4,FALSE)</f>
        <v>1.2468999999999999</v>
      </c>
      <c r="K1076" s="12">
        <f t="shared" si="1510"/>
        <v>0.55415741204999991</v>
      </c>
      <c r="L1076" s="12">
        <f t="shared" si="1511"/>
        <v>1.24696720791</v>
      </c>
      <c r="M1076" s="13">
        <f t="shared" si="1512"/>
        <v>0.16511309428589321</v>
      </c>
      <c r="N1076" s="13">
        <f t="shared" si="1513"/>
        <v>9.1498645025038211E-2</v>
      </c>
      <c r="O1076" s="13">
        <f t="shared" si="1514"/>
        <v>0.20589061417106086</v>
      </c>
      <c r="P1076" s="13">
        <f t="shared" si="1515"/>
        <v>0.11409580991442012</v>
      </c>
      <c r="Q1076" s="13">
        <f t="shared" si="1516"/>
        <v>2.5352326166578384E-2</v>
      </c>
      <c r="R1076" s="13">
        <f t="shared" si="1517"/>
        <v>0.12836942214388147</v>
      </c>
      <c r="S1076" s="13">
        <f t="shared" si="1518"/>
        <v>1.9710510992978977E-2</v>
      </c>
      <c r="T1076" s="13">
        <f t="shared" si="1519"/>
        <v>3.1613519373961882E-2</v>
      </c>
      <c r="U1076" s="13">
        <f t="shared" si="1520"/>
        <v>7.1136866761607298E-2</v>
      </c>
      <c r="V1076" s="13">
        <f t="shared" si="1521"/>
        <v>1.5133645384747775E-3</v>
      </c>
      <c r="W1076" s="13">
        <f t="shared" si="1522"/>
        <v>4.6830598193061922E-3</v>
      </c>
      <c r="X1076" s="13">
        <f t="shared" si="1523"/>
        <v>5.8396220273557514E-3</v>
      </c>
      <c r="Y1076" s="13">
        <f t="shared" si="1524"/>
        <v>3.6409085873507691E-3</v>
      </c>
      <c r="Z1076" s="13">
        <f t="shared" si="1525"/>
        <v>5.3357486637258686E-2</v>
      </c>
      <c r="AA1076" s="13">
        <f t="shared" si="1526"/>
        <v>2.9568446708395722E-2</v>
      </c>
      <c r="AB1076" s="13">
        <f t="shared" si="1527"/>
        <v>8.1927869531314545E-3</v>
      </c>
      <c r="AC1076" s="13">
        <f t="shared" si="1528"/>
        <v>6.5359955800229716E-5</v>
      </c>
      <c r="AD1076" s="13">
        <f t="shared" si="1529"/>
        <v>6.4878807748551483E-4</v>
      </c>
      <c r="AE1076" s="13">
        <f t="shared" si="1530"/>
        <v>8.0901745750740922E-4</v>
      </c>
      <c r="AF1076" s="13">
        <f t="shared" si="1531"/>
        <v>5.0440912006923075E-4</v>
      </c>
      <c r="AG1076" s="13">
        <f t="shared" si="1532"/>
        <v>2.0966054403235627E-4</v>
      </c>
      <c r="AH1076" s="13">
        <f t="shared" si="1533"/>
        <v>1.6633759033289397E-2</v>
      </c>
      <c r="AI1076" s="13">
        <f t="shared" si="1534"/>
        <v>9.2177208585509599E-3</v>
      </c>
      <c r="AJ1076" s="13">
        <f t="shared" si="1535"/>
        <v>2.5540341679869513E-3</v>
      </c>
      <c r="AK1076" s="13">
        <f t="shared" si="1536"/>
        <v>4.7177898827297469E-4</v>
      </c>
      <c r="AL1076" s="13">
        <f t="shared" si="1537"/>
        <v>1.806591324631251E-6</v>
      </c>
      <c r="AM1076" s="13">
        <f t="shared" si="1538"/>
        <v>7.1906144397653542E-5</v>
      </c>
      <c r="AN1076" s="13">
        <f t="shared" si="1539"/>
        <v>8.966460411111534E-5</v>
      </c>
      <c r="AO1076" s="13">
        <f t="shared" si="1540"/>
        <v>5.5904410518396517E-5</v>
      </c>
      <c r="AP1076" s="13">
        <f t="shared" si="1541"/>
        <v>2.3236988897993121E-5</v>
      </c>
      <c r="AQ1076" s="13">
        <f t="shared" si="1542"/>
        <v>7.243940791591537E-6</v>
      </c>
      <c r="AR1076" s="13">
        <f t="shared" si="1543"/>
        <v>4.1483504117577237E-3</v>
      </c>
      <c r="AS1076" s="13">
        <f t="shared" si="1544"/>
        <v>2.2988391284562118E-3</v>
      </c>
      <c r="AT1076" s="13">
        <f t="shared" si="1545"/>
        <v>6.3695937107228573E-4</v>
      </c>
      <c r="AU1076" s="13">
        <f t="shared" si="1546"/>
        <v>1.1765858555147118E-4</v>
      </c>
      <c r="AV1076" s="13">
        <f t="shared" si="1547"/>
        <v>1.6300344318666694E-5</v>
      </c>
      <c r="AW1076" s="13">
        <f t="shared" si="1548"/>
        <v>3.4677325808384509E-8</v>
      </c>
      <c r="AX1076" s="13">
        <f t="shared" si="1549"/>
        <v>6.6412204816495473E-6</v>
      </c>
      <c r="AY1076" s="13">
        <f t="shared" si="1550"/>
        <v>8.2813841611172417E-6</v>
      </c>
      <c r="AZ1076" s="13">
        <f t="shared" si="1551"/>
        <v>5.1633072425092345E-6</v>
      </c>
      <c r="BA1076" s="13">
        <f t="shared" si="1552"/>
        <v>2.1461582719244075E-6</v>
      </c>
      <c r="BB1076" s="13">
        <f t="shared" si="1553"/>
        <v>6.6904724701863223E-7</v>
      </c>
      <c r="BC1076" s="13">
        <f t="shared" si="1554"/>
        <v>1.6685599551493918E-7</v>
      </c>
      <c r="BD1076" s="13">
        <f t="shared" si="1555"/>
        <v>8.6214282173030412E-4</v>
      </c>
      <c r="BE1076" s="13">
        <f t="shared" si="1556"/>
        <v>4.7776283490754974E-4</v>
      </c>
      <c r="BF1076" s="13">
        <f t="shared" si="1557"/>
        <v>1.3237790808301954E-4</v>
      </c>
      <c r="BG1076" s="13">
        <f t="shared" si="1558"/>
        <v>2.4452732985292964E-5</v>
      </c>
      <c r="BH1076" s="13">
        <f t="shared" si="1559"/>
        <v>3.3876658071699042E-6</v>
      </c>
      <c r="BI1076" s="13">
        <f t="shared" si="1560"/>
        <v>3.7546002331830967E-7</v>
      </c>
      <c r="BJ1076" s="14">
        <f t="shared" si="1561"/>
        <v>0.16507098026080222</v>
      </c>
      <c r="BK1076" s="14">
        <f t="shared" si="1562"/>
        <v>0.30050822766305302</v>
      </c>
      <c r="BL1076" s="14">
        <f t="shared" si="1563"/>
        <v>0.48075403705086994</v>
      </c>
      <c r="BM1076" s="14">
        <f t="shared" si="1564"/>
        <v>0.26936257319827633</v>
      </c>
      <c r="BN1076" s="14">
        <f t="shared" si="1565"/>
        <v>0.73031991170687216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1.3533999999999999</v>
      </c>
      <c r="F1077" s="10">
        <f>VLOOKUP(B1077,home!$B$2:$E$405,3,FALSE)</f>
        <v>1.4209000000000001</v>
      </c>
      <c r="G1077" s="10">
        <f>VLOOKUP(C1077,away!$B$2:$E$405,4,FALSE)</f>
        <v>0.56840000000000002</v>
      </c>
      <c r="H1077" s="10">
        <f>VLOOKUP(A1077,away!$A$2:$E$405,3,FALSE)</f>
        <v>1.2030000000000001</v>
      </c>
      <c r="I1077" s="10">
        <f>VLOOKUP(C1077,away!$B$2:$E$405,3,FALSE)</f>
        <v>1.3428</v>
      </c>
      <c r="J1077" s="10">
        <f>VLOOKUP(B1077,home!$B$2:$E$405,4,FALSE)</f>
        <v>0.63939999999999997</v>
      </c>
      <c r="K1077" s="12">
        <f t="shared" si="1510"/>
        <v>1.0930593805039999</v>
      </c>
      <c r="L1077" s="12">
        <f t="shared" si="1511"/>
        <v>1.0328793429600001</v>
      </c>
      <c r="M1077" s="13">
        <f t="shared" si="1512"/>
        <v>0.11932090634284027</v>
      </c>
      <c r="N1077" s="13">
        <f t="shared" si="1513"/>
        <v>0.13042483596828078</v>
      </c>
      <c r="O1077" s="13">
        <f t="shared" si="1514"/>
        <v>0.12324409934478454</v>
      </c>
      <c r="P1077" s="13">
        <f t="shared" si="1515"/>
        <v>0.1347131188805836</v>
      </c>
      <c r="Q1077" s="13">
        <f t="shared" si="1516"/>
        <v>7.1281045202912396E-2</v>
      </c>
      <c r="R1077" s="13">
        <f t="shared" si="1517"/>
        <v>6.3648142177469016E-2</v>
      </c>
      <c r="S1077" s="13">
        <f t="shared" si="1518"/>
        <v>3.8022725762724613E-2</v>
      </c>
      <c r="T1077" s="13">
        <f t="shared" si="1519"/>
        <v>7.3624719134686198E-2</v>
      </c>
      <c r="U1077" s="13">
        <f t="shared" si="1520"/>
        <v>6.9571198858734792E-2</v>
      </c>
      <c r="V1077" s="13">
        <f t="shared" si="1521"/>
        <v>4.769733181282901E-3</v>
      </c>
      <c r="W1077" s="13">
        <f t="shared" si="1522"/>
        <v>2.5971471703724342E-2</v>
      </c>
      <c r="X1077" s="13">
        <f t="shared" si="1523"/>
        <v>2.6825396629047028E-2</v>
      </c>
      <c r="Y1077" s="13">
        <f t="shared" si="1524"/>
        <v>1.3853699022425748E-2</v>
      </c>
      <c r="Z1077" s="13">
        <f t="shared" si="1525"/>
        <v>2.1913617090962959E-2</v>
      </c>
      <c r="AA1077" s="13">
        <f t="shared" si="1526"/>
        <v>2.3952884722049834E-2</v>
      </c>
      <c r="AB1077" s="13">
        <f t="shared" si="1527"/>
        <v>1.3090962667783758E-2</v>
      </c>
      <c r="AC1077" s="13">
        <f t="shared" si="1528"/>
        <v>3.3656383695275575E-4</v>
      </c>
      <c r="AD1077" s="13">
        <f t="shared" si="1529"/>
        <v>7.0970901928125232E-3</v>
      </c>
      <c r="AE1077" s="13">
        <f t="shared" si="1530"/>
        <v>7.3304378552800581E-3</v>
      </c>
      <c r="AF1077" s="13">
        <f t="shared" si="1531"/>
        <v>3.7857289177853893E-3</v>
      </c>
      <c r="AG1077" s="13">
        <f t="shared" si="1532"/>
        <v>1.3034003990756151E-3</v>
      </c>
      <c r="AH1077" s="13">
        <f t="shared" si="1533"/>
        <v>5.6585306056977118E-3</v>
      </c>
      <c r="AI1077" s="13">
        <f t="shared" si="1534"/>
        <v>6.1851099584268633E-3</v>
      </c>
      <c r="AJ1077" s="13">
        <f t="shared" si="1535"/>
        <v>3.380346229753594E-3</v>
      </c>
      <c r="AK1077" s="13">
        <f t="shared" si="1536"/>
        <v>1.2316397185944982E-3</v>
      </c>
      <c r="AL1077" s="13">
        <f t="shared" si="1537"/>
        <v>1.5199202073792337E-5</v>
      </c>
      <c r="AM1077" s="13">
        <f t="shared" si="1538"/>
        <v>1.5515082019073342E-3</v>
      </c>
      <c r="AN1077" s="13">
        <f t="shared" si="1539"/>
        <v>1.6025207721830984E-3</v>
      </c>
      <c r="AO1077" s="13">
        <f t="shared" si="1540"/>
        <v>8.2760530112611528E-4</v>
      </c>
      <c r="AP1077" s="13">
        <f t="shared" si="1541"/>
        <v>2.8493880655245166E-4</v>
      </c>
      <c r="AQ1077" s="13">
        <f t="shared" si="1542"/>
        <v>7.3576851823925702E-5</v>
      </c>
      <c r="AR1077" s="13">
        <f t="shared" si="1543"/>
        <v>1.1689158748264211E-3</v>
      </c>
      <c r="AS1077" s="13">
        <f t="shared" si="1544"/>
        <v>1.2776944619990588E-3</v>
      </c>
      <c r="AT1077" s="13">
        <f t="shared" si="1545"/>
        <v>6.9829795855304137E-4</v>
      </c>
      <c r="AU1077" s="13">
        <f t="shared" si="1546"/>
        <v>2.5442704466106504E-4</v>
      </c>
      <c r="AV1077" s="13">
        <f t="shared" si="1547"/>
        <v>6.9525966955171812E-5</v>
      </c>
      <c r="AW1077" s="13">
        <f t="shared" si="1548"/>
        <v>4.7666321263231437E-7</v>
      </c>
      <c r="AX1077" s="13">
        <f t="shared" si="1549"/>
        <v>2.8264843233728412E-4</v>
      </c>
      <c r="AY1077" s="13">
        <f t="shared" si="1550"/>
        <v>2.91941727081208E-4</v>
      </c>
      <c r="AZ1077" s="13">
        <f t="shared" si="1551"/>
        <v>1.507702896251229E-4</v>
      </c>
      <c r="BA1077" s="13">
        <f t="shared" si="1552"/>
        <v>5.1909172561961953E-5</v>
      </c>
      <c r="BB1077" s="13">
        <f t="shared" si="1553"/>
        <v>1.3403978012349131E-5</v>
      </c>
      <c r="BC1077" s="13">
        <f t="shared" si="1554"/>
        <v>2.7689384004890923E-6</v>
      </c>
      <c r="BD1077" s="13">
        <f t="shared" si="1555"/>
        <v>2.0122484346103781E-4</v>
      </c>
      <c r="BE1077" s="13">
        <f t="shared" si="1556"/>
        <v>2.1995070273553633E-4</v>
      </c>
      <c r="BF1077" s="13">
        <f t="shared" si="1557"/>
        <v>1.2020958943676239E-4</v>
      </c>
      <c r="BG1077" s="13">
        <f t="shared" si="1558"/>
        <v>4.3798739786795892E-5</v>
      </c>
      <c r="BH1077" s="13">
        <f t="shared" si="1559"/>
        <v>1.1968655844552751E-5</v>
      </c>
      <c r="BI1077" s="13">
        <f t="shared" si="1560"/>
        <v>2.616490308582482E-6</v>
      </c>
      <c r="BJ1077" s="14">
        <f t="shared" si="1561"/>
        <v>0.36663141749764139</v>
      </c>
      <c r="BK1077" s="14">
        <f t="shared" si="1562"/>
        <v>0.29747018893353905</v>
      </c>
      <c r="BL1077" s="14">
        <f t="shared" si="1563"/>
        <v>0.31403154461186261</v>
      </c>
      <c r="BM1077" s="14">
        <f t="shared" si="1564"/>
        <v>0.35712315515326692</v>
      </c>
      <c r="BN1077" s="14">
        <f t="shared" si="1565"/>
        <v>0.64263214791687062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1.3533999999999999</v>
      </c>
      <c r="F1078" s="10">
        <f>VLOOKUP(B1078,home!$B$2:$E$405,3,FALSE)</f>
        <v>0.68200000000000005</v>
      </c>
      <c r="G1078" s="10">
        <f>VLOOKUP(C1078,away!$B$2:$E$405,4,FALSE)</f>
        <v>1.0799000000000001</v>
      </c>
      <c r="H1078" s="10">
        <f>VLOOKUP(A1078,away!$A$2:$E$405,3,FALSE)</f>
        <v>1.2030000000000001</v>
      </c>
      <c r="I1078" s="10">
        <f>VLOOKUP(C1078,away!$B$2:$E$405,3,FALSE)</f>
        <v>1.3428</v>
      </c>
      <c r="J1078" s="10">
        <f>VLOOKUP(B1078,home!$B$2:$E$405,4,FALSE)</f>
        <v>1.4706999999999999</v>
      </c>
      <c r="K1078" s="12">
        <f t="shared" si="1510"/>
        <v>0.99676800212000005</v>
      </c>
      <c r="L1078" s="12">
        <f t="shared" si="1511"/>
        <v>2.3757517198799998</v>
      </c>
      <c r="M1078" s="13">
        <f t="shared" si="1512"/>
        <v>3.4303094095937313E-2</v>
      </c>
      <c r="N1078" s="13">
        <f t="shared" si="1513"/>
        <v>3.419222656854181E-2</v>
      </c>
      <c r="O1078" s="13">
        <f t="shared" si="1514"/>
        <v>8.1495634795628519E-2</v>
      </c>
      <c r="P1078" s="13">
        <f t="shared" si="1515"/>
        <v>8.1232241076739806E-2</v>
      </c>
      <c r="Q1078" s="13">
        <f t="shared" si="1516"/>
        <v>1.7040858682379898E-2</v>
      </c>
      <c r="R1078" s="13">
        <f t="shared" si="1517"/>
        <v>9.6806697264213426E-2</v>
      </c>
      <c r="S1078" s="13">
        <f t="shared" si="1518"/>
        <v>4.8090975203976496E-2</v>
      </c>
      <c r="T1078" s="13">
        <f t="shared" si="1519"/>
        <v>4.048484932289606E-2</v>
      </c>
      <c r="U1078" s="13">
        <f t="shared" si="1520"/>
        <v>9.6493818223885711E-2</v>
      </c>
      <c r="V1078" s="13">
        <f t="shared" si="1521"/>
        <v>1.265366156980641E-2</v>
      </c>
      <c r="W1078" s="13">
        <f t="shared" si="1522"/>
        <v>5.6619275544150232E-3</v>
      </c>
      <c r="X1078" s="13">
        <f t="shared" si="1523"/>
        <v>1.3451334125237451E-2</v>
      </c>
      <c r="Y1078" s="13">
        <f t="shared" si="1524"/>
        <v>1.5978515091356706E-2</v>
      </c>
      <c r="Z1078" s="13">
        <f t="shared" si="1525"/>
        <v>7.666289250711919E-2</v>
      </c>
      <c r="AA1078" s="13">
        <f t="shared" si="1526"/>
        <v>7.6415118201061519E-2</v>
      </c>
      <c r="AB1078" s="13">
        <f t="shared" si="1527"/>
        <v>3.8084072350517861E-2</v>
      </c>
      <c r="AC1078" s="13">
        <f t="shared" si="1528"/>
        <v>1.8727998782472252E-3</v>
      </c>
      <c r="AD1078" s="13">
        <f t="shared" si="1529"/>
        <v>1.4109070541406101E-3</v>
      </c>
      <c r="AE1078" s="13">
        <f t="shared" si="1530"/>
        <v>3.3519648604653776E-3</v>
      </c>
      <c r="AF1078" s="13">
        <f t="shared" si="1531"/>
        <v>3.9817181411139733E-3</v>
      </c>
      <c r="AG1078" s="13">
        <f t="shared" si="1532"/>
        <v>3.1531912406096395E-3</v>
      </c>
      <c r="AH1078" s="13">
        <f t="shared" si="1533"/>
        <v>4.553299968119099E-2</v>
      </c>
      <c r="AI1078" s="13">
        <f t="shared" si="1534"/>
        <v>4.5385837122751342E-2</v>
      </c>
      <c r="AJ1078" s="13">
        <f t="shared" si="1535"/>
        <v>2.2619575096694291E-2</v>
      </c>
      <c r="AK1078" s="13">
        <f t="shared" si="1536"/>
        <v>7.5154895593117594E-3</v>
      </c>
      <c r="AL1078" s="13">
        <f t="shared" si="1537"/>
        <v>1.7739709516907432E-4</v>
      </c>
      <c r="AM1078" s="13">
        <f t="shared" si="1538"/>
        <v>2.8126940110655022E-4</v>
      </c>
      <c r="AN1078" s="13">
        <f t="shared" si="1539"/>
        <v>6.6822626342850401E-4</v>
      </c>
      <c r="AO1078" s="13">
        <f t="shared" si="1540"/>
        <v>7.9376984730462734E-4</v>
      </c>
      <c r="AP1078" s="13">
        <f t="shared" si="1541"/>
        <v>6.2860002664095116E-4</v>
      </c>
      <c r="AQ1078" s="13">
        <f t="shared" si="1542"/>
        <v>3.7334939860221334E-4</v>
      </c>
      <c r="AR1078" s="13">
        <f t="shared" si="1543"/>
        <v>2.1635020460776987E-2</v>
      </c>
      <c r="AS1078" s="13">
        <f t="shared" si="1544"/>
        <v>2.1565096120514004E-2</v>
      </c>
      <c r="AT1078" s="13">
        <f t="shared" si="1545"/>
        <v>1.0747698887785252E-2</v>
      </c>
      <c r="AU1078" s="13">
        <f t="shared" si="1546"/>
        <v>3.5709874492550176E-3</v>
      </c>
      <c r="AV1078" s="13">
        <f t="shared" si="1547"/>
        <v>8.8986150634737964E-4</v>
      </c>
      <c r="AW1078" s="13">
        <f t="shared" si="1548"/>
        <v>1.1669147881776546E-5</v>
      </c>
      <c r="AX1078" s="13">
        <f t="shared" si="1549"/>
        <v>4.6726723166410814E-5</v>
      </c>
      <c r="AY1078" s="13">
        <f t="shared" si="1550"/>
        <v>1.110110929269571E-4</v>
      </c>
      <c r="AZ1078" s="13">
        <f t="shared" si="1551"/>
        <v>1.3186739747348842E-4</v>
      </c>
      <c r="BA1078" s="13">
        <f t="shared" si="1552"/>
        <v>1.0442806544791324E-4</v>
      </c>
      <c r="BB1078" s="13">
        <f t="shared" si="1553"/>
        <v>6.2023789022905266E-5</v>
      </c>
      <c r="BC1078" s="13">
        <f t="shared" si="1554"/>
        <v>2.9470624688928279E-5</v>
      </c>
      <c r="BD1078" s="13">
        <f t="shared" si="1555"/>
        <v>8.5665728448883118E-3</v>
      </c>
      <c r="BE1078" s="13">
        <f t="shared" si="1556"/>
        <v>8.5388856996147684E-3</v>
      </c>
      <c r="BF1078" s="13">
        <f t="shared" si="1557"/>
        <v>4.2556440195680246E-3</v>
      </c>
      <c r="BG1078" s="13">
        <f t="shared" si="1558"/>
        <v>1.4139632623729158E-3</v>
      </c>
      <c r="BH1078" s="13">
        <f t="shared" si="1559"/>
        <v>3.5234833402663214E-4</v>
      </c>
      <c r="BI1078" s="13">
        <f t="shared" si="1560"/>
        <v>7.0241908991607334E-5</v>
      </c>
      <c r="BJ1078" s="14">
        <f t="shared" si="1561"/>
        <v>0.14193823527096594</v>
      </c>
      <c r="BK1078" s="14">
        <f t="shared" si="1562"/>
        <v>0.17844118001280326</v>
      </c>
      <c r="BL1078" s="14">
        <f t="shared" si="1563"/>
        <v>0.59195556278939643</v>
      </c>
      <c r="BM1078" s="14">
        <f t="shared" si="1564"/>
        <v>0.64382777615179887</v>
      </c>
      <c r="BN1078" s="14">
        <f t="shared" si="1565"/>
        <v>0.34507075248344077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1.2907</v>
      </c>
      <c r="F1079" s="10">
        <f>VLOOKUP(B1079,home!$B$2:$E$405,3,FALSE)</f>
        <v>0.66410000000000002</v>
      </c>
      <c r="G1079" s="10">
        <f>VLOOKUP(C1079,away!$B$2:$E$405,4,FALSE)</f>
        <v>0.94079999999999997</v>
      </c>
      <c r="H1079" s="10">
        <f>VLOOKUP(A1079,away!$A$2:$E$405,3,FALSE)</f>
        <v>1.1246</v>
      </c>
      <c r="I1079" s="10">
        <f>VLOOKUP(C1079,away!$B$2:$E$405,3,FALSE)</f>
        <v>1.3973</v>
      </c>
      <c r="J1079" s="10">
        <f>VLOOKUP(B1079,home!$B$2:$E$405,4,FALSE)</f>
        <v>1.3973</v>
      </c>
      <c r="K1079" s="12">
        <f t="shared" si="1510"/>
        <v>0.80641036089599993</v>
      </c>
      <c r="L1079" s="12">
        <f t="shared" si="1511"/>
        <v>2.1957222223340001</v>
      </c>
      <c r="M1079" s="13">
        <f t="shared" si="1512"/>
        <v>4.9681006433939273E-2</v>
      </c>
      <c r="N1079" s="13">
        <f t="shared" si="1513"/>
        <v>4.0063278328069461E-2</v>
      </c>
      <c r="O1079" s="13">
        <f t="shared" si="1514"/>
        <v>0.1090856898549189</v>
      </c>
      <c r="P1079" s="13">
        <f t="shared" si="1515"/>
        <v>8.7967830524494264E-2</v>
      </c>
      <c r="Q1079" s="13">
        <f t="shared" si="1516"/>
        <v>1.615372136760769E-2</v>
      </c>
      <c r="R1079" s="13">
        <f t="shared" si="1517"/>
        <v>0.11976093667654003</v>
      </c>
      <c r="S1079" s="13">
        <f t="shared" si="1518"/>
        <v>3.894012904849159E-2</v>
      </c>
      <c r="T1079" s="13">
        <f t="shared" si="1519"/>
        <v>3.5469084980247784E-2</v>
      </c>
      <c r="U1079" s="13">
        <f t="shared" si="1520"/>
        <v>9.6576460166571648E-2</v>
      </c>
      <c r="V1079" s="13">
        <f t="shared" si="1521"/>
        <v>7.6610513501092362E-3</v>
      </c>
      <c r="W1079" s="13">
        <f t="shared" si="1522"/>
        <v>4.3421760926219818E-3</v>
      </c>
      <c r="X1079" s="13">
        <f t="shared" si="1523"/>
        <v>9.5342125398575027E-3</v>
      </c>
      <c r="Y1079" s="13">
        <f t="shared" si="1524"/>
        <v>1.0467241173110306E-2</v>
      </c>
      <c r="Z1079" s="13">
        <f t="shared" si="1525"/>
        <v>8.7653916676071322E-2</v>
      </c>
      <c r="AA1079" s="13">
        <f t="shared" si="1526"/>
        <v>7.0685026580698584E-2</v>
      </c>
      <c r="AB1079" s="13">
        <f t="shared" si="1527"/>
        <v>2.8500568897442239E-2</v>
      </c>
      <c r="AC1079" s="13">
        <f t="shared" si="1528"/>
        <v>8.4781654396179427E-4</v>
      </c>
      <c r="AD1079" s="13">
        <f t="shared" si="1529"/>
        <v>8.753939474813188E-4</v>
      </c>
      <c r="AE1079" s="13">
        <f t="shared" si="1530"/>
        <v>1.9221219437814143E-3</v>
      </c>
      <c r="AF1079" s="13">
        <f t="shared" si="1531"/>
        <v>2.110222932998338E-3</v>
      </c>
      <c r="AG1079" s="13">
        <f t="shared" si="1532"/>
        <v>1.5444877960210941E-3</v>
      </c>
      <c r="AH1079" s="13">
        <f t="shared" si="1533"/>
        <v>4.8115913180065625E-2</v>
      </c>
      <c r="AI1079" s="13">
        <f t="shared" si="1534"/>
        <v>3.8801170912377322E-2</v>
      </c>
      <c r="AJ1079" s="13">
        <f t="shared" si="1535"/>
        <v>1.5644833119318781E-2</v>
      </c>
      <c r="AK1079" s="13">
        <f t="shared" si="1536"/>
        <v>4.2053851739691844E-3</v>
      </c>
      <c r="AL1079" s="13">
        <f t="shared" si="1537"/>
        <v>6.0047561358696103E-5</v>
      </c>
      <c r="AM1079" s="13">
        <f t="shared" si="1538"/>
        <v>1.4118534982291686E-4</v>
      </c>
      <c r="AN1079" s="13">
        <f t="shared" si="1539"/>
        <v>3.1000381007417825E-4</v>
      </c>
      <c r="AO1079" s="13">
        <f t="shared" si="1540"/>
        <v>3.4034112739404109E-4</v>
      </c>
      <c r="AP1079" s="13">
        <f t="shared" si="1541"/>
        <v>2.4909819219776764E-4</v>
      </c>
      <c r="AQ1079" s="13">
        <f t="shared" si="1542"/>
        <v>1.36737609037966E-4</v>
      </c>
      <c r="AR1079" s="13">
        <f t="shared" si="1543"/>
        <v>2.1129835963472711E-2</v>
      </c>
      <c r="AS1079" s="13">
        <f t="shared" si="1544"/>
        <v>1.7039318644977309E-2</v>
      </c>
      <c r="AT1079" s="13">
        <f t="shared" si="1545"/>
        <v>6.8703415489590434E-3</v>
      </c>
      <c r="AU1079" s="13">
        <f t="shared" si="1546"/>
        <v>1.8467715359916155E-3</v>
      </c>
      <c r="AV1079" s="13">
        <f t="shared" si="1547"/>
        <v>3.7231392520786468E-4</v>
      </c>
      <c r="AW1079" s="13">
        <f t="shared" si="1548"/>
        <v>2.9534278792767964E-6</v>
      </c>
      <c r="AX1079" s="13">
        <f t="shared" si="1549"/>
        <v>1.897555481732106E-5</v>
      </c>
      <c r="AY1079" s="13">
        <f t="shared" si="1550"/>
        <v>4.1665047393508838E-5</v>
      </c>
      <c r="AZ1079" s="13">
        <f t="shared" si="1551"/>
        <v>4.5742435228263345E-5</v>
      </c>
      <c r="BA1079" s="13">
        <f t="shared" si="1552"/>
        <v>3.3479227178123816E-5</v>
      </c>
      <c r="BB1079" s="13">
        <f t="shared" si="1553"/>
        <v>1.8377770775393713E-5</v>
      </c>
      <c r="BC1079" s="13">
        <f t="shared" si="1554"/>
        <v>8.0704959376984676E-6</v>
      </c>
      <c r="BD1079" s="13">
        <f t="shared" si="1555"/>
        <v>7.7325417298781873E-3</v>
      </c>
      <c r="BE1079" s="13">
        <f t="shared" si="1556"/>
        <v>6.2356017670344484E-3</v>
      </c>
      <c r="BF1079" s="13">
        <f t="shared" si="1557"/>
        <v>2.5142269356789918E-3</v>
      </c>
      <c r="BG1079" s="13">
        <f t="shared" si="1558"/>
        <v>6.7583288352511333E-4</v>
      </c>
      <c r="BH1079" s="13">
        <f t="shared" si="1559"/>
        <v>1.3624965987721772E-4</v>
      </c>
      <c r="BI1079" s="13">
        <f t="shared" si="1560"/>
        <v>2.1974627478708881E-5</v>
      </c>
      <c r="BJ1079" s="14">
        <f t="shared" si="1561"/>
        <v>0.12382561772165405</v>
      </c>
      <c r="BK1079" s="14">
        <f t="shared" si="1562"/>
        <v>0.18519954650974838</v>
      </c>
      <c r="BL1079" s="14">
        <f t="shared" si="1563"/>
        <v>0.59595099378398353</v>
      </c>
      <c r="BM1079" s="14">
        <f t="shared" si="1564"/>
        <v>0.56987889988637352</v>
      </c>
      <c r="BN1079" s="14">
        <f t="shared" si="1565"/>
        <v>0.4227124631855696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1.5146999999999999</v>
      </c>
      <c r="F1080" s="10">
        <f>VLOOKUP(B1080,home!$B$2:$E$405,3,FALSE)</f>
        <v>0.82520000000000004</v>
      </c>
      <c r="G1080" s="10">
        <f>VLOOKUP(C1080,away!$B$2:$E$405,4,FALSE)</f>
        <v>0.99029999999999996</v>
      </c>
      <c r="H1080" s="10">
        <f>VLOOKUP(A1080,away!$A$2:$E$405,3,FALSE)</f>
        <v>1.0882000000000001</v>
      </c>
      <c r="I1080" s="10">
        <f>VLOOKUP(C1080,away!$B$2:$E$405,3,FALSE)</f>
        <v>0.91890000000000005</v>
      </c>
      <c r="J1080" s="10">
        <f>VLOOKUP(B1080,home!$B$2:$E$405,4,FALSE)</f>
        <v>2.2974000000000001</v>
      </c>
      <c r="K1080" s="12">
        <f t="shared" si="1510"/>
        <v>1.2378061147319999</v>
      </c>
      <c r="L1080" s="12">
        <f t="shared" si="1511"/>
        <v>2.2972781918520004</v>
      </c>
      <c r="M1080" s="13">
        <f t="shared" si="1512"/>
        <v>2.9156298817823199E-2</v>
      </c>
      <c r="N1080" s="13">
        <f t="shared" si="1513"/>
        <v>3.6089844959654942E-2</v>
      </c>
      <c r="O1080" s="13">
        <f t="shared" si="1514"/>
        <v>6.6980129429305493E-2</v>
      </c>
      <c r="P1080" s="13">
        <f t="shared" si="1515"/>
        <v>8.2908413773135126E-2</v>
      </c>
      <c r="Q1080" s="13">
        <f t="shared" si="1516"/>
        <v>2.2336115385395369E-2</v>
      </c>
      <c r="R1080" s="13">
        <f t="shared" si="1517"/>
        <v>7.6935995312683969E-2</v>
      </c>
      <c r="S1080" s="13">
        <f t="shared" si="1518"/>
        <v>5.8939280302061511E-2</v>
      </c>
      <c r="T1080" s="13">
        <f t="shared" si="1519"/>
        <v>5.1312270765558721E-2</v>
      </c>
      <c r="U1080" s="13">
        <f t="shared" si="1520"/>
        <v>9.5231845441032692E-2</v>
      </c>
      <c r="V1080" s="13">
        <f t="shared" si="1521"/>
        <v>1.8622094774659263E-2</v>
      </c>
      <c r="W1080" s="13">
        <f t="shared" si="1522"/>
        <v>9.2159267344672918E-3</v>
      </c>
      <c r="X1080" s="13">
        <f t="shared" si="1523"/>
        <v>2.1171547504797529E-2</v>
      </c>
      <c r="Y1080" s="13">
        <f t="shared" si="1524"/>
        <v>2.4318467185265005E-2</v>
      </c>
      <c r="Z1080" s="13">
        <f t="shared" si="1525"/>
        <v>5.8914461400085522E-2</v>
      </c>
      <c r="AA1080" s="13">
        <f t="shared" si="1526"/>
        <v>7.2924680567168249E-2</v>
      </c>
      <c r="AB1080" s="13">
        <f t="shared" si="1527"/>
        <v>4.513330776045936E-2</v>
      </c>
      <c r="AC1080" s="13">
        <f t="shared" si="1528"/>
        <v>3.3095943275990082E-3</v>
      </c>
      <c r="AD1080" s="13">
        <f t="shared" si="1529"/>
        <v>2.8518826162114335E-3</v>
      </c>
      <c r="AE1080" s="13">
        <f t="shared" si="1530"/>
        <v>6.5515677399443544E-3</v>
      </c>
      <c r="AF1080" s="13">
        <f t="shared" si="1531"/>
        <v>7.5253868457076335E-3</v>
      </c>
      <c r="AG1080" s="13">
        <f t="shared" si="1532"/>
        <v>5.7626356952980191E-3</v>
      </c>
      <c r="AH1080" s="13">
        <f t="shared" si="1533"/>
        <v>3.3835726839780741E-2</v>
      </c>
      <c r="AI1080" s="13">
        <f t="shared" si="1534"/>
        <v>4.1882069578682256E-2</v>
      </c>
      <c r="AJ1080" s="13">
        <f t="shared" si="1535"/>
        <v>2.592094091106199E-2</v>
      </c>
      <c r="AK1080" s="13">
        <f t="shared" si="1536"/>
        <v>1.0695033053106456E-2</v>
      </c>
      <c r="AL1080" s="13">
        <f t="shared" si="1537"/>
        <v>3.76444510530346E-4</v>
      </c>
      <c r="AM1080" s="13">
        <f t="shared" si="1538"/>
        <v>7.0601554816888002E-4</v>
      </c>
      <c r="AN1080" s="13">
        <f t="shared" si="1539"/>
        <v>1.6219141219168036E-3</v>
      </c>
      <c r="AO1080" s="13">
        <f t="shared" si="1540"/>
        <v>1.8629939706681301E-3</v>
      </c>
      <c r="AP1080" s="13">
        <f t="shared" si="1541"/>
        <v>1.4266051401225534E-3</v>
      </c>
      <c r="AQ1080" s="13">
        <f t="shared" si="1542"/>
        <v>8.1932721919687746E-4</v>
      </c>
      <c r="AR1080" s="13">
        <f t="shared" si="1543"/>
        <v>1.554601547489794E-2</v>
      </c>
      <c r="AS1080" s="13">
        <f t="shared" si="1544"/>
        <v>1.9242953014546968E-2</v>
      </c>
      <c r="AT1080" s="13">
        <f t="shared" si="1545"/>
        <v>1.1909522453453406E-2</v>
      </c>
      <c r="AU1080" s="13">
        <f t="shared" si="1546"/>
        <v>4.9138932388075552E-3</v>
      </c>
      <c r="AV1080" s="13">
        <f t="shared" si="1547"/>
        <v>1.5206117745340572E-3</v>
      </c>
      <c r="AW1080" s="13">
        <f t="shared" si="1548"/>
        <v>2.973477669123798E-5</v>
      </c>
      <c r="AX1080" s="13">
        <f t="shared" si="1549"/>
        <v>1.4565172710321732E-4</v>
      </c>
      <c r="AY1080" s="13">
        <f t="shared" si="1550"/>
        <v>3.3460253627980011E-4</v>
      </c>
      <c r="AZ1080" s="13">
        <f t="shared" si="1551"/>
        <v>3.8433755476697634E-4</v>
      </c>
      <c r="BA1080" s="13">
        <f t="shared" si="1552"/>
        <v>2.9431009429196615E-4</v>
      </c>
      <c r="BB1080" s="13">
        <f t="shared" si="1553"/>
        <v>1.6902804031470998E-4</v>
      </c>
      <c r="BC1080" s="13">
        <f t="shared" si="1554"/>
        <v>7.7660886165292797E-5</v>
      </c>
      <c r="BD1080" s="13">
        <f t="shared" si="1555"/>
        <v>5.9522537201127943E-3</v>
      </c>
      <c r="BE1080" s="13">
        <f t="shared" si="1556"/>
        <v>7.3677360511919107E-3</v>
      </c>
      <c r="BF1080" s="13">
        <f t="shared" si="1557"/>
        <v>4.559914367948374E-3</v>
      </c>
      <c r="BG1080" s="13">
        <f t="shared" si="1558"/>
        <v>1.881429962433599E-3</v>
      </c>
      <c r="BH1080" s="13">
        <f t="shared" si="1559"/>
        <v>5.8221137798507685E-4</v>
      </c>
      <c r="BI1080" s="13">
        <f t="shared" si="1560"/>
        <v>1.4413296074729413E-4</v>
      </c>
      <c r="BJ1080" s="14">
        <f t="shared" si="1561"/>
        <v>0.19497809227129548</v>
      </c>
      <c r="BK1080" s="14">
        <f t="shared" si="1562"/>
        <v>0.19364672904208821</v>
      </c>
      <c r="BL1080" s="14">
        <f t="shared" si="1563"/>
        <v>0.5431604032899402</v>
      </c>
      <c r="BM1080" s="14">
        <f t="shared" si="1564"/>
        <v>0.67598802056582286</v>
      </c>
      <c r="BN1080" s="14">
        <f t="shared" si="1565"/>
        <v>0.31440679767799812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1.5146999999999999</v>
      </c>
      <c r="F1081" s="10">
        <f>VLOOKUP(B1081,home!$B$2:$E$405,3,FALSE)</f>
        <v>0.92430000000000001</v>
      </c>
      <c r="G1081" s="10">
        <f>VLOOKUP(C1081,away!$B$2:$E$405,4,FALSE)</f>
        <v>0.88029999999999997</v>
      </c>
      <c r="H1081" s="10">
        <f>VLOOKUP(A1081,away!$A$2:$E$405,3,FALSE)</f>
        <v>1.0882000000000001</v>
      </c>
      <c r="I1081" s="10">
        <f>VLOOKUP(C1081,away!$B$2:$E$405,3,FALSE)</f>
        <v>2.4504999999999999</v>
      </c>
      <c r="J1081" s="10">
        <f>VLOOKUP(B1081,home!$B$2:$E$405,4,FALSE)</f>
        <v>0.91890000000000005</v>
      </c>
      <c r="K1081" s="12">
        <f t="shared" si="1510"/>
        <v>1.2324527559630001</v>
      </c>
      <c r="L1081" s="12">
        <f t="shared" si="1511"/>
        <v>2.4503700744900003</v>
      </c>
      <c r="M1081" s="13">
        <f t="shared" si="1512"/>
        <v>2.5151875052275785E-2</v>
      </c>
      <c r="N1081" s="13">
        <f t="shared" si="1513"/>
        <v>3.0998497725814315E-2</v>
      </c>
      <c r="O1081" s="13">
        <f t="shared" si="1514"/>
        <v>6.1631401945408198E-2</v>
      </c>
      <c r="P1081" s="13">
        <f t="shared" si="1515"/>
        <v>7.5957791181481729E-2</v>
      </c>
      <c r="Q1081" s="13">
        <f t="shared" si="1516"/>
        <v>1.9102091976446325E-2</v>
      </c>
      <c r="R1081" s="13">
        <f t="shared" si="1517"/>
        <v>7.5509871487946523E-2</v>
      </c>
      <c r="S1081" s="13">
        <f t="shared" si="1518"/>
        <v>5.7347474384892259E-2</v>
      </c>
      <c r="T1081" s="13">
        <f t="shared" si="1519"/>
        <v>4.6807194539239615E-2</v>
      </c>
      <c r="U1081" s="13">
        <f t="shared" si="1520"/>
        <v>9.3062349217731641E-2</v>
      </c>
      <c r="V1081" s="13">
        <f t="shared" si="1521"/>
        <v>1.924304284829445E-2</v>
      </c>
      <c r="W1081" s="13">
        <f t="shared" si="1522"/>
        <v>7.8474753003433297E-3</v>
      </c>
      <c r="X1081" s="13">
        <f t="shared" si="1523"/>
        <v>1.9229218636260724E-2</v>
      </c>
      <c r="Y1081" s="13">
        <f t="shared" si="1524"/>
        <v>2.3559350951059346E-2</v>
      </c>
      <c r="Z1081" s="13">
        <f t="shared" si="1525"/>
        <v>6.167570980754996E-2</v>
      </c>
      <c r="AA1081" s="13">
        <f t="shared" si="1526"/>
        <v>7.6012398528289171E-2</v>
      </c>
      <c r="AB1081" s="13">
        <f t="shared" si="1527"/>
        <v>4.6840845026773943E-2</v>
      </c>
      <c r="AC1081" s="13">
        <f t="shared" si="1528"/>
        <v>3.6320826661261209E-3</v>
      </c>
      <c r="AD1081" s="13">
        <f t="shared" si="1529"/>
        <v>2.4179106403149258E-3</v>
      </c>
      <c r="AE1081" s="13">
        <f t="shared" si="1530"/>
        <v>5.9247758758186487E-3</v>
      </c>
      <c r="AF1081" s="13">
        <f t="shared" si="1531"/>
        <v>7.2589467520831506E-3</v>
      </c>
      <c r="AG1081" s="13">
        <f t="shared" si="1532"/>
        <v>5.9290352978736451E-3</v>
      </c>
      <c r="AH1081" s="13">
        <f t="shared" si="1533"/>
        <v>3.7782078408837454E-2</v>
      </c>
      <c r="AI1081" s="13">
        <f t="shared" si="1534"/>
        <v>4.6564626660981871E-2</v>
      </c>
      <c r="AJ1081" s="13">
        <f t="shared" si="1535"/>
        <v>2.8694351229357654E-2</v>
      </c>
      <c r="AK1081" s="13">
        <f t="shared" si="1536"/>
        <v>1.1788144084397384E-2</v>
      </c>
      <c r="AL1081" s="13">
        <f t="shared" si="1537"/>
        <v>4.3875055220986384E-4</v>
      </c>
      <c r="AM1081" s="13">
        <f t="shared" si="1538"/>
        <v>5.9599212646567891E-4</v>
      </c>
      <c r="AN1081" s="13">
        <f t="shared" si="1539"/>
        <v>1.4604012713231593E-3</v>
      </c>
      <c r="AO1081" s="13">
        <f t="shared" si="1540"/>
        <v>1.7892617859987107E-3</v>
      </c>
      <c r="AP1081" s="13">
        <f t="shared" si="1541"/>
        <v>1.4614511786132571E-3</v>
      </c>
      <c r="AQ1081" s="13">
        <f t="shared" si="1542"/>
        <v>8.9527405835051631E-4</v>
      </c>
      <c r="AR1081" s="13">
        <f t="shared" si="1543"/>
        <v>1.8516014857010009E-2</v>
      </c>
      <c r="AS1081" s="13">
        <f t="shared" si="1544"/>
        <v>2.2820113539973836E-2</v>
      </c>
      <c r="AT1081" s="13">
        <f t="shared" si="1545"/>
        <v>1.4062355911864667E-2</v>
      </c>
      <c r="AU1081" s="13">
        <f t="shared" si="1546"/>
        <v>5.7770630996367336E-3</v>
      </c>
      <c r="AV1081" s="13">
        <f t="shared" si="1547"/>
        <v>1.7799893346298599E-3</v>
      </c>
      <c r="AW1081" s="13">
        <f t="shared" si="1548"/>
        <v>3.6805874044347997E-5</v>
      </c>
      <c r="AX1081" s="13">
        <f t="shared" si="1549"/>
        <v>1.2242202313247924E-4</v>
      </c>
      <c r="AY1081" s="13">
        <f t="shared" si="1550"/>
        <v>2.9997926194234967E-4</v>
      </c>
      <c r="AZ1081" s="13">
        <f t="shared" si="1551"/>
        <v>3.6753010321556541E-4</v>
      </c>
      <c r="BA1081" s="13">
        <f t="shared" si="1552"/>
        <v>3.0019492213121415E-4</v>
      </c>
      <c r="BB1081" s="13">
        <f t="shared" si="1553"/>
        <v>1.8389716342604576E-4</v>
      </c>
      <c r="BC1081" s="13">
        <f t="shared" si="1554"/>
        <v>9.0123221208555885E-5</v>
      </c>
      <c r="BD1081" s="13">
        <f t="shared" si="1555"/>
        <v>7.5618481174049325E-3</v>
      </c>
      <c r="BE1081" s="13">
        <f t="shared" si="1556"/>
        <v>9.3196205524693314E-3</v>
      </c>
      <c r="BF1081" s="13">
        <f t="shared" si="1557"/>
        <v>5.7429960172101233E-3</v>
      </c>
      <c r="BG1081" s="13">
        <f t="shared" si="1558"/>
        <v>2.3593237562983837E-3</v>
      </c>
      <c r="BH1081" s="13">
        <f t="shared" si="1559"/>
        <v>7.2693876641472975E-4</v>
      </c>
      <c r="BI1081" s="13">
        <f t="shared" si="1560"/>
        <v>1.7918353721683557E-4</v>
      </c>
      <c r="BJ1081" s="14">
        <f t="shared" si="1561"/>
        <v>0.17664102481106159</v>
      </c>
      <c r="BK1081" s="14">
        <f t="shared" si="1562"/>
        <v>0.18207099594722256</v>
      </c>
      <c r="BL1081" s="14">
        <f t="shared" si="1563"/>
        <v>0.56673151407985334</v>
      </c>
      <c r="BM1081" s="14">
        <f t="shared" si="1564"/>
        <v>0.69850454188841671</v>
      </c>
      <c r="BN1081" s="14">
        <f t="shared" si="1565"/>
        <v>0.28835152936937292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1.2639</v>
      </c>
      <c r="F1082" s="10">
        <f>VLOOKUP(B1082,home!$B$2:$E$405,3,FALSE)</f>
        <v>0.63300000000000001</v>
      </c>
      <c r="G1082" s="10">
        <f>VLOOKUP(C1082,away!$B$2:$E$405,4,FALSE)</f>
        <v>1.7802</v>
      </c>
      <c r="H1082" s="10">
        <f>VLOOKUP(A1082,away!$A$2:$E$405,3,FALSE)</f>
        <v>0.81940000000000002</v>
      </c>
      <c r="I1082" s="10">
        <f>VLOOKUP(C1082,away!$B$2:$E$405,3,FALSE)</f>
        <v>1.2203999999999999</v>
      </c>
      <c r="J1082" s="10">
        <f>VLOOKUP(B1082,home!$B$2:$E$405,4,FALSE)</f>
        <v>0.97629999999999995</v>
      </c>
      <c r="K1082" s="12">
        <f t="shared" si="1510"/>
        <v>1.4242466957400002</v>
      </c>
      <c r="L1082" s="12">
        <f t="shared" si="1511"/>
        <v>0.97629586048799999</v>
      </c>
      <c r="M1082" s="13">
        <f t="shared" si="1512"/>
        <v>9.0668747048647164E-2</v>
      </c>
      <c r="N1082" s="13">
        <f t="shared" si="1513"/>
        <v>0.12913466339092161</v>
      </c>
      <c r="O1082" s="13">
        <f t="shared" si="1514"/>
        <v>8.8519522419227781E-2</v>
      </c>
      <c r="P1082" s="13">
        <f t="shared" si="1515"/>
        <v>0.12607363731406801</v>
      </c>
      <c r="Q1082" s="13">
        <f t="shared" si="1516"/>
        <v>9.1959808820008648E-2</v>
      </c>
      <c r="R1082" s="13">
        <f t="shared" si="1517"/>
        <v>4.3210621655133397E-2</v>
      </c>
      <c r="S1082" s="13">
        <f t="shared" si="1518"/>
        <v>4.3825911747382887E-2</v>
      </c>
      <c r="T1082" s="13">
        <f t="shared" si="1519"/>
        <v>8.97799806822423E-2</v>
      </c>
      <c r="U1082" s="13">
        <f t="shared" si="1520"/>
        <v>6.1542585113195034E-2</v>
      </c>
      <c r="V1082" s="13">
        <f t="shared" si="1521"/>
        <v>6.7710359381464589E-3</v>
      </c>
      <c r="W1082" s="13">
        <f t="shared" si="1522"/>
        <v>4.3657817950926485E-2</v>
      </c>
      <c r="X1082" s="13">
        <f t="shared" si="1523"/>
        <v>4.2622946943428219E-2</v>
      </c>
      <c r="Y1082" s="13">
        <f t="shared" si="1524"/>
        <v>2.0806303331334312E-2</v>
      </c>
      <c r="Z1082" s="13">
        <f t="shared" si="1525"/>
        <v>1.4062117017006624E-2</v>
      </c>
      <c r="AA1082" s="13">
        <f t="shared" si="1526"/>
        <v>2.0027923696580911E-2</v>
      </c>
      <c r="AB1082" s="13">
        <f t="shared" si="1527"/>
        <v>1.4262352073694109E-2</v>
      </c>
      <c r="AC1082" s="13">
        <f t="shared" si="1528"/>
        <v>5.8843948224545262E-4</v>
      </c>
      <c r="AD1082" s="13">
        <f t="shared" si="1529"/>
        <v>1.5544875739956389E-2</v>
      </c>
      <c r="AE1082" s="13">
        <f t="shared" si="1530"/>
        <v>1.5176397836719755E-2</v>
      </c>
      <c r="AF1082" s="13">
        <f t="shared" si="1531"/>
        <v>7.4083271925542678E-3</v>
      </c>
      <c r="AG1082" s="13">
        <f t="shared" si="1532"/>
        <v>2.410906390410473E-3</v>
      </c>
      <c r="AH1082" s="13">
        <f t="shared" si="1533"/>
        <v>3.4321966583503566E-3</v>
      </c>
      <c r="AI1082" s="13">
        <f t="shared" si="1534"/>
        <v>4.8882947497853654E-3</v>
      </c>
      <c r="AJ1082" s="13">
        <f t="shared" si="1535"/>
        <v>3.4810688225924997E-3</v>
      </c>
      <c r="AK1082" s="13">
        <f t="shared" si="1536"/>
        <v>1.6526335894069669E-3</v>
      </c>
      <c r="AL1082" s="13">
        <f t="shared" si="1537"/>
        <v>3.2728678086215164E-5</v>
      </c>
      <c r="AM1082" s="13">
        <f t="shared" si="1538"/>
        <v>4.4279475816643502E-3</v>
      </c>
      <c r="AN1082" s="13">
        <f t="shared" si="1539"/>
        <v>4.3229868944367547E-3</v>
      </c>
      <c r="AO1082" s="13">
        <f t="shared" si="1540"/>
        <v>2.1102571049912392E-3</v>
      </c>
      <c r="AP1082" s="13">
        <f t="shared" si="1541"/>
        <v>6.8674509205611262E-4</v>
      </c>
      <c r="AQ1082" s="13">
        <f t="shared" si="1542"/>
        <v>1.6761659764620828E-4</v>
      </c>
      <c r="AR1082" s="13">
        <f t="shared" si="1543"/>
        <v>6.7016787798564008E-4</v>
      </c>
      <c r="AS1082" s="13">
        <f t="shared" si="1544"/>
        <v>9.5448438581213551E-4</v>
      </c>
      <c r="AT1082" s="13">
        <f t="shared" si="1545"/>
        <v>6.7971061631417887E-4</v>
      </c>
      <c r="AU1082" s="13">
        <f t="shared" si="1546"/>
        <v>3.2269186644828948E-4</v>
      </c>
      <c r="AV1082" s="13">
        <f t="shared" si="1547"/>
        <v>1.148982061327875E-4</v>
      </c>
      <c r="AW1082" s="13">
        <f t="shared" si="1548"/>
        <v>1.2641326026892224E-6</v>
      </c>
      <c r="AX1082" s="13">
        <f t="shared" si="1549"/>
        <v>1.0510816186825624E-3</v>
      </c>
      <c r="AY1082" s="13">
        <f t="shared" si="1550"/>
        <v>1.026166633354812E-3</v>
      </c>
      <c r="AZ1082" s="13">
        <f t="shared" si="1551"/>
        <v>5.009211181576051E-4</v>
      </c>
      <c r="BA1082" s="13">
        <f t="shared" si="1552"/>
        <v>1.6301573802943007E-4</v>
      </c>
      <c r="BB1082" s="13">
        <f t="shared" si="1553"/>
        <v>3.9787897558132199E-5</v>
      </c>
      <c r="BC1082" s="13">
        <f t="shared" si="1554"/>
        <v>7.7689519367050158E-6</v>
      </c>
      <c r="BD1082" s="13">
        <f t="shared" si="1555"/>
        <v>1.0904702085156787E-4</v>
      </c>
      <c r="BE1082" s="13">
        <f t="shared" si="1556"/>
        <v>1.5530985912813643E-4</v>
      </c>
      <c r="BF1082" s="13">
        <f t="shared" si="1557"/>
        <v>1.1059977683954662E-4</v>
      </c>
      <c r="BG1082" s="13">
        <f t="shared" si="1558"/>
        <v>5.2507122237768563E-5</v>
      </c>
      <c r="BH1082" s="13">
        <f t="shared" si="1559"/>
        <v>1.8695773837489553E-5</v>
      </c>
      <c r="BI1082" s="13">
        <f t="shared" si="1560"/>
        <v>5.3254788224693618E-6</v>
      </c>
      <c r="BJ1082" s="14">
        <f t="shared" si="1561"/>
        <v>0.47300632350701638</v>
      </c>
      <c r="BK1082" s="14">
        <f t="shared" si="1562"/>
        <v>0.26898666684193107</v>
      </c>
      <c r="BL1082" s="14">
        <f t="shared" si="1563"/>
        <v>0.24421063676237639</v>
      </c>
      <c r="BM1082" s="14">
        <f t="shared" si="1564"/>
        <v>0.42967384097957173</v>
      </c>
      <c r="BN1082" s="14">
        <f t="shared" si="1565"/>
        <v>0.56956700064800647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1.2436</v>
      </c>
      <c r="F1083" s="10">
        <f>VLOOKUP(B1083,home!$B$2:$E$405,3,FALSE)</f>
        <v>1.2866</v>
      </c>
      <c r="G1083" s="10">
        <f>VLOOKUP(C1083,away!$B$2:$E$405,4,FALSE)</f>
        <v>1.3402000000000001</v>
      </c>
      <c r="H1083" s="10">
        <f>VLOOKUP(A1083,away!$A$2:$E$405,3,FALSE)</f>
        <v>0.89739999999999998</v>
      </c>
      <c r="I1083" s="10">
        <f>VLOOKUP(C1083,away!$B$2:$E$405,3,FALSE)</f>
        <v>1.6715</v>
      </c>
      <c r="J1083" s="10">
        <f>VLOOKUP(B1083,home!$B$2:$E$405,4,FALSE)</f>
        <v>0.44569999999999999</v>
      </c>
      <c r="K1083" s="12">
        <f t="shared" si="1510"/>
        <v>2.1443411215520003</v>
      </c>
      <c r="L1083" s="12">
        <f t="shared" si="1511"/>
        <v>0.66855182736999996</v>
      </c>
      <c r="M1083" s="13">
        <f t="shared" si="1512"/>
        <v>6.0031074114176415E-2</v>
      </c>
      <c r="N1083" s="13">
        <f t="shared" si="1513"/>
        <v>0.12872710079396429</v>
      </c>
      <c r="O1083" s="13">
        <f t="shared" si="1514"/>
        <v>4.0133884298016544E-2</v>
      </c>
      <c r="P1083" s="13">
        <f t="shared" si="1515"/>
        <v>8.6060738467846995E-2</v>
      </c>
      <c r="Q1083" s="13">
        <f t="shared" si="1516"/>
        <v>0.13801740784533342</v>
      </c>
      <c r="R1083" s="13">
        <f t="shared" si="1517"/>
        <v>1.3415790843447555E-2</v>
      </c>
      <c r="S1083" s="13">
        <f t="shared" si="1518"/>
        <v>3.0844236984434198E-2</v>
      </c>
      <c r="T1083" s="13">
        <f t="shared" si="1519"/>
        <v>9.2271790223868222E-2</v>
      </c>
      <c r="U1083" s="13">
        <f t="shared" si="1520"/>
        <v>2.876803198374538E-2</v>
      </c>
      <c r="V1083" s="13">
        <f t="shared" si="1521"/>
        <v>4.9131551201280783E-3</v>
      </c>
      <c r="W1083" s="13">
        <f t="shared" si="1522"/>
        <v>9.865213437758738E-2</v>
      </c>
      <c r="X1083" s="13">
        <f t="shared" si="1523"/>
        <v>6.5954064712086841E-2</v>
      </c>
      <c r="Y1083" s="13">
        <f t="shared" si="1524"/>
        <v>2.2046855242872442E-2</v>
      </c>
      <c r="Z1083" s="13">
        <f t="shared" si="1525"/>
        <v>2.9897171613335253E-3</v>
      </c>
      <c r="AA1083" s="13">
        <f t="shared" si="1526"/>
        <v>6.4109734508571931E-3</v>
      </c>
      <c r="AB1083" s="13">
        <f t="shared" si="1527"/>
        <v>6.8736569999256073E-3</v>
      </c>
      <c r="AC1083" s="13">
        <f t="shared" si="1528"/>
        <v>4.4021967381541302E-4</v>
      </c>
      <c r="AD1083" s="13">
        <f t="shared" si="1529"/>
        <v>5.2885957118683588E-2</v>
      </c>
      <c r="AE1083" s="13">
        <f t="shared" si="1530"/>
        <v>3.5357003273907374E-2</v>
      </c>
      <c r="AF1083" s="13">
        <f t="shared" si="1531"/>
        <v>1.1818994574548922E-2</v>
      </c>
      <c r="AG1083" s="13">
        <f t="shared" si="1532"/>
        <v>2.633870140163599E-3</v>
      </c>
      <c r="AH1083" s="13">
        <f t="shared" si="1533"/>
        <v>4.9969521788224434E-4</v>
      </c>
      <c r="AI1083" s="13">
        <f t="shared" si="1534"/>
        <v>1.0715170039477828E-3</v>
      </c>
      <c r="AJ1083" s="13">
        <f t="shared" si="1535"/>
        <v>1.1488489870037141E-3</v>
      </c>
      <c r="AK1083" s="13">
        <f t="shared" si="1536"/>
        <v>8.2117470842847456E-4</v>
      </c>
      <c r="AL1083" s="13">
        <f t="shared" si="1537"/>
        <v>2.5244012888773166E-5</v>
      </c>
      <c r="AM1083" s="13">
        <f t="shared" si="1538"/>
        <v>2.2681106520445773E-2</v>
      </c>
      <c r="AN1083" s="13">
        <f t="shared" si="1539"/>
        <v>1.5163495211017643E-2</v>
      </c>
      <c r="AO1083" s="13">
        <f t="shared" si="1540"/>
        <v>5.068791216321044E-3</v>
      </c>
      <c r="AP1083" s="13">
        <f t="shared" si="1541"/>
        <v>1.1295832100761463E-3</v>
      </c>
      <c r="AQ1083" s="13">
        <f t="shared" si="1542"/>
        <v>1.8879622981571954E-4</v>
      </c>
      <c r="AR1083" s="13">
        <f t="shared" si="1543"/>
        <v>6.6814430208644968E-5</v>
      </c>
      <c r="AS1083" s="13">
        <f t="shared" si="1544"/>
        <v>1.4327293020946358E-4</v>
      </c>
      <c r="AT1083" s="13">
        <f t="shared" si="1545"/>
        <v>1.5361301792670134E-4</v>
      </c>
      <c r="AU1083" s="13">
        <f t="shared" si="1546"/>
        <v>1.0979957038197677E-4</v>
      </c>
      <c r="AV1083" s="13">
        <f t="shared" si="1547"/>
        <v>5.8861933474703965E-5</v>
      </c>
      <c r="AW1083" s="13">
        <f t="shared" si="1548"/>
        <v>1.0052749176422061E-6</v>
      </c>
      <c r="AX1083" s="13">
        <f t="shared" si="1549"/>
        <v>8.10600489901552E-3</v>
      </c>
      <c r="AY1083" s="13">
        <f t="shared" si="1550"/>
        <v>5.4192843879069981E-3</v>
      </c>
      <c r="AZ1083" s="13">
        <f t="shared" si="1551"/>
        <v>1.8115362402864677E-3</v>
      </c>
      <c r="BA1083" s="13">
        <f t="shared" si="1552"/>
        <v>4.0370195459683242E-4</v>
      </c>
      <c r="BB1083" s="13">
        <f t="shared" si="1553"/>
        <v>6.7473919864638273E-5</v>
      </c>
      <c r="BC1083" s="13">
        <f t="shared" si="1554"/>
        <v>9.021962485064175E-6</v>
      </c>
      <c r="BD1083" s="13">
        <f t="shared" si="1555"/>
        <v>7.444818235112483E-6</v>
      </c>
      <c r="BE1083" s="13">
        <f t="shared" si="1556"/>
        <v>1.5964229884031883E-5</v>
      </c>
      <c r="BF1083" s="13">
        <f t="shared" si="1557"/>
        <v>1.7116377307119447E-5</v>
      </c>
      <c r="BG1083" s="13">
        <f t="shared" si="1558"/>
        <v>1.2234450570551908E-5</v>
      </c>
      <c r="BH1083" s="13">
        <f t="shared" si="1559"/>
        <v>6.5587088645074468E-6</v>
      </c>
      <c r="BI1083" s="13">
        <f t="shared" si="1560"/>
        <v>2.8128218244901868E-6</v>
      </c>
      <c r="BJ1083" s="14">
        <f t="shared" si="1561"/>
        <v>0.70841397405484796</v>
      </c>
      <c r="BK1083" s="14">
        <f t="shared" si="1562"/>
        <v>0.18773395276119689</v>
      </c>
      <c r="BL1083" s="14">
        <f t="shared" si="1563"/>
        <v>9.9738066782141796E-2</v>
      </c>
      <c r="BM1083" s="14">
        <f t="shared" si="1564"/>
        <v>0.52707143528374534</v>
      </c>
      <c r="BN1083" s="14">
        <f t="shared" si="1565"/>
        <v>0.46638599636278522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1.2436</v>
      </c>
      <c r="F1084" s="10">
        <f>VLOOKUP(B1084,home!$B$2:$E$405,3,FALSE)</f>
        <v>0.93810000000000004</v>
      </c>
      <c r="G1084" s="10">
        <f>VLOOKUP(C1084,away!$B$2:$E$405,4,FALSE)</f>
        <v>1.6082000000000001</v>
      </c>
      <c r="H1084" s="10">
        <f>VLOOKUP(A1084,away!$A$2:$E$405,3,FALSE)</f>
        <v>0.89739999999999998</v>
      </c>
      <c r="I1084" s="10">
        <f>VLOOKUP(C1084,away!$B$2:$E$405,3,FALSE)</f>
        <v>0.44569999999999999</v>
      </c>
      <c r="J1084" s="10">
        <f>VLOOKUP(B1084,home!$B$2:$E$405,4,FALSE)</f>
        <v>2.0428999999999999</v>
      </c>
      <c r="K1084" s="12">
        <f t="shared" si="1510"/>
        <v>1.8761601495120002</v>
      </c>
      <c r="L1084" s="12">
        <f t="shared" si="1511"/>
        <v>0.81710112362199994</v>
      </c>
      <c r="M1084" s="13">
        <f t="shared" si="1512"/>
        <v>6.7659921683295904E-2</v>
      </c>
      <c r="N1084" s="13">
        <f t="shared" si="1513"/>
        <v>0.12694084878130266</v>
      </c>
      <c r="O1084" s="13">
        <f t="shared" si="1514"/>
        <v>5.5284998031597594E-2</v>
      </c>
      <c r="P1084" s="13">
        <f t="shared" si="1515"/>
        <v>0.10372351017273278</v>
      </c>
      <c r="Q1084" s="13">
        <f t="shared" si="1516"/>
        <v>0.11908068091435454</v>
      </c>
      <c r="R1084" s="13">
        <f t="shared" si="1517"/>
        <v>2.2586717005529222E-2</v>
      </c>
      <c r="S1084" s="13">
        <f t="shared" si="1518"/>
        <v>3.9752361127876945E-2</v>
      </c>
      <c r="T1084" s="13">
        <f t="shared" si="1519"/>
        <v>9.7300958176791935E-2</v>
      </c>
      <c r="U1084" s="13">
        <f t="shared" si="1520"/>
        <v>4.237629835407894E-2</v>
      </c>
      <c r="V1084" s="13">
        <f t="shared" si="1521"/>
        <v>6.7712076830648464E-3</v>
      </c>
      <c r="W1084" s="13">
        <f t="shared" si="1522"/>
        <v>7.447147603608871E-2</v>
      </c>
      <c r="X1084" s="13">
        <f t="shared" si="1523"/>
        <v>6.0850726746876915E-2</v>
      </c>
      <c r="Y1084" s="13">
        <f t="shared" si="1524"/>
        <v>2.4860598599044204E-2</v>
      </c>
      <c r="Z1084" s="13">
        <f t="shared" si="1525"/>
        <v>6.151877281383355E-3</v>
      </c>
      <c r="AA1084" s="13">
        <f t="shared" si="1526"/>
        <v>1.1541907000019672E-2</v>
      </c>
      <c r="AB1084" s="13">
        <f t="shared" si="1527"/>
        <v>1.0827232981405258E-2</v>
      </c>
      <c r="AC1084" s="13">
        <f t="shared" si="1528"/>
        <v>6.4877165418137153E-4</v>
      </c>
      <c r="AD1084" s="13">
        <f t="shared" si="1529"/>
        <v>3.4930103903561882E-2</v>
      </c>
      <c r="AE1084" s="13">
        <f t="shared" si="1530"/>
        <v>2.8541427147833622E-2</v>
      </c>
      <c r="AF1084" s="13">
        <f t="shared" si="1531"/>
        <v>1.1660616096135151E-2</v>
      </c>
      <c r="AG1084" s="13">
        <f t="shared" si="1532"/>
        <v>3.1759675047589374E-3</v>
      </c>
      <c r="AH1084" s="13">
        <f t="shared" si="1533"/>
        <v>1.2566764597507481E-3</v>
      </c>
      <c r="AI1084" s="13">
        <f t="shared" si="1534"/>
        <v>2.3577262946141743E-3</v>
      </c>
      <c r="AJ1084" s="13">
        <f t="shared" si="1535"/>
        <v>2.2117360587058524E-3</v>
      </c>
      <c r="AK1084" s="13">
        <f t="shared" si="1536"/>
        <v>1.3831903515275508E-3</v>
      </c>
      <c r="AL1084" s="13">
        <f t="shared" si="1537"/>
        <v>3.9783003939761096E-5</v>
      </c>
      <c r="AM1084" s="13">
        <f t="shared" si="1538"/>
        <v>1.3106893792435273E-2</v>
      </c>
      <c r="AN1084" s="13">
        <f t="shared" si="1539"/>
        <v>1.0709657644993077E-2</v>
      </c>
      <c r="AO1084" s="13">
        <f t="shared" si="1540"/>
        <v>4.3754366476653917E-3</v>
      </c>
      <c r="AP1084" s="13">
        <f t="shared" si="1541"/>
        <v>1.1917247337147564E-3</v>
      </c>
      <c r="AQ1084" s="13">
        <f t="shared" si="1542"/>
        <v>2.4343990474161396E-4</v>
      </c>
      <c r="AR1084" s="13">
        <f t="shared" si="1543"/>
        <v>2.0536634945833075E-4</v>
      </c>
      <c r="AS1084" s="13">
        <f t="shared" si="1544"/>
        <v>3.8530016090447549E-4</v>
      </c>
      <c r="AT1084" s="13">
        <f t="shared" si="1545"/>
        <v>3.6144240374476935E-4</v>
      </c>
      <c r="AU1084" s="13">
        <f t="shared" si="1546"/>
        <v>2.260412780832543E-4</v>
      </c>
      <c r="AV1084" s="13">
        <f t="shared" si="1547"/>
        <v>1.0602240952114052E-4</v>
      </c>
      <c r="AW1084" s="13">
        <f t="shared" si="1548"/>
        <v>1.6941068045352112E-6</v>
      </c>
      <c r="AX1084" s="13">
        <f t="shared" si="1549"/>
        <v>4.0984386362088801E-3</v>
      </c>
      <c r="AY1084" s="13">
        <f t="shared" si="1550"/>
        <v>3.3488388147420926E-3</v>
      </c>
      <c r="AZ1084" s="13">
        <f t="shared" si="1551"/>
        <v>1.3681699791773649E-3</v>
      </c>
      <c r="BA1084" s="13">
        <f t="shared" si="1552"/>
        <v>3.7264440909723779E-4</v>
      </c>
      <c r="BB1084" s="13">
        <f t="shared" si="1553"/>
        <v>7.6122041346202287E-5</v>
      </c>
      <c r="BC1084" s="13">
        <f t="shared" si="1554"/>
        <v>1.2439881103276451E-5</v>
      </c>
      <c r="BD1084" s="13">
        <f t="shared" si="1555"/>
        <v>2.7967512482758377E-5</v>
      </c>
      <c r="BE1084" s="13">
        <f t="shared" si="1556"/>
        <v>5.2471532401130689E-5</v>
      </c>
      <c r="BF1084" s="13">
        <f t="shared" si="1557"/>
        <v>4.9222499037414573E-5</v>
      </c>
      <c r="BG1084" s="13">
        <f t="shared" si="1558"/>
        <v>3.078309705112999E-5</v>
      </c>
      <c r="BH1084" s="13">
        <f t="shared" si="1559"/>
        <v>1.4438504991472615E-5</v>
      </c>
      <c r="BI1084" s="13">
        <f t="shared" si="1560"/>
        <v>5.4177895367062046E-6</v>
      </c>
      <c r="BJ1084" s="14">
        <f t="shared" si="1561"/>
        <v>0.62071721039197347</v>
      </c>
      <c r="BK1084" s="14">
        <f t="shared" si="1562"/>
        <v>0.22194439413983369</v>
      </c>
      <c r="BL1084" s="14">
        <f t="shared" si="1563"/>
        <v>0.15129095607444162</v>
      </c>
      <c r="BM1084" s="14">
        <f t="shared" si="1564"/>
        <v>0.50148061659088217</v>
      </c>
      <c r="BN1084" s="14">
        <f t="shared" si="1565"/>
        <v>0.49527667658881269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1.2436</v>
      </c>
      <c r="F1085" s="10">
        <f>VLOOKUP(B1085,home!$B$2:$E$405,3,FALSE)</f>
        <v>0.53610000000000002</v>
      </c>
      <c r="G1085" s="10">
        <f>VLOOKUP(C1085,away!$B$2:$E$405,4,FALSE)</f>
        <v>1.2866</v>
      </c>
      <c r="H1085" s="10">
        <f>VLOOKUP(A1085,away!$A$2:$E$405,3,FALSE)</f>
        <v>0.89739999999999998</v>
      </c>
      <c r="I1085" s="10">
        <f>VLOOKUP(C1085,away!$B$2:$E$405,3,FALSE)</f>
        <v>2.2286999999999999</v>
      </c>
      <c r="J1085" s="10">
        <f>VLOOKUP(B1085,home!$B$2:$E$405,4,FALSE)</f>
        <v>1.1143000000000001</v>
      </c>
      <c r="K1085" s="12">
        <f t="shared" si="1510"/>
        <v>0.85776844893600002</v>
      </c>
      <c r="L1085" s="12">
        <f t="shared" si="1511"/>
        <v>2.2286394239340002</v>
      </c>
      <c r="M1085" s="13">
        <f t="shared" si="1512"/>
        <v>4.5665697125772446E-2</v>
      </c>
      <c r="N1085" s="13">
        <f t="shared" si="1513"/>
        <v>3.9170594193154981E-2</v>
      </c>
      <c r="O1085" s="13">
        <f t="shared" si="1514"/>
        <v>0.10177237293592603</v>
      </c>
      <c r="P1085" s="13">
        <f t="shared" si="1515"/>
        <v>8.7297130477785409E-2</v>
      </c>
      <c r="Q1085" s="13">
        <f t="shared" si="1516"/>
        <v>1.6799649912482017E-2</v>
      </c>
      <c r="R1085" s="13">
        <f t="shared" si="1517"/>
        <v>0.11340696129615922</v>
      </c>
      <c r="S1085" s="13">
        <f t="shared" si="1518"/>
        <v>4.1720533514830162E-2</v>
      </c>
      <c r="T1085" s="13">
        <f t="shared" si="1519"/>
        <v>3.7440362103246798E-2</v>
      </c>
      <c r="U1085" s="13">
        <f t="shared" si="1520"/>
        <v>9.7276913289551473E-2</v>
      </c>
      <c r="V1085" s="13">
        <f t="shared" si="1521"/>
        <v>8.8617036104703985E-3</v>
      </c>
      <c r="W1085" s="13">
        <f t="shared" si="1522"/>
        <v>4.803403216032503E-3</v>
      </c>
      <c r="X1085" s="13">
        <f t="shared" si="1523"/>
        <v>1.0705053776301402E-2</v>
      </c>
      <c r="Y1085" s="13">
        <f t="shared" si="1524"/>
        <v>1.1928852440599427E-2</v>
      </c>
      <c r="Z1085" s="13">
        <f t="shared" si="1525"/>
        <v>8.4247741631059234E-2</v>
      </c>
      <c r="AA1085" s="13">
        <f t="shared" si="1526"/>
        <v>7.2265054665234543E-2</v>
      </c>
      <c r="AB1085" s="13">
        <f t="shared" si="1527"/>
        <v>3.0993341926236744E-2</v>
      </c>
      <c r="AC1085" s="13">
        <f t="shared" si="1528"/>
        <v>1.0587833771157102E-3</v>
      </c>
      <c r="AD1085" s="13">
        <f t="shared" si="1529"/>
        <v>1.0300519315575986E-3</v>
      </c>
      <c r="AE1085" s="13">
        <f t="shared" si="1530"/>
        <v>2.2956143433686305E-3</v>
      </c>
      <c r="AF1085" s="13">
        <f t="shared" si="1531"/>
        <v>2.5580483138898467E-3</v>
      </c>
      <c r="AG1085" s="13">
        <f t="shared" si="1532"/>
        <v>1.900322440220936E-3</v>
      </c>
      <c r="AH1085" s="13">
        <f t="shared" si="1533"/>
        <v>4.6939459594096088E-2</v>
      </c>
      <c r="AI1085" s="13">
        <f t="shared" si="1534"/>
        <v>4.0263187449921842E-2</v>
      </c>
      <c r="AJ1085" s="13">
        <f t="shared" si="1535"/>
        <v>1.7268245924069441E-2</v>
      </c>
      <c r="AK1085" s="13">
        <f t="shared" si="1536"/>
        <v>4.9373855073781498E-3</v>
      </c>
      <c r="AL1085" s="13">
        <f t="shared" si="1537"/>
        <v>8.0961208467014714E-5</v>
      </c>
      <c r="AM1085" s="13">
        <f t="shared" si="1538"/>
        <v>1.7670920953113847E-4</v>
      </c>
      <c r="AN1085" s="13">
        <f t="shared" si="1539"/>
        <v>3.9382111093330902E-4</v>
      </c>
      <c r="AO1085" s="13">
        <f t="shared" si="1540"/>
        <v>4.3884262690172893E-4</v>
      </c>
      <c r="AP1085" s="13">
        <f t="shared" si="1541"/>
        <v>3.2600732640531745E-4</v>
      </c>
      <c r="AQ1085" s="13">
        <f t="shared" si="1542"/>
        <v>1.8163819502955259E-4</v>
      </c>
      <c r="AR1085" s="13">
        <f t="shared" si="1543"/>
        <v>2.0922226037911915E-2</v>
      </c>
      <c r="AS1085" s="13">
        <f t="shared" si="1544"/>
        <v>1.7946425376828095E-2</v>
      </c>
      <c r="AT1085" s="13">
        <f t="shared" si="1545"/>
        <v>7.6969387297137508E-3</v>
      </c>
      <c r="AU1085" s="13">
        <f t="shared" si="1546"/>
        <v>2.2007303985806638E-3</v>
      </c>
      <c r="AV1085" s="13">
        <f t="shared" si="1547"/>
        <v>4.7192927512921021E-4</v>
      </c>
      <c r="AW1085" s="13">
        <f t="shared" si="1548"/>
        <v>4.2991674179164161E-6</v>
      </c>
      <c r="AX1085" s="13">
        <f t="shared" si="1549"/>
        <v>2.5262597428705204E-5</v>
      </c>
      <c r="AY1085" s="13">
        <f t="shared" si="1550"/>
        <v>5.6301220580586127E-5</v>
      </c>
      <c r="AZ1085" s="13">
        <f t="shared" si="1551"/>
        <v>6.2737559900749278E-5</v>
      </c>
      <c r="BA1085" s="13">
        <f t="shared" si="1552"/>
        <v>4.6606466452076888E-5</v>
      </c>
      <c r="BB1085" s="13">
        <f t="shared" si="1553"/>
        <v>2.5967252136338989E-5</v>
      </c>
      <c r="BC1085" s="13">
        <f t="shared" si="1554"/>
        <v>1.157432836845589E-5</v>
      </c>
      <c r="BD1085" s="13">
        <f t="shared" si="1555"/>
        <v>7.7713496307581596E-3</v>
      </c>
      <c r="BE1085" s="13">
        <f t="shared" si="1556"/>
        <v>6.6660185189147819E-3</v>
      </c>
      <c r="BF1085" s="13">
        <f t="shared" si="1557"/>
        <v>2.8589501827740922E-3</v>
      </c>
      <c r="BG1085" s="13">
        <f t="shared" si="1558"/>
        <v>8.1743908795447562E-4</v>
      </c>
      <c r="BH1085" s="13">
        <f t="shared" si="1559"/>
        <v>1.7529336464359226E-4</v>
      </c>
      <c r="BI1085" s="13">
        <f t="shared" si="1560"/>
        <v>3.0072223499821368E-5</v>
      </c>
      <c r="BJ1085" s="14">
        <f t="shared" si="1561"/>
        <v>0.13037742056452209</v>
      </c>
      <c r="BK1085" s="14">
        <f t="shared" si="1562"/>
        <v>0.18474111053502171</v>
      </c>
      <c r="BL1085" s="14">
        <f t="shared" si="1563"/>
        <v>0.59268029541528211</v>
      </c>
      <c r="BM1085" s="14">
        <f t="shared" si="1564"/>
        <v>0.58788216015144246</v>
      </c>
      <c r="BN1085" s="14">
        <f t="shared" si="1565"/>
        <v>0.40411240594128012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1.2436</v>
      </c>
      <c r="F1086" s="10">
        <f>VLOOKUP(B1086,home!$B$2:$E$405,3,FALSE)</f>
        <v>1.2866</v>
      </c>
      <c r="G1086" s="10">
        <f>VLOOKUP(C1086,away!$B$2:$E$405,4,FALSE)</f>
        <v>1.0722</v>
      </c>
      <c r="H1086" s="10">
        <f>VLOOKUP(A1086,away!$A$2:$E$405,3,FALSE)</f>
        <v>0.89739999999999998</v>
      </c>
      <c r="I1086" s="10">
        <f>VLOOKUP(C1086,away!$B$2:$E$405,3,FALSE)</f>
        <v>1.4858</v>
      </c>
      <c r="J1086" s="10">
        <f>VLOOKUP(B1086,home!$B$2:$E$405,4,FALSE)</f>
        <v>0.22289999999999999</v>
      </c>
      <c r="K1086" s="12">
        <f t="shared" si="1510"/>
        <v>1.715536897872</v>
      </c>
      <c r="L1086" s="12">
        <f t="shared" si="1511"/>
        <v>0.29720525746799997</v>
      </c>
      <c r="M1086" s="13">
        <f t="shared" si="1512"/>
        <v>0.13362176020720265</v>
      </c>
      <c r="N1086" s="13">
        <f t="shared" si="1513"/>
        <v>0.22923305999406068</v>
      </c>
      <c r="O1086" s="13">
        <f t="shared" si="1514"/>
        <v>3.9713089645709028E-2</v>
      </c>
      <c r="P1086" s="13">
        <f t="shared" si="1515"/>
        <v>6.8129270615712292E-2</v>
      </c>
      <c r="Q1086" s="13">
        <f t="shared" si="1516"/>
        <v>0.19662888631595854</v>
      </c>
      <c r="R1086" s="13">
        <f t="shared" si="1517"/>
        <v>5.9014695165013568E-3</v>
      </c>
      <c r="S1086" s="13">
        <f t="shared" si="1518"/>
        <v>8.6842096441316803E-3</v>
      </c>
      <c r="T1086" s="13">
        <f t="shared" si="1519"/>
        <v>5.8439138783180564E-2</v>
      </c>
      <c r="U1086" s="13">
        <f t="shared" si="1520"/>
        <v>1.0124188707224908E-2</v>
      </c>
      <c r="V1086" s="13">
        <f t="shared" si="1521"/>
        <v>4.9197647982149708E-4</v>
      </c>
      <c r="W1086" s="13">
        <f t="shared" si="1522"/>
        <v>0.11244136988750188</v>
      </c>
      <c r="X1086" s="13">
        <f t="shared" si="1523"/>
        <v>3.3418166287469617E-2</v>
      </c>
      <c r="Y1086" s="13">
        <f t="shared" si="1524"/>
        <v>4.9660273577879213E-3</v>
      </c>
      <c r="Z1086" s="13">
        <f t="shared" si="1525"/>
        <v>5.8464925569711324E-4</v>
      </c>
      <c r="AA1086" s="13">
        <f t="shared" si="1526"/>
        <v>1.0029873704617991E-3</v>
      </c>
      <c r="AB1086" s="13">
        <f t="shared" si="1527"/>
        <v>8.6033092106341507E-4</v>
      </c>
      <c r="AC1086" s="13">
        <f t="shared" si="1528"/>
        <v>1.5677647992339107E-5</v>
      </c>
      <c r="AD1086" s="13">
        <f t="shared" si="1529"/>
        <v>4.8224329722320776E-2</v>
      </c>
      <c r="AE1086" s="13">
        <f t="shared" si="1530"/>
        <v>1.4332524331344071E-2</v>
      </c>
      <c r="AF1086" s="13">
        <f t="shared" si="1531"/>
        <v>2.129850792031744E-3</v>
      </c>
      <c r="AG1086" s="13">
        <f t="shared" si="1532"/>
        <v>2.1100095100473945E-4</v>
      </c>
      <c r="AH1086" s="13">
        <f t="shared" si="1533"/>
        <v>4.3440208141983762E-5</v>
      </c>
      <c r="AI1086" s="13">
        <f t="shared" si="1534"/>
        <v>7.4523279918812811E-5</v>
      </c>
      <c r="AJ1086" s="13">
        <f t="shared" si="1535"/>
        <v>6.3923718225583449E-5</v>
      </c>
      <c r="AK1086" s="13">
        <f t="shared" si="1536"/>
        <v>3.6554499088387083E-5</v>
      </c>
      <c r="AL1086" s="13">
        <f t="shared" si="1537"/>
        <v>3.1974035397578189E-7</v>
      </c>
      <c r="AM1086" s="13">
        <f t="shared" si="1538"/>
        <v>1.6546123402757334E-2</v>
      </c>
      <c r="AN1086" s="13">
        <f t="shared" si="1539"/>
        <v>4.9175948660137936E-3</v>
      </c>
      <c r="AO1086" s="13">
        <f t="shared" si="1540"/>
        <v>7.307675241384721E-4</v>
      </c>
      <c r="AP1086" s="13">
        <f t="shared" si="1541"/>
        <v>7.2395983386942529E-5</v>
      </c>
      <c r="AQ1086" s="13">
        <f t="shared" si="1542"/>
        <v>5.3791167205413247E-6</v>
      </c>
      <c r="AR1086" s="13">
        <f t="shared" si="1543"/>
        <v>2.5821316490603606E-6</v>
      </c>
      <c r="AS1086" s="13">
        <f t="shared" si="1544"/>
        <v>4.4297421191261225E-6</v>
      </c>
      <c r="AT1086" s="13">
        <f t="shared" si="1545"/>
        <v>3.7996930267092856E-6</v>
      </c>
      <c r="AU1086" s="13">
        <f t="shared" si="1546"/>
        <v>2.1728378626355725E-6</v>
      </c>
      <c r="AV1086" s="13">
        <f t="shared" si="1547"/>
        <v>9.3189588161116425E-7</v>
      </c>
      <c r="AW1086" s="13">
        <f t="shared" si="1548"/>
        <v>4.5284700695872351E-9</v>
      </c>
      <c r="AX1086" s="13">
        <f t="shared" si="1549"/>
        <v>4.7309142023622712E-3</v>
      </c>
      <c r="AY1086" s="13">
        <f t="shared" si="1550"/>
        <v>1.4060525735720966E-3</v>
      </c>
      <c r="AZ1086" s="13">
        <f t="shared" si="1551"/>
        <v>2.0894310857101945E-4</v>
      </c>
      <c r="BA1086" s="13">
        <f t="shared" si="1552"/>
        <v>2.0699663459671377E-5</v>
      </c>
      <c r="BB1086" s="13">
        <f t="shared" si="1553"/>
        <v>1.5380122020081454E-6</v>
      </c>
      <c r="BC1086" s="13">
        <f t="shared" si="1554"/>
        <v>9.1421062497351365E-8</v>
      </c>
      <c r="BD1086" s="13">
        <f t="shared" si="1555"/>
        <v>1.2790385026254254E-7</v>
      </c>
      <c r="BE1086" s="13">
        <f t="shared" si="1556"/>
        <v>2.1942377450528702E-7</v>
      </c>
      <c r="BF1086" s="13">
        <f t="shared" si="1557"/>
        <v>1.8821479071708274E-7</v>
      </c>
      <c r="BG1086" s="13">
        <f t="shared" si="1558"/>
        <v>1.0762980606680393E-7</v>
      </c>
      <c r="BH1086" s="13">
        <f t="shared" si="1559"/>
        <v>4.6160725904602449E-8</v>
      </c>
      <c r="BI1086" s="13">
        <f t="shared" si="1560"/>
        <v>1.5838085704380271E-8</v>
      </c>
      <c r="BJ1086" s="14">
        <f t="shared" si="1561"/>
        <v>0.72866485429690719</v>
      </c>
      <c r="BK1086" s="14">
        <f t="shared" si="1562"/>
        <v>0.21234926690878655</v>
      </c>
      <c r="BL1086" s="14">
        <f t="shared" si="1563"/>
        <v>5.7835129337907569E-2</v>
      </c>
      <c r="BM1086" s="14">
        <f t="shared" si="1564"/>
        <v>0.32480031545905186</v>
      </c>
      <c r="BN1086" s="14">
        <f t="shared" si="1565"/>
        <v>0.67322753629514454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1.2436</v>
      </c>
      <c r="F1087" s="10">
        <f>VLOOKUP(B1087,home!$B$2:$E$405,3,FALSE)</f>
        <v>0.64329999999999998</v>
      </c>
      <c r="G1087" s="10">
        <f>VLOOKUP(C1087,away!$B$2:$E$405,4,FALSE)</f>
        <v>1.6082000000000001</v>
      </c>
      <c r="H1087" s="10">
        <f>VLOOKUP(A1087,away!$A$2:$E$405,3,FALSE)</f>
        <v>0.89739999999999998</v>
      </c>
      <c r="I1087" s="10">
        <f>VLOOKUP(C1087,away!$B$2:$E$405,3,FALSE)</f>
        <v>1.1143000000000001</v>
      </c>
      <c r="J1087" s="10">
        <f>VLOOKUP(B1087,home!$B$2:$E$405,4,FALSE)</f>
        <v>1.7828999999999999</v>
      </c>
      <c r="K1087" s="12">
        <f t="shared" si="1510"/>
        <v>1.2865726726160001</v>
      </c>
      <c r="L1087" s="12">
        <f t="shared" si="1511"/>
        <v>1.7828515407779999</v>
      </c>
      <c r="M1087" s="13">
        <f t="shared" si="1512"/>
        <v>4.6447891233118072E-2</v>
      </c>
      <c r="N1087" s="13">
        <f t="shared" si="1513"/>
        <v>5.9758587561169994E-2</v>
      </c>
      <c r="O1087" s="13">
        <f t="shared" si="1514"/>
        <v>8.280969445085351E-2</v>
      </c>
      <c r="P1087" s="13">
        <f t="shared" si="1515"/>
        <v>0.10654068990814895</v>
      </c>
      <c r="Q1087" s="13">
        <f t="shared" si="1516"/>
        <v>3.8441882855165879E-2</v>
      </c>
      <c r="R1087" s="13">
        <f t="shared" si="1517"/>
        <v>7.3818695671529808E-2</v>
      </c>
      <c r="S1087" s="13">
        <f t="shared" si="1518"/>
        <v>6.109490821195223E-2</v>
      </c>
      <c r="T1087" s="13">
        <f t="shared" si="1519"/>
        <v>6.8536170078739869E-2</v>
      </c>
      <c r="U1087" s="13">
        <f t="shared" si="1520"/>
        <v>9.4973116579147254E-2</v>
      </c>
      <c r="V1087" s="13">
        <f t="shared" si="1521"/>
        <v>1.5570838866643599E-2</v>
      </c>
      <c r="W1087" s="13">
        <f t="shared" si="1522"/>
        <v>1.6486091988453987E-2</v>
      </c>
      <c r="X1087" s="13">
        <f t="shared" si="1523"/>
        <v>2.9392254503023029E-2</v>
      </c>
      <c r="Y1087" s="13">
        <f t="shared" si="1524"/>
        <v>2.6201013113826863E-2</v>
      </c>
      <c r="Z1087" s="13">
        <f t="shared" si="1525"/>
        <v>4.3869258438736389E-2</v>
      </c>
      <c r="AA1087" s="13">
        <f t="shared" si="1526"/>
        <v>5.6440989075207088E-2</v>
      </c>
      <c r="AB1087" s="13">
        <f t="shared" si="1527"/>
        <v>3.6307717079789831E-2</v>
      </c>
      <c r="AC1087" s="13">
        <f t="shared" si="1528"/>
        <v>2.232243315114684E-3</v>
      </c>
      <c r="AD1087" s="13">
        <f t="shared" si="1529"/>
        <v>5.3026388576446169E-3</v>
      </c>
      <c r="AE1087" s="13">
        <f t="shared" si="1530"/>
        <v>9.4538178575409998E-3</v>
      </c>
      <c r="AF1087" s="13">
        <f t="shared" si="1531"/>
        <v>8.427376866775773E-3</v>
      </c>
      <c r="AG1087" s="13">
        <f t="shared" si="1532"/>
        <v>5.0082539438826854E-3</v>
      </c>
      <c r="AH1087" s="13">
        <f t="shared" si="1533"/>
        <v>1.9553093750072349E-2</v>
      </c>
      <c r="AI1087" s="13">
        <f t="shared" si="1534"/>
        <v>2.5156476083941792E-2</v>
      </c>
      <c r="AJ1087" s="13">
        <f t="shared" si="1535"/>
        <v>1.6182817334458744E-2</v>
      </c>
      <c r="AK1087" s="13">
        <f t="shared" si="1536"/>
        <v>6.9401235161503727E-3</v>
      </c>
      <c r="AL1087" s="13">
        <f t="shared" si="1537"/>
        <v>2.0480993777870308E-4</v>
      </c>
      <c r="AM1087" s="13">
        <f t="shared" si="1538"/>
        <v>1.364446049399457E-3</v>
      </c>
      <c r="AN1087" s="13">
        <f t="shared" si="1539"/>
        <v>2.432604741480277E-3</v>
      </c>
      <c r="AO1087" s="13">
        <f t="shared" si="1540"/>
        <v>2.1684865557259907E-3</v>
      </c>
      <c r="AP1087" s="13">
        <f t="shared" si="1541"/>
        <v>1.2886965323441533E-3</v>
      </c>
      <c r="AQ1087" s="13">
        <f t="shared" si="1542"/>
        <v>5.7438864957125952E-4</v>
      </c>
      <c r="AR1087" s="13">
        <f t="shared" si="1543"/>
        <v>6.9720526638586385E-3</v>
      </c>
      <c r="AS1087" s="13">
        <f t="shared" si="1544"/>
        <v>8.9700524293601109E-3</v>
      </c>
      <c r="AT1087" s="13">
        <f t="shared" si="1545"/>
        <v>5.7703121637737425E-3</v>
      </c>
      <c r="AU1087" s="13">
        <f t="shared" si="1546"/>
        <v>2.4746419807916663E-3</v>
      </c>
      <c r="AV1087" s="13">
        <f t="shared" si="1547"/>
        <v>7.9595168674872151E-4</v>
      </c>
      <c r="AW1087" s="13">
        <f t="shared" si="1548"/>
        <v>1.3049624890080454E-5</v>
      </c>
      <c r="AX1087" s="13">
        <f t="shared" si="1549"/>
        <v>2.9257650006936728E-4</v>
      </c>
      <c r="AY1087" s="13">
        <f t="shared" si="1550"/>
        <v>5.2162046394410599E-4</v>
      </c>
      <c r="AZ1087" s="13">
        <f t="shared" si="1551"/>
        <v>4.6498592392204245E-4</v>
      </c>
      <c r="BA1087" s="13">
        <f t="shared" si="1552"/>
        <v>2.7633362363483168E-4</v>
      </c>
      <c r="BB1087" s="13">
        <f t="shared" si="1553"/>
        <v>1.2316545666653182E-4</v>
      </c>
      <c r="BC1087" s="13">
        <f t="shared" si="1554"/>
        <v>4.3917144837710483E-5</v>
      </c>
      <c r="BD1087" s="13">
        <f t="shared" si="1555"/>
        <v>2.0716891390242889E-3</v>
      </c>
      <c r="BE1087" s="13">
        <f t="shared" si="1556"/>
        <v>2.6653786324240198E-3</v>
      </c>
      <c r="BF1087" s="13">
        <f t="shared" si="1557"/>
        <v>1.7146016553256755E-3</v>
      </c>
      <c r="BG1087" s="13">
        <f t="shared" si="1558"/>
        <v>7.3531987805472399E-4</v>
      </c>
      <c r="BH1087" s="13">
        <f t="shared" si="1559"/>
        <v>2.3651061518413434E-4</v>
      </c>
      <c r="BI1087" s="13">
        <f t="shared" si="1560"/>
        <v>6.0857618855901187E-5</v>
      </c>
      <c r="BJ1087" s="14">
        <f t="shared" si="1561"/>
        <v>0.27655930926781935</v>
      </c>
      <c r="BK1087" s="14">
        <f t="shared" si="1562"/>
        <v>0.23261300193670034</v>
      </c>
      <c r="BL1087" s="14">
        <f t="shared" si="1563"/>
        <v>0.44465009200455236</v>
      </c>
      <c r="BM1087" s="14">
        <f t="shared" si="1564"/>
        <v>0.58936564912876865</v>
      </c>
      <c r="BN1087" s="14">
        <f t="shared" si="1565"/>
        <v>0.40781744167998624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1.6042000000000001</v>
      </c>
      <c r="F1088" s="10">
        <f>VLOOKUP(B1088,home!$B$2:$E$405,3,FALSE)</f>
        <v>0.62339999999999995</v>
      </c>
      <c r="G1088" s="10">
        <f>VLOOKUP(C1088,away!$B$2:$E$405,4,FALSE)</f>
        <v>1.5584</v>
      </c>
      <c r="H1088" s="10">
        <f>VLOOKUP(A1088,away!$A$2:$E$405,3,FALSE)</f>
        <v>1.25</v>
      </c>
      <c r="I1088" s="10">
        <f>VLOOKUP(C1088,away!$B$2:$E$405,3,FALSE)</f>
        <v>0.6</v>
      </c>
      <c r="J1088" s="10">
        <f>VLOOKUP(B1088,home!$B$2:$E$405,4,FALSE)</f>
        <v>1</v>
      </c>
      <c r="K1088" s="12">
        <f t="shared" si="1510"/>
        <v>1.5584908235519999</v>
      </c>
      <c r="L1088" s="12">
        <f t="shared" si="1511"/>
        <v>0.75</v>
      </c>
      <c r="M1088" s="13">
        <f t="shared" si="1512"/>
        <v>9.941116739897124E-2</v>
      </c>
      <c r="N1088" s="13">
        <f t="shared" si="1513"/>
        <v>0.15493139214988841</v>
      </c>
      <c r="O1088" s="13">
        <f t="shared" si="1514"/>
        <v>7.4558375549228437E-2</v>
      </c>
      <c r="P1088" s="13">
        <f t="shared" si="1515"/>
        <v>0.11619854411241633</v>
      </c>
      <c r="Q1088" s="13">
        <f t="shared" si="1516"/>
        <v>0.12072957647286874</v>
      </c>
      <c r="R1088" s="13">
        <f t="shared" si="1517"/>
        <v>2.7959390830960662E-2</v>
      </c>
      <c r="S1088" s="13">
        <f t="shared" si="1518"/>
        <v>3.3955193382994332E-2</v>
      </c>
      <c r="T1088" s="13">
        <f t="shared" si="1519"/>
        <v>9.0547182354651562E-2</v>
      </c>
      <c r="U1088" s="13">
        <f t="shared" si="1520"/>
        <v>4.3574454042156117E-2</v>
      </c>
      <c r="V1088" s="13">
        <f t="shared" si="1521"/>
        <v>4.409904774944187E-3</v>
      </c>
      <c r="W1088" s="13">
        <f t="shared" si="1522"/>
        <v>6.2718645688095098E-2</v>
      </c>
      <c r="X1088" s="13">
        <f t="shared" si="1523"/>
        <v>4.7038984266071331E-2</v>
      </c>
      <c r="Y1088" s="13">
        <f t="shared" si="1524"/>
        <v>1.7639619099776748E-2</v>
      </c>
      <c r="Z1088" s="13">
        <f t="shared" si="1525"/>
        <v>6.9898477077401655E-3</v>
      </c>
      <c r="AA1088" s="13">
        <f t="shared" si="1526"/>
        <v>1.0893613510539029E-2</v>
      </c>
      <c r="AB1088" s="13">
        <f t="shared" si="1527"/>
        <v>8.4887983457485831E-3</v>
      </c>
      <c r="AC1088" s="13">
        <f t="shared" si="1528"/>
        <v>3.2216231833540607E-4</v>
      </c>
      <c r="AD1088" s="13">
        <f t="shared" si="1529"/>
        <v>2.4436608442626358E-2</v>
      </c>
      <c r="AE1088" s="13">
        <f t="shared" si="1530"/>
        <v>1.832745633196977E-2</v>
      </c>
      <c r="AF1088" s="13">
        <f t="shared" si="1531"/>
        <v>6.8727961244886629E-3</v>
      </c>
      <c r="AG1088" s="13">
        <f t="shared" si="1532"/>
        <v>1.7181990311221657E-3</v>
      </c>
      <c r="AH1088" s="13">
        <f t="shared" si="1533"/>
        <v>1.310596445201281E-3</v>
      </c>
      <c r="AI1088" s="13">
        <f t="shared" si="1534"/>
        <v>2.0425525332260679E-3</v>
      </c>
      <c r="AJ1088" s="13">
        <f t="shared" si="1535"/>
        <v>1.5916496898278592E-3</v>
      </c>
      <c r="AK1088" s="13">
        <f t="shared" si="1536"/>
        <v>8.2685714530203501E-4</v>
      </c>
      <c r="AL1088" s="13">
        <f t="shared" si="1537"/>
        <v>1.5062610504599051E-5</v>
      </c>
      <c r="AM1088" s="13">
        <f t="shared" si="1538"/>
        <v>7.616846003313295E-3</v>
      </c>
      <c r="AN1088" s="13">
        <f t="shared" si="1539"/>
        <v>5.7126345024849715E-3</v>
      </c>
      <c r="AO1088" s="13">
        <f t="shared" si="1540"/>
        <v>2.1422379384318643E-3</v>
      </c>
      <c r="AP1088" s="13">
        <f t="shared" si="1541"/>
        <v>5.3555948460796607E-4</v>
      </c>
      <c r="AQ1088" s="13">
        <f t="shared" si="1542"/>
        <v>1.0041740336399363E-4</v>
      </c>
      <c r="AR1088" s="13">
        <f t="shared" si="1543"/>
        <v>1.9658946678019224E-4</v>
      </c>
      <c r="AS1088" s="13">
        <f t="shared" si="1544"/>
        <v>3.0638287998391035E-4</v>
      </c>
      <c r="AT1088" s="13">
        <f t="shared" si="1545"/>
        <v>2.3874745347417901E-4</v>
      </c>
      <c r="AU1088" s="13">
        <f t="shared" si="1546"/>
        <v>1.2402857179530532E-4</v>
      </c>
      <c r="AV1088" s="13">
        <f t="shared" si="1547"/>
        <v>4.8324347750310935E-5</v>
      </c>
      <c r="AW1088" s="13">
        <f t="shared" si="1548"/>
        <v>4.8906125521157481E-7</v>
      </c>
      <c r="AX1088" s="13">
        <f t="shared" si="1549"/>
        <v>1.9784641000954177E-3</v>
      </c>
      <c r="AY1088" s="13">
        <f t="shared" si="1550"/>
        <v>1.4838480750715632E-3</v>
      </c>
      <c r="AZ1088" s="13">
        <f t="shared" si="1551"/>
        <v>5.5644302815183622E-4</v>
      </c>
      <c r="BA1088" s="13">
        <f t="shared" si="1552"/>
        <v>1.3911075703795906E-4</v>
      </c>
      <c r="BB1088" s="13">
        <f t="shared" si="1553"/>
        <v>2.6083266944617321E-5</v>
      </c>
      <c r="BC1088" s="13">
        <f t="shared" si="1554"/>
        <v>3.9124900416926002E-6</v>
      </c>
      <c r="BD1088" s="13">
        <f t="shared" si="1555"/>
        <v>2.457368334752402E-5</v>
      </c>
      <c r="BE1088" s="13">
        <f t="shared" si="1556"/>
        <v>3.8297859997988773E-5</v>
      </c>
      <c r="BF1088" s="13">
        <f t="shared" si="1557"/>
        <v>2.9843431684272362E-5</v>
      </c>
      <c r="BG1088" s="13">
        <f t="shared" si="1558"/>
        <v>1.5503571474413158E-5</v>
      </c>
      <c r="BH1088" s="13">
        <f t="shared" si="1559"/>
        <v>6.0405434687888644E-6</v>
      </c>
      <c r="BI1088" s="13">
        <f t="shared" si="1560"/>
        <v>1.8828263130748805E-6</v>
      </c>
      <c r="BJ1088" s="14">
        <f t="shared" si="1561"/>
        <v>0.56525601701110373</v>
      </c>
      <c r="BK1088" s="14">
        <f t="shared" si="1562"/>
        <v>0.25579588267323772</v>
      </c>
      <c r="BL1088" s="14">
        <f t="shared" si="1563"/>
        <v>0.17227650272826006</v>
      </c>
      <c r="BM1088" s="14">
        <f t="shared" si="1564"/>
        <v>0.4050464445921918</v>
      </c>
      <c r="BN1088" s="14">
        <f t="shared" si="1565"/>
        <v>0.59378844651433382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1.6042000000000001</v>
      </c>
      <c r="F1089" s="10">
        <f>VLOOKUP(B1089,home!$B$2:$E$405,3,FALSE)</f>
        <v>0.46750000000000003</v>
      </c>
      <c r="G1089" s="10">
        <f>VLOOKUP(C1089,away!$B$2:$E$405,4,FALSE)</f>
        <v>1.8701000000000001</v>
      </c>
      <c r="H1089" s="10">
        <f>VLOOKUP(A1089,away!$A$2:$E$405,3,FALSE)</f>
        <v>1.25</v>
      </c>
      <c r="I1089" s="10">
        <f>VLOOKUP(C1089,away!$B$2:$E$405,3,FALSE)</f>
        <v>0.6</v>
      </c>
      <c r="J1089" s="10">
        <f>VLOOKUP(B1089,home!$B$2:$E$405,4,FALSE)</f>
        <v>1</v>
      </c>
      <c r="K1089" s="12">
        <f t="shared" si="1510"/>
        <v>1.4025067413500003</v>
      </c>
      <c r="L1089" s="12">
        <f t="shared" si="1511"/>
        <v>0.75</v>
      </c>
      <c r="M1089" s="13">
        <f t="shared" si="1512"/>
        <v>0.11619252779176407</v>
      </c>
      <c r="N1089" s="13">
        <f t="shared" si="1513"/>
        <v>0.16296080352244641</v>
      </c>
      <c r="O1089" s="13">
        <f t="shared" si="1514"/>
        <v>8.7144395843823066E-2</v>
      </c>
      <c r="P1089" s="13">
        <f t="shared" si="1515"/>
        <v>0.12222060264183482</v>
      </c>
      <c r="Q1089" s="13">
        <f t="shared" si="1516"/>
        <v>0.11427681275802198</v>
      </c>
      <c r="R1089" s="13">
        <f t="shared" si="1517"/>
        <v>3.2679148441433652E-2</v>
      </c>
      <c r="S1089" s="13">
        <f t="shared" si="1518"/>
        <v>3.2140353588193685E-2</v>
      </c>
      <c r="T1089" s="13">
        <f t="shared" si="1519"/>
        <v>8.5707609568516502E-2</v>
      </c>
      <c r="U1089" s="13">
        <f t="shared" si="1520"/>
        <v>4.5832725990688057E-2</v>
      </c>
      <c r="V1089" s="13">
        <f t="shared" si="1521"/>
        <v>3.756421881401194E-3</v>
      </c>
      <c r="W1089" s="13">
        <f t="shared" si="1522"/>
        <v>5.3424666757705866E-2</v>
      </c>
      <c r="X1089" s="13">
        <f t="shared" si="1523"/>
        <v>4.0068500068279403E-2</v>
      </c>
      <c r="Y1089" s="13">
        <f t="shared" si="1524"/>
        <v>1.5025687525604776E-2</v>
      </c>
      <c r="Z1089" s="13">
        <f t="shared" si="1525"/>
        <v>8.1697871103584129E-3</v>
      </c>
      <c r="AA1089" s="13">
        <f t="shared" si="1526"/>
        <v>1.1458181497672014E-2</v>
      </c>
      <c r="AB1089" s="13">
        <f t="shared" si="1527"/>
        <v>8.0350883970484212E-3</v>
      </c>
      <c r="AC1089" s="13">
        <f t="shared" si="1528"/>
        <v>2.4695657868842937E-4</v>
      </c>
      <c r="AD1089" s="13">
        <f t="shared" si="1529"/>
        <v>1.8732113820514939E-2</v>
      </c>
      <c r="AE1089" s="13">
        <f t="shared" si="1530"/>
        <v>1.4049085365386205E-2</v>
      </c>
      <c r="AF1089" s="13">
        <f t="shared" si="1531"/>
        <v>5.2684070120198271E-3</v>
      </c>
      <c r="AG1089" s="13">
        <f t="shared" si="1532"/>
        <v>1.3171017530049568E-3</v>
      </c>
      <c r="AH1089" s="13">
        <f t="shared" si="1533"/>
        <v>1.5318350831922021E-3</v>
      </c>
      <c r="AI1089" s="13">
        <f t="shared" si="1534"/>
        <v>2.1484090308135024E-3</v>
      </c>
      <c r="AJ1089" s="13">
        <f t="shared" si="1535"/>
        <v>1.506579074446579E-3</v>
      </c>
      <c r="AK1089" s="13">
        <f t="shared" si="1536"/>
        <v>7.0432910276272385E-4</v>
      </c>
      <c r="AL1089" s="13">
        <f t="shared" si="1537"/>
        <v>1.0390747992937612E-5</v>
      </c>
      <c r="AM1089" s="13">
        <f t="shared" si="1538"/>
        <v>5.2543831826015359E-3</v>
      </c>
      <c r="AN1089" s="13">
        <f t="shared" si="1539"/>
        <v>3.940787386951152E-3</v>
      </c>
      <c r="AO1089" s="13">
        <f t="shared" si="1540"/>
        <v>1.4777952701066819E-3</v>
      </c>
      <c r="AP1089" s="13">
        <f t="shared" si="1541"/>
        <v>3.6944881752667047E-4</v>
      </c>
      <c r="AQ1089" s="13">
        <f t="shared" si="1542"/>
        <v>6.9271653286250706E-5</v>
      </c>
      <c r="AR1089" s="13">
        <f t="shared" si="1543"/>
        <v>2.2977526247883043E-4</v>
      </c>
      <c r="AS1089" s="13">
        <f t="shared" si="1544"/>
        <v>3.2226135462202555E-4</v>
      </c>
      <c r="AT1089" s="13">
        <f t="shared" si="1545"/>
        <v>2.2598686116698694E-4</v>
      </c>
      <c r="AU1089" s="13">
        <f t="shared" si="1546"/>
        <v>1.0564936541440863E-4</v>
      </c>
      <c r="AV1089" s="13">
        <f t="shared" si="1547"/>
        <v>3.7043486803264424E-5</v>
      </c>
      <c r="AW1089" s="13">
        <f t="shared" si="1548"/>
        <v>3.0360612724508293E-7</v>
      </c>
      <c r="AX1089" s="13">
        <f t="shared" si="1549"/>
        <v>1.2282179725391206E-3</v>
      </c>
      <c r="AY1089" s="13">
        <f t="shared" si="1550"/>
        <v>9.2116347940434057E-4</v>
      </c>
      <c r="AZ1089" s="13">
        <f t="shared" si="1551"/>
        <v>3.4543630477662767E-4</v>
      </c>
      <c r="BA1089" s="13">
        <f t="shared" si="1552"/>
        <v>8.6359076194156918E-5</v>
      </c>
      <c r="BB1089" s="13">
        <f t="shared" si="1553"/>
        <v>1.6192326786404421E-5</v>
      </c>
      <c r="BC1089" s="13">
        <f t="shared" si="1554"/>
        <v>2.4288490179606647E-6</v>
      </c>
      <c r="BD1089" s="13">
        <f t="shared" si="1555"/>
        <v>2.8721907809853791E-5</v>
      </c>
      <c r="BE1089" s="13">
        <f t="shared" si="1556"/>
        <v>4.0282669327753173E-5</v>
      </c>
      <c r="BF1089" s="13">
        <f t="shared" si="1557"/>
        <v>2.8248357645873357E-5</v>
      </c>
      <c r="BG1089" s="13">
        <f t="shared" si="1558"/>
        <v>1.3206170676801072E-5</v>
      </c>
      <c r="BH1089" s="13">
        <f t="shared" si="1559"/>
        <v>4.6304358504080505E-6</v>
      </c>
      <c r="BI1089" s="13">
        <f t="shared" si="1560"/>
        <v>1.2988434991172009E-6</v>
      </c>
      <c r="BJ1089" s="14">
        <f t="shared" si="1561"/>
        <v>0.52454227247069174</v>
      </c>
      <c r="BK1089" s="14">
        <f t="shared" si="1562"/>
        <v>0.27548841670927948</v>
      </c>
      <c r="BL1089" s="14">
        <f t="shared" si="1563"/>
        <v>0.19207779717717552</v>
      </c>
      <c r="BM1089" s="14">
        <f t="shared" si="1564"/>
        <v>0.36388312259490402</v>
      </c>
      <c r="BN1089" s="14">
        <f t="shared" si="1565"/>
        <v>0.63547429099932395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1.6042000000000001</v>
      </c>
      <c r="F1090" s="10">
        <f>VLOOKUP(B1090,home!$B$2:$E$405,3,FALSE)</f>
        <v>1.0909</v>
      </c>
      <c r="G1090" s="10">
        <f>VLOOKUP(C1090,away!$B$2:$E$405,4,FALSE)</f>
        <v>0.31169999999999998</v>
      </c>
      <c r="H1090" s="10">
        <f>VLOOKUP(A1090,away!$A$2:$E$405,3,FALSE)</f>
        <v>1.25</v>
      </c>
      <c r="I1090" s="10">
        <f>VLOOKUP(C1090,away!$B$2:$E$405,3,FALSE)</f>
        <v>1.6</v>
      </c>
      <c r="J1090" s="10">
        <f>VLOOKUP(B1090,home!$B$2:$E$405,4,FALSE)</f>
        <v>1.8</v>
      </c>
      <c r="K1090" s="12">
        <f t="shared" si="1510"/>
        <v>0.54548178882599996</v>
      </c>
      <c r="L1090" s="12">
        <f t="shared" si="1511"/>
        <v>3.6</v>
      </c>
      <c r="M1090" s="13">
        <f t="shared" si="1512"/>
        <v>1.5835804599411973E-2</v>
      </c>
      <c r="N1090" s="13">
        <f t="shared" si="1513"/>
        <v>8.6381430203862387E-3</v>
      </c>
      <c r="O1090" s="13">
        <f t="shared" si="1514"/>
        <v>5.700889655788309E-2</v>
      </c>
      <c r="P1090" s="13">
        <f t="shared" si="1515"/>
        <v>3.1097314873390455E-2</v>
      </c>
      <c r="Q1090" s="13">
        <f t="shared" si="1516"/>
        <v>2.3559748534475555E-3</v>
      </c>
      <c r="R1090" s="13">
        <f t="shared" si="1517"/>
        <v>0.1026160138041896</v>
      </c>
      <c r="S1090" s="13">
        <f t="shared" si="1518"/>
        <v>1.5266717050340163E-2</v>
      </c>
      <c r="T1090" s="13">
        <f t="shared" si="1519"/>
        <v>8.4815094724111986E-3</v>
      </c>
      <c r="U1090" s="13">
        <f t="shared" si="1520"/>
        <v>5.597516677210284E-2</v>
      </c>
      <c r="V1090" s="13">
        <f t="shared" si="1521"/>
        <v>3.3310864504479797E-3</v>
      </c>
      <c r="W1090" s="13">
        <f t="shared" si="1522"/>
        <v>4.2838045916254871E-4</v>
      </c>
      <c r="X1090" s="13">
        <f t="shared" si="1523"/>
        <v>1.542169652985175E-3</v>
      </c>
      <c r="Y1090" s="13">
        <f t="shared" si="1524"/>
        <v>2.7759053753733162E-3</v>
      </c>
      <c r="Z1090" s="13">
        <f t="shared" si="1525"/>
        <v>0.12313921656502753</v>
      </c>
      <c r="AA1090" s="13">
        <f t="shared" si="1526"/>
        <v>6.7170200126523416E-2</v>
      </c>
      <c r="AB1090" s="13">
        <f t="shared" si="1527"/>
        <v>1.8320060460408197E-2</v>
      </c>
      <c r="AC1090" s="13">
        <f t="shared" si="1528"/>
        <v>4.0883557403799316E-4</v>
      </c>
      <c r="AD1090" s="13">
        <f t="shared" si="1529"/>
        <v>5.8418434790522551E-5</v>
      </c>
      <c r="AE1090" s="13">
        <f t="shared" si="1530"/>
        <v>2.1030636524588112E-4</v>
      </c>
      <c r="AF1090" s="13">
        <f t="shared" si="1531"/>
        <v>3.7855145744258617E-4</v>
      </c>
      <c r="AG1090" s="13">
        <f t="shared" si="1532"/>
        <v>4.5426174893110346E-4</v>
      </c>
      <c r="AH1090" s="13">
        <f t="shared" si="1533"/>
        <v>0.11082529490852479</v>
      </c>
      <c r="AI1090" s="13">
        <f t="shared" si="1534"/>
        <v>6.0453180113871081E-2</v>
      </c>
      <c r="AJ1090" s="13">
        <f t="shared" si="1535"/>
        <v>1.6488054414367379E-2</v>
      </c>
      <c r="AK1090" s="13">
        <f t="shared" si="1536"/>
        <v>2.9979778054031823E-3</v>
      </c>
      <c r="AL1090" s="13">
        <f t="shared" si="1537"/>
        <v>3.211377987772066E-5</v>
      </c>
      <c r="AM1090" s="13">
        <f t="shared" si="1538"/>
        <v>6.3732384619898561E-6</v>
      </c>
      <c r="AN1090" s="13">
        <f t="shared" si="1539"/>
        <v>2.2943658463163477E-5</v>
      </c>
      <c r="AO1090" s="13">
        <f t="shared" si="1540"/>
        <v>4.1298585233694273E-5</v>
      </c>
      <c r="AP1090" s="13">
        <f t="shared" si="1541"/>
        <v>4.9558302280433136E-5</v>
      </c>
      <c r="AQ1090" s="13">
        <f t="shared" si="1542"/>
        <v>4.460247205238983E-5</v>
      </c>
      <c r="AR1090" s="13">
        <f t="shared" si="1543"/>
        <v>7.9794212334137818E-2</v>
      </c>
      <c r="AS1090" s="13">
        <f t="shared" si="1544"/>
        <v>4.3526289681987157E-2</v>
      </c>
      <c r="AT1090" s="13">
        <f t="shared" si="1545"/>
        <v>1.1871399178344509E-2</v>
      </c>
      <c r="AU1090" s="13">
        <f t="shared" si="1546"/>
        <v>2.15854401989029E-3</v>
      </c>
      <c r="AV1090" s="13">
        <f t="shared" si="1547"/>
        <v>2.9436161330735492E-4</v>
      </c>
      <c r="AW1090" s="13">
        <f t="shared" si="1548"/>
        <v>1.751748209366347E-6</v>
      </c>
      <c r="AX1090" s="13">
        <f t="shared" si="1549"/>
        <v>5.7941425281014852E-7</v>
      </c>
      <c r="AY1090" s="13">
        <f t="shared" si="1550"/>
        <v>2.0858913101165342E-6</v>
      </c>
      <c r="AZ1090" s="13">
        <f t="shared" si="1551"/>
        <v>3.7546043582097626E-6</v>
      </c>
      <c r="BA1090" s="13">
        <f t="shared" si="1552"/>
        <v>4.5055252298517156E-6</v>
      </c>
      <c r="BB1090" s="13">
        <f t="shared" si="1553"/>
        <v>4.0549727068665444E-6</v>
      </c>
      <c r="BC1090" s="13">
        <f t="shared" si="1554"/>
        <v>2.9195803489439109E-6</v>
      </c>
      <c r="BD1090" s="13">
        <f t="shared" si="1555"/>
        <v>4.7876527400482705E-2</v>
      </c>
      <c r="BE1090" s="13">
        <f t="shared" si="1556"/>
        <v>2.6115773809192302E-2</v>
      </c>
      <c r="BF1090" s="13">
        <f t="shared" si="1557"/>
        <v>7.1228395070067072E-3</v>
      </c>
      <c r="BG1090" s="13">
        <f t="shared" si="1558"/>
        <v>1.2951264119341744E-3</v>
      </c>
      <c r="BH1090" s="13">
        <f t="shared" si="1559"/>
        <v>1.7661696798441302E-4</v>
      </c>
      <c r="BI1090" s="13">
        <f t="shared" si="1560"/>
        <v>1.9268267926632404E-5</v>
      </c>
      <c r="BJ1090" s="14">
        <f t="shared" si="1561"/>
        <v>2.5506297084874594E-2</v>
      </c>
      <c r="BK1090" s="14">
        <f t="shared" si="1562"/>
        <v>6.5973958218816409E-2</v>
      </c>
      <c r="BL1090" s="14">
        <f t="shared" si="1563"/>
        <v>0.71210580415546754</v>
      </c>
      <c r="BM1090" s="14">
        <f t="shared" si="1564"/>
        <v>0.70917279417237644</v>
      </c>
      <c r="BN1090" s="14">
        <f t="shared" si="1565"/>
        <v>0.2175521477087089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1.1635</v>
      </c>
      <c r="F1091" s="10">
        <f>VLOOKUP(B1091,home!$B$2:$E$405,3,FALSE)</f>
        <v>1.0939000000000001</v>
      </c>
      <c r="G1091" s="10">
        <f>VLOOKUP(C1091,away!$B$2:$E$405,4,FALSE)</f>
        <v>1.3283</v>
      </c>
      <c r="H1091" s="10">
        <f>VLOOKUP(A1091,away!$A$2:$E$405,3,FALSE)</f>
        <v>1.0528999999999999</v>
      </c>
      <c r="I1091" s="10">
        <f>VLOOKUP(C1091,away!$B$2:$E$405,3,FALSE)</f>
        <v>1.0361</v>
      </c>
      <c r="J1091" s="10">
        <f>VLOOKUP(B1091,home!$B$2:$E$405,4,FALSE)</f>
        <v>0.86339999999999995</v>
      </c>
      <c r="K1091" s="12">
        <f t="shared" si="1510"/>
        <v>1.6905973449950003</v>
      </c>
      <c r="L1091" s="12">
        <f t="shared" si="1511"/>
        <v>0.94189142634599987</v>
      </c>
      <c r="M1091" s="13">
        <f t="shared" si="1512"/>
        <v>7.1899298468948825E-2</v>
      </c>
      <c r="N1091" s="13">
        <f t="shared" si="1513"/>
        <v>0.12155276309860798</v>
      </c>
      <c r="O1091" s="13">
        <f t="shared" si="1514"/>
        <v>6.7721332788194963E-2</v>
      </c>
      <c r="P1091" s="13">
        <f t="shared" si="1515"/>
        <v>0.11448950541124527</v>
      </c>
      <c r="Q1091" s="13">
        <f t="shared" si="1516"/>
        <v>0.10274838928565645</v>
      </c>
      <c r="R1091" s="13">
        <f t="shared" si="1517"/>
        <v>3.1893071366962546E-2</v>
      </c>
      <c r="S1091" s="13">
        <f t="shared" si="1518"/>
        <v>4.5577102727130406E-2</v>
      </c>
      <c r="T1091" s="13">
        <f t="shared" si="1519"/>
        <v>9.6777826939020997E-2</v>
      </c>
      <c r="U1091" s="13">
        <f t="shared" si="1520"/>
        <v>5.3918341776722938E-2</v>
      </c>
      <c r="V1091" s="13">
        <f t="shared" si="1521"/>
        <v>8.0639018127095004E-3</v>
      </c>
      <c r="W1091" s="13">
        <f t="shared" si="1522"/>
        <v>5.7902051376281183E-2</v>
      </c>
      <c r="X1091" s="13">
        <f t="shared" si="1523"/>
        <v>5.4537445759164839E-2</v>
      </c>
      <c r="Y1091" s="13">
        <f t="shared" si="1524"/>
        <v>2.5684176287683685E-2</v>
      </c>
      <c r="Z1091" s="13">
        <f t="shared" si="1525"/>
        <v>1.0013270160127707E-2</v>
      </c>
      <c r="AA1091" s="13">
        <f t="shared" si="1526"/>
        <v>1.6928407947429565E-2</v>
      </c>
      <c r="AB1091" s="13">
        <f t="shared" si="1527"/>
        <v>1.4309560765458343E-2</v>
      </c>
      <c r="AC1091" s="13">
        <f t="shared" si="1528"/>
        <v>8.0253923706629737E-4</v>
      </c>
      <c r="AD1091" s="13">
        <f t="shared" si="1529"/>
        <v>2.4472263581626276E-2</v>
      </c>
      <c r="AE1091" s="13">
        <f t="shared" si="1530"/>
        <v>2.3050215250813237E-2</v>
      </c>
      <c r="AF1091" s="13">
        <f t="shared" si="1531"/>
        <v>1.08554000600854E-2</v>
      </c>
      <c r="AG1091" s="13">
        <f t="shared" si="1532"/>
        <v>3.4082027487167639E-3</v>
      </c>
      <c r="AH1091" s="13">
        <f t="shared" si="1533"/>
        <v>2.3578533283776307E-3</v>
      </c>
      <c r="AI1091" s="13">
        <f t="shared" si="1534"/>
        <v>3.9861805768428476E-3</v>
      </c>
      <c r="AJ1091" s="13">
        <f t="shared" si="1535"/>
        <v>3.3695131499405784E-3</v>
      </c>
      <c r="AK1091" s="13">
        <f t="shared" si="1536"/>
        <v>1.8988299950717608E-3</v>
      </c>
      <c r="AL1091" s="13">
        <f t="shared" si="1537"/>
        <v>5.1117227723449762E-5</v>
      </c>
      <c r="AM1091" s="13">
        <f t="shared" si="1538"/>
        <v>8.2745487674230414E-3</v>
      </c>
      <c r="AN1091" s="13">
        <f t="shared" si="1539"/>
        <v>7.7937265409176223E-3</v>
      </c>
      <c r="AO1091" s="13">
        <f t="shared" si="1540"/>
        <v>3.6704221040877874E-3</v>
      </c>
      <c r="AP1091" s="13">
        <f t="shared" si="1541"/>
        <v>1.1523797036370443E-3</v>
      </c>
      <c r="AQ1091" s="13">
        <f t="shared" si="1542"/>
        <v>2.7135414068771898E-4</v>
      </c>
      <c r="AR1091" s="13">
        <f t="shared" si="1543"/>
        <v>4.4416836691605407E-4</v>
      </c>
      <c r="AS1091" s="13">
        <f t="shared" si="1544"/>
        <v>7.5090986183904611E-4</v>
      </c>
      <c r="AT1091" s="13">
        <f t="shared" si="1545"/>
        <v>6.34743109377827E-4</v>
      </c>
      <c r="AU1091" s="13">
        <f t="shared" si="1546"/>
        <v>3.5769833848934185E-4</v>
      </c>
      <c r="AV1091" s="13">
        <f t="shared" si="1547"/>
        <v>1.511809653398011E-4</v>
      </c>
      <c r="AW1091" s="13">
        <f t="shared" si="1548"/>
        <v>2.2610273615222598E-6</v>
      </c>
      <c r="AX1091" s="13">
        <f t="shared" si="1549"/>
        <v>2.3314883628728408E-3</v>
      </c>
      <c r="AY1091" s="13">
        <f t="shared" si="1550"/>
        <v>2.1960088996153997E-3</v>
      </c>
      <c r="AZ1091" s="13">
        <f t="shared" si="1551"/>
        <v>1.0342009773636291E-3</v>
      </c>
      <c r="BA1091" s="13">
        <f t="shared" si="1552"/>
        <v>3.2470167789915201E-4</v>
      </c>
      <c r="BB1091" s="13">
        <f t="shared" si="1553"/>
        <v>7.6458431633342911E-5</v>
      </c>
      <c r="BC1091" s="13">
        <f t="shared" si="1554"/>
        <v>1.4403108245461498E-5</v>
      </c>
      <c r="BD1091" s="13">
        <f t="shared" si="1555"/>
        <v>6.972639610872258E-5</v>
      </c>
      <c r="BE1091" s="13">
        <f t="shared" si="1556"/>
        <v>1.1787926013747612E-4</v>
      </c>
      <c r="BF1091" s="13">
        <f t="shared" si="1557"/>
        <v>9.9643182109196058E-5</v>
      </c>
      <c r="BG1091" s="13">
        <f t="shared" si="1558"/>
        <v>5.6152166373553396E-5</v>
      </c>
      <c r="BH1091" s="13">
        <f t="shared" si="1559"/>
        <v>2.3732675846711734E-5</v>
      </c>
      <c r="BI1091" s="13">
        <f t="shared" si="1560"/>
        <v>8.0244797552155618E-6</v>
      </c>
      <c r="BJ1091" s="14">
        <f t="shared" si="1561"/>
        <v>0.54812842710203979</v>
      </c>
      <c r="BK1091" s="14">
        <f t="shared" si="1562"/>
        <v>0.24307947378443912</v>
      </c>
      <c r="BL1091" s="14">
        <f t="shared" si="1563"/>
        <v>0.19909695049729412</v>
      </c>
      <c r="BM1091" s="14">
        <f t="shared" si="1564"/>
        <v>0.48782001325203111</v>
      </c>
      <c r="BN1091" s="14">
        <f t="shared" si="1565"/>
        <v>0.51030436041961602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1.1635</v>
      </c>
      <c r="F1092" s="10">
        <f>VLOOKUP(B1092,home!$B$2:$E$405,3,FALSE)</f>
        <v>0.94540000000000002</v>
      </c>
      <c r="G1092" s="10">
        <f>VLOOKUP(C1092,away!$B$2:$E$405,4,FALSE)</f>
        <v>0.66849999999999998</v>
      </c>
      <c r="H1092" s="10">
        <f>VLOOKUP(A1092,away!$A$2:$E$405,3,FALSE)</f>
        <v>1.0528999999999999</v>
      </c>
      <c r="I1092" s="10">
        <f>VLOOKUP(C1092,away!$B$2:$E$405,3,FALSE)</f>
        <v>1.2663</v>
      </c>
      <c r="J1092" s="10">
        <f>VLOOKUP(B1092,home!$B$2:$E$405,4,FALSE)</f>
        <v>1.2346999999999999</v>
      </c>
      <c r="K1092" s="12">
        <f t="shared" si="1510"/>
        <v>0.73533188365000002</v>
      </c>
      <c r="L1092" s="12">
        <f t="shared" si="1511"/>
        <v>1.6462097922689995</v>
      </c>
      <c r="M1092" s="13">
        <f t="shared" si="1512"/>
        <v>9.2408004442677188E-2</v>
      </c>
      <c r="N1092" s="13">
        <f t="shared" si="1513"/>
        <v>6.7950551971171377E-2</v>
      </c>
      <c r="O1092" s="13">
        <f t="shared" si="1514"/>
        <v>0.1521229617975724</v>
      </c>
      <c r="P1092" s="13">
        <f t="shared" si="1515"/>
        <v>0.1118608640450259</v>
      </c>
      <c r="Q1092" s="13">
        <f t="shared" si="1516"/>
        <v>2.4983103688009337E-2</v>
      </c>
      <c r="R1092" s="13">
        <f t="shared" si="1517"/>
        <v>0.12521315467006333</v>
      </c>
      <c r="S1092" s="13">
        <f t="shared" si="1518"/>
        <v>3.3852188942846882E-2</v>
      </c>
      <c r="T1092" s="13">
        <f t="shared" si="1519"/>
        <v>4.1127429932472724E-2</v>
      </c>
      <c r="U1092" s="13">
        <f t="shared" si="1520"/>
        <v>9.2073224881296462E-2</v>
      </c>
      <c r="V1092" s="13">
        <f t="shared" si="1521"/>
        <v>4.5531590854427971E-3</v>
      </c>
      <c r="W1092" s="13">
        <f t="shared" si="1522"/>
        <v>6.1236242314423907E-3</v>
      </c>
      <c r="X1092" s="13">
        <f t="shared" si="1523"/>
        <v>1.008077017397619E-2</v>
      </c>
      <c r="Y1092" s="13">
        <f t="shared" si="1524"/>
        <v>8.2975312870064363E-3</v>
      </c>
      <c r="Z1092" s="13">
        <f t="shared" si="1525"/>
        <v>6.8709040446250355E-2</v>
      </c>
      <c r="AA1092" s="13">
        <f t="shared" si="1526"/>
        <v>5.0523948135125306E-2</v>
      </c>
      <c r="AB1092" s="13">
        <f t="shared" si="1527"/>
        <v>1.8575934975818297E-2</v>
      </c>
      <c r="AC1092" s="13">
        <f t="shared" si="1528"/>
        <v>3.4447794356658949E-4</v>
      </c>
      <c r="AD1092" s="13">
        <f t="shared" si="1529"/>
        <v>1.1257240352178289E-3</v>
      </c>
      <c r="AE1092" s="13">
        <f t="shared" si="1530"/>
        <v>1.853177930168162E-3</v>
      </c>
      <c r="AF1092" s="13">
        <f t="shared" si="1531"/>
        <v>1.5253598277298126E-3</v>
      </c>
      <c r="AG1092" s="13">
        <f t="shared" si="1532"/>
        <v>8.3702076171419059E-4</v>
      </c>
      <c r="AH1092" s="13">
        <f t="shared" si="1533"/>
        <v>2.8277373800006032E-2</v>
      </c>
      <c r="AI1092" s="13">
        <f t="shared" si="1534"/>
        <v>2.0793254541033594E-2</v>
      </c>
      <c r="AJ1092" s="13">
        <f t="shared" si="1535"/>
        <v>7.6449715144360731E-3</v>
      </c>
      <c r="AK1092" s="13">
        <f t="shared" si="1536"/>
        <v>1.8738637680536243E-3</v>
      </c>
      <c r="AL1092" s="13">
        <f t="shared" si="1537"/>
        <v>1.6679767361804955E-5</v>
      </c>
      <c r="AM1092" s="13">
        <f t="shared" si="1538"/>
        <v>1.6555615505736105E-4</v>
      </c>
      <c r="AN1092" s="13">
        <f t="shared" si="1539"/>
        <v>2.725401636258326E-4</v>
      </c>
      <c r="AO1092" s="13">
        <f t="shared" si="1540"/>
        <v>2.2432914307372057E-4</v>
      </c>
      <c r="AP1092" s="13">
        <f t="shared" si="1541"/>
        <v>1.2309761067309073E-4</v>
      </c>
      <c r="AQ1092" s="13">
        <f t="shared" si="1542"/>
        <v>5.0661123023739736E-5</v>
      </c>
      <c r="AR1092" s="13">
        <f t="shared" si="1543"/>
        <v>9.3100979298441511E-3</v>
      </c>
      <c r="AS1092" s="13">
        <f t="shared" si="1544"/>
        <v>6.8460118477182644E-3</v>
      </c>
      <c r="AT1092" s="13">
        <f t="shared" si="1545"/>
        <v>2.5170453937364439E-3</v>
      </c>
      <c r="AU1092" s="13">
        <f t="shared" si="1546"/>
        <v>6.1695457686959199E-4</v>
      </c>
      <c r="AV1092" s="13">
        <f t="shared" si="1547"/>
        <v>1.1341659278400142E-4</v>
      </c>
      <c r="AW1092" s="13">
        <f t="shared" si="1548"/>
        <v>5.6086206444946959E-7</v>
      </c>
      <c r="AX1092" s="13">
        <f t="shared" si="1549"/>
        <v>2.0289786558030122E-5</v>
      </c>
      <c r="AY1092" s="13">
        <f t="shared" si="1550"/>
        <v>3.340124531487711E-5</v>
      </c>
      <c r="AZ1092" s="13">
        <f t="shared" si="1551"/>
        <v>2.7492728555664874E-5</v>
      </c>
      <c r="BA1092" s="13">
        <f t="shared" si="1552"/>
        <v>1.5086266321509689E-5</v>
      </c>
      <c r="BB1092" s="13">
        <f t="shared" si="1553"/>
        <v>6.208789836811819E-6</v>
      </c>
      <c r="BC1092" s="13">
        <f t="shared" si="1554"/>
        <v>2.044194125499971E-6</v>
      </c>
      <c r="BD1092" s="13">
        <f t="shared" si="1555"/>
        <v>2.5543957298487978E-3</v>
      </c>
      <c r="BE1092" s="13">
        <f t="shared" si="1556"/>
        <v>1.878328623617233E-3</v>
      </c>
      <c r="BF1092" s="13">
        <f t="shared" si="1557"/>
        <v>6.9059746245908583E-4</v>
      </c>
      <c r="BG1092" s="13">
        <f t="shared" si="1558"/>
        <v>1.6927277763798332E-4</v>
      </c>
      <c r="BH1092" s="13">
        <f t="shared" si="1559"/>
        <v>3.1117917607801457E-5</v>
      </c>
      <c r="BI1092" s="13">
        <f t="shared" si="1560"/>
        <v>4.576399393962031E-6</v>
      </c>
      <c r="BJ1092" s="14">
        <f t="shared" si="1561"/>
        <v>0.16484500104507455</v>
      </c>
      <c r="BK1092" s="14">
        <f t="shared" si="1562"/>
        <v>0.24306877547223604</v>
      </c>
      <c r="BL1092" s="14">
        <f t="shared" si="1563"/>
        <v>0.52183050333492242</v>
      </c>
      <c r="BM1092" s="14">
        <f t="shared" si="1564"/>
        <v>0.42388183930071349</v>
      </c>
      <c r="BN1092" s="14">
        <f t="shared" si="1565"/>
        <v>0.57453864061451942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1.2907</v>
      </c>
      <c r="F1093" s="10">
        <f>VLOOKUP(B1093,home!$B$2:$E$405,3,FALSE)</f>
        <v>0.49809999999999999</v>
      </c>
      <c r="G1093" s="10">
        <f>VLOOKUP(C1093,away!$B$2:$E$405,4,FALSE)</f>
        <v>1.3835</v>
      </c>
      <c r="H1093" s="10">
        <f>VLOOKUP(A1093,away!$A$2:$E$405,3,FALSE)</f>
        <v>1.1246</v>
      </c>
      <c r="I1093" s="10">
        <f>VLOOKUP(C1093,away!$B$2:$E$405,3,FALSE)</f>
        <v>0.5716</v>
      </c>
      <c r="J1093" s="10">
        <f>VLOOKUP(B1093,home!$B$2:$E$405,4,FALSE)</f>
        <v>1.1433</v>
      </c>
      <c r="K1093" s="12">
        <f t="shared" si="1510"/>
        <v>0.88944892644499995</v>
      </c>
      <c r="L1093" s="12">
        <f t="shared" si="1511"/>
        <v>0.73493766088799994</v>
      </c>
      <c r="M1093" s="13">
        <f t="shared" si="1512"/>
        <v>0.19703250037410075</v>
      </c>
      <c r="N1093" s="13">
        <f t="shared" si="1513"/>
        <v>0.17525034593251795</v>
      </c>
      <c r="O1093" s="13">
        <f t="shared" si="1514"/>
        <v>0.14480660494385558</v>
      </c>
      <c r="P1093" s="13">
        <f t="shared" si="1515"/>
        <v>0.12879807930945755</v>
      </c>
      <c r="Q1093" s="13">
        <f t="shared" si="1516"/>
        <v>7.7938116024396473E-2</v>
      </c>
      <c r="R1093" s="13">
        <f t="shared" si="1517"/>
        <v>5.3211913759284947E-2</v>
      </c>
      <c r="S1093" s="13">
        <f t="shared" si="1518"/>
        <v>2.1048488450266196E-2</v>
      </c>
      <c r="T1093" s="13">
        <f t="shared" si="1519"/>
        <v>5.7279656684987489E-2</v>
      </c>
      <c r="U1093" s="13">
        <f t="shared" si="1520"/>
        <v>4.7329279567279919E-2</v>
      </c>
      <c r="V1093" s="13">
        <f t="shared" si="1521"/>
        <v>1.5287973527290449E-3</v>
      </c>
      <c r="W1093" s="13">
        <f t="shared" si="1522"/>
        <v>2.3107324542348436E-2</v>
      </c>
      <c r="X1093" s="13">
        <f t="shared" si="1523"/>
        <v>1.6982443048533431E-2</v>
      </c>
      <c r="Y1093" s="13">
        <f t="shared" si="1524"/>
        <v>6.2405184851264169E-3</v>
      </c>
      <c r="Z1093" s="13">
        <f t="shared" si="1525"/>
        <v>1.3035813143207621E-2</v>
      </c>
      <c r="AA1093" s="13">
        <f t="shared" si="1526"/>
        <v>1.1594690005563639E-2</v>
      </c>
      <c r="AB1093" s="13">
        <f t="shared" si="1527"/>
        <v>5.1564422889555745E-3</v>
      </c>
      <c r="AC1093" s="13">
        <f t="shared" si="1528"/>
        <v>6.2459924857264469E-5</v>
      </c>
      <c r="AD1093" s="13">
        <f t="shared" si="1529"/>
        <v>5.1381962518020022E-3</v>
      </c>
      <c r="AE1093" s="13">
        <f t="shared" si="1530"/>
        <v>3.7762539344828525E-3</v>
      </c>
      <c r="AF1093" s="13">
        <f t="shared" si="1531"/>
        <v>1.3876556167639669E-3</v>
      </c>
      <c r="AG1093" s="13">
        <f t="shared" si="1532"/>
        <v>3.3994679103420162E-4</v>
      </c>
      <c r="AH1093" s="13">
        <f t="shared" si="1533"/>
        <v>2.3951275048105136E-3</v>
      </c>
      <c r="AI1093" s="13">
        <f t="shared" si="1534"/>
        <v>2.1303435878526028E-3</v>
      </c>
      <c r="AJ1093" s="13">
        <f t="shared" si="1535"/>
        <v>9.4741590858724348E-4</v>
      </c>
      <c r="AK1093" s="13">
        <f t="shared" si="1536"/>
        <v>2.8089268759661266E-4</v>
      </c>
      <c r="AL1093" s="13">
        <f t="shared" si="1537"/>
        <v>1.6331759156797798E-6</v>
      </c>
      <c r="AM1093" s="13">
        <f t="shared" si="1538"/>
        <v>9.1403262800580302E-4</v>
      </c>
      <c r="AN1093" s="13">
        <f t="shared" si="1539"/>
        <v>6.7175700160189628E-4</v>
      </c>
      <c r="AO1093" s="13">
        <f t="shared" si="1540"/>
        <v>2.4684975972121703E-4</v>
      </c>
      <c r="AP1093" s="13">
        <f t="shared" si="1541"/>
        <v>6.0473061666758697E-5</v>
      </c>
      <c r="AQ1093" s="13">
        <f t="shared" si="1542"/>
        <v>1.1110982622025851E-5</v>
      </c>
      <c r="AR1093" s="13">
        <f t="shared" si="1543"/>
        <v>3.5205388118279027E-4</v>
      </c>
      <c r="AS1093" s="13">
        <f t="shared" si="1544"/>
        <v>3.131339466688284E-4</v>
      </c>
      <c r="AT1093" s="13">
        <f t="shared" si="1545"/>
        <v>1.3925832634903762E-4</v>
      </c>
      <c r="AU1093" s="13">
        <f t="shared" si="1546"/>
        <v>4.1287722956559662E-5</v>
      </c>
      <c r="AV1093" s="13">
        <f t="shared" si="1547"/>
        <v>9.1808302147676405E-6</v>
      </c>
      <c r="AW1093" s="13">
        <f t="shared" si="1548"/>
        <v>2.9655276937481251E-8</v>
      </c>
      <c r="AX1093" s="13">
        <f t="shared" si="1549"/>
        <v>1.3549755661924385E-4</v>
      </c>
      <c r="AY1093" s="13">
        <f t="shared" si="1550"/>
        <v>9.9582257317786419E-5</v>
      </c>
      <c r="AZ1093" s="13">
        <f t="shared" si="1551"/>
        <v>3.6593375629540425E-5</v>
      </c>
      <c r="BA1093" s="13">
        <f t="shared" si="1552"/>
        <v>8.9646166297234625E-6</v>
      </c>
      <c r="BB1093" s="13">
        <f t="shared" si="1553"/>
        <v>1.6471085941516567E-6</v>
      </c>
      <c r="BC1093" s="13">
        <f t="shared" si="1554"/>
        <v>2.4210442748286823E-7</v>
      </c>
      <c r="BD1093" s="13">
        <f t="shared" si="1555"/>
        <v>4.3122942657170277E-5</v>
      </c>
      <c r="BE1093" s="13">
        <f t="shared" si="1556"/>
        <v>3.8355655051569398E-5</v>
      </c>
      <c r="BF1093" s="13">
        <f t="shared" si="1557"/>
        <v>1.7057698104356569E-5</v>
      </c>
      <c r="BG1093" s="13">
        <f t="shared" si="1558"/>
        <v>5.0573170888476208E-6</v>
      </c>
      <c r="BH1093" s="13">
        <f t="shared" si="1559"/>
        <v>1.1245563138418669E-6</v>
      </c>
      <c r="BI1093" s="13">
        <f t="shared" si="1560"/>
        <v>2.0004708121471906E-7</v>
      </c>
      <c r="BJ1093" s="14">
        <f t="shared" si="1561"/>
        <v>0.36962720776482877</v>
      </c>
      <c r="BK1093" s="14">
        <f t="shared" si="1562"/>
        <v>0.34857154084464426</v>
      </c>
      <c r="BL1093" s="14">
        <f t="shared" si="1563"/>
        <v>0.26881254317745568</v>
      </c>
      <c r="BM1093" s="14">
        <f t="shared" si="1564"/>
        <v>0.22290999198448222</v>
      </c>
      <c r="BN1093" s="14">
        <f t="shared" si="1565"/>
        <v>0.77703756034361315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1.2907</v>
      </c>
      <c r="F1094" s="10">
        <f>VLOOKUP(B1094,home!$B$2:$E$405,3,FALSE)</f>
        <v>1.3708</v>
      </c>
      <c r="G1094" s="10">
        <f>VLOOKUP(C1094,away!$B$2:$E$405,4,FALSE)</f>
        <v>0.71940000000000004</v>
      </c>
      <c r="H1094" s="10">
        <f>VLOOKUP(A1094,away!$A$2:$E$405,3,FALSE)</f>
        <v>1.1246</v>
      </c>
      <c r="I1094" s="10">
        <f>VLOOKUP(C1094,away!$B$2:$E$405,3,FALSE)</f>
        <v>0.82569999999999999</v>
      </c>
      <c r="J1094" s="10">
        <f>VLOOKUP(B1094,home!$B$2:$E$405,4,FALSE)</f>
        <v>1.2996000000000001</v>
      </c>
      <c r="K1094" s="12">
        <f t="shared" si="1510"/>
        <v>1.2728283482639999</v>
      </c>
      <c r="L1094" s="12">
        <f t="shared" si="1511"/>
        <v>1.2067854531120001</v>
      </c>
      <c r="M1094" s="13">
        <f t="shared" si="1512"/>
        <v>8.3775573356617991E-2</v>
      </c>
      <c r="N1094" s="13">
        <f t="shared" si="1513"/>
        <v>0.10663192466037363</v>
      </c>
      <c r="O1094" s="13">
        <f t="shared" si="1514"/>
        <v>0.10109914325288383</v>
      </c>
      <c r="P1094" s="13">
        <f t="shared" si="1515"/>
        <v>0.12868185551747363</v>
      </c>
      <c r="Q1094" s="13">
        <f t="shared" si="1516"/>
        <v>6.7862068268837339E-2</v>
      </c>
      <c r="R1094" s="13">
        <f t="shared" si="1517"/>
        <v>6.1002487699833241E-2</v>
      </c>
      <c r="S1094" s="13">
        <f t="shared" si="1518"/>
        <v>4.941482127771038E-2</v>
      </c>
      <c r="T1094" s="13">
        <f t="shared" si="1519"/>
        <v>8.1894956804926353E-2</v>
      </c>
      <c r="U1094" s="13">
        <f t="shared" si="1520"/>
        <v>7.764569565897371E-2</v>
      </c>
      <c r="V1094" s="13">
        <f t="shared" si="1521"/>
        <v>8.4336315829752571E-3</v>
      </c>
      <c r="W1094" s="13">
        <f t="shared" si="1522"/>
        <v>2.8792254754801003E-2</v>
      </c>
      <c r="X1094" s="13">
        <f t="shared" si="1523"/>
        <v>3.4746074200388666E-2</v>
      </c>
      <c r="Y1094" s="13">
        <f t="shared" si="1524"/>
        <v>2.0965528448889617E-2</v>
      </c>
      <c r="Z1094" s="13">
        <f t="shared" si="1525"/>
        <v>2.4538971586600809E-2</v>
      </c>
      <c r="AA1094" s="13">
        <f t="shared" si="1526"/>
        <v>3.1233898672670336E-2</v>
      </c>
      <c r="AB1094" s="13">
        <f t="shared" si="1527"/>
        <v>1.9877695828690065E-2</v>
      </c>
      <c r="AC1094" s="13">
        <f t="shared" si="1528"/>
        <v>8.0964483244140432E-4</v>
      </c>
      <c r="AD1094" s="13">
        <f t="shared" si="1529"/>
        <v>9.1618995155874159E-3</v>
      </c>
      <c r="AE1094" s="13">
        <f t="shared" si="1530"/>
        <v>1.1056447058284772E-2</v>
      </c>
      <c r="AF1094" s="13">
        <f t="shared" si="1531"/>
        <v>6.671379736520518E-3</v>
      </c>
      <c r="AG1094" s="13">
        <f t="shared" si="1532"/>
        <v>2.683641339406375E-3</v>
      </c>
      <c r="AH1094" s="13">
        <f t="shared" si="1533"/>
        <v>7.4033184862596392E-3</v>
      </c>
      <c r="AI1094" s="13">
        <f t="shared" si="1534"/>
        <v>9.423153640538192E-3</v>
      </c>
      <c r="AJ1094" s="13">
        <f t="shared" si="1535"/>
        <v>5.9970285418620645E-3</v>
      </c>
      <c r="AK1094" s="13">
        <f t="shared" si="1536"/>
        <v>2.5443959778101177E-3</v>
      </c>
      <c r="AL1094" s="13">
        <f t="shared" si="1537"/>
        <v>4.974557388234859E-5</v>
      </c>
      <c r="AM1094" s="13">
        <f t="shared" si="1538"/>
        <v>2.3323050854771729E-3</v>
      </c>
      <c r="AN1094" s="13">
        <f t="shared" si="1539"/>
        <v>2.814591849372992E-3</v>
      </c>
      <c r="AO1094" s="13">
        <f t="shared" si="1540"/>
        <v>1.6983042501354649E-3</v>
      </c>
      <c r="AP1094" s="13">
        <f t="shared" si="1541"/>
        <v>6.8316295467392061E-4</v>
      </c>
      <c r="AQ1094" s="13">
        <f t="shared" si="1542"/>
        <v>2.0610777895137502E-4</v>
      </c>
      <c r="AR1094" s="13">
        <f t="shared" si="1543"/>
        <v>1.7868434107946563E-3</v>
      </c>
      <c r="AS1094" s="13">
        <f t="shared" si="1544"/>
        <v>2.2743449471681739E-3</v>
      </c>
      <c r="AT1094" s="13">
        <f t="shared" si="1545"/>
        <v>1.4474253612433211E-3</v>
      </c>
      <c r="AU1094" s="13">
        <f t="shared" si="1546"/>
        <v>6.141080105955864E-4</v>
      </c>
      <c r="AV1094" s="13">
        <f t="shared" si="1547"/>
        <v>1.9541352119551781E-4</v>
      </c>
      <c r="AW1094" s="13">
        <f t="shared" si="1548"/>
        <v>2.1225202892550245E-6</v>
      </c>
      <c r="AX1094" s="13">
        <f t="shared" si="1549"/>
        <v>4.9477067159927278E-4</v>
      </c>
      <c r="AY1094" s="13">
        <f t="shared" si="1550"/>
        <v>5.9708204911245702E-4</v>
      </c>
      <c r="AZ1094" s="13">
        <f t="shared" si="1551"/>
        <v>3.6027496559160911E-4</v>
      </c>
      <c r="BA1094" s="13">
        <f t="shared" si="1552"/>
        <v>1.4492486253212669E-4</v>
      </c>
      <c r="BB1094" s="13">
        <f t="shared" si="1553"/>
        <v>4.3723303974506713E-5</v>
      </c>
      <c r="BC1094" s="13">
        <f t="shared" si="1554"/>
        <v>1.0552929439685754E-5</v>
      </c>
      <c r="BD1094" s="13">
        <f t="shared" si="1555"/>
        <v>3.5938943918933708E-4</v>
      </c>
      <c r="BE1094" s="13">
        <f t="shared" si="1556"/>
        <v>4.5744106626688917E-4</v>
      </c>
      <c r="BF1094" s="13">
        <f t="shared" si="1557"/>
        <v>2.9112197840230382E-4</v>
      </c>
      <c r="BG1094" s="13">
        <f t="shared" si="1558"/>
        <v>1.2351610230438404E-4</v>
      </c>
      <c r="BH1094" s="13">
        <f t="shared" si="1559"/>
        <v>3.9303699120024093E-5</v>
      </c>
      <c r="BI1094" s="13">
        <f t="shared" si="1560"/>
        <v>1.0005372486321094E-5</v>
      </c>
      <c r="BJ1094" s="14">
        <f t="shared" si="1561"/>
        <v>0.37985197548887628</v>
      </c>
      <c r="BK1094" s="14">
        <f t="shared" si="1562"/>
        <v>0.27176235419021355</v>
      </c>
      <c r="BL1094" s="14">
        <f t="shared" si="1563"/>
        <v>0.32382573066828774</v>
      </c>
      <c r="BM1094" s="14">
        <f t="shared" si="1564"/>
        <v>0.45033101964913536</v>
      </c>
      <c r="BN1094" s="14">
        <f t="shared" si="1565"/>
        <v>0.54905305275601968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1.2907</v>
      </c>
      <c r="F1095" s="10">
        <f>VLOOKUP(B1095,home!$B$2:$E$405,3,FALSE)</f>
        <v>0.77480000000000004</v>
      </c>
      <c r="G1095" s="10">
        <f>VLOOKUP(C1095,away!$B$2:$E$405,4,FALSE)</f>
        <v>0.94079999999999997</v>
      </c>
      <c r="H1095" s="10">
        <f>VLOOKUP(A1095,away!$A$2:$E$405,3,FALSE)</f>
        <v>1.1246</v>
      </c>
      <c r="I1095" s="10">
        <f>VLOOKUP(C1095,away!$B$2:$E$405,3,FALSE)</f>
        <v>1.8419000000000001</v>
      </c>
      <c r="J1095" s="10">
        <f>VLOOKUP(B1095,home!$B$2:$E$405,4,FALSE)</f>
        <v>1.4608000000000001</v>
      </c>
      <c r="K1095" s="12">
        <f t="shared" si="1510"/>
        <v>0.94083232588800003</v>
      </c>
      <c r="L1095" s="12">
        <f t="shared" si="1511"/>
        <v>3.0259022009920002</v>
      </c>
      <c r="M1095" s="13">
        <f t="shared" si="1512"/>
        <v>1.8935164560035623E-2</v>
      </c>
      <c r="N1095" s="13">
        <f t="shared" si="1513"/>
        <v>1.7814814914090343E-2</v>
      </c>
      <c r="O1095" s="13">
        <f t="shared" si="1514"/>
        <v>5.7295956118357506E-2</v>
      </c>
      <c r="P1095" s="13">
        <f t="shared" si="1515"/>
        <v>5.3905887658811082E-2</v>
      </c>
      <c r="Q1095" s="13">
        <f t="shared" si="1516"/>
        <v>8.3803768754439241E-3</v>
      </c>
      <c r="R1095" s="13">
        <f t="shared" si="1517"/>
        <v>8.6685979863239532E-2</v>
      </c>
      <c r="S1095" s="13">
        <f t="shared" si="1518"/>
        <v>3.8365717856202436E-2</v>
      </c>
      <c r="T1095" s="13">
        <f t="shared" si="1519"/>
        <v>2.5358200832548229E-2</v>
      </c>
      <c r="U1095" s="13">
        <f t="shared" si="1520"/>
        <v>8.1556972056611984E-2</v>
      </c>
      <c r="V1095" s="13">
        <f t="shared" si="1521"/>
        <v>1.2135786774148734E-2</v>
      </c>
      <c r="W1095" s="13">
        <f t="shared" si="1522"/>
        <v>2.6281764891806394E-3</v>
      </c>
      <c r="X1095" s="13">
        <f t="shared" si="1523"/>
        <v>7.9526050232071235E-3</v>
      </c>
      <c r="Y1095" s="13">
        <f t="shared" si="1524"/>
        <v>1.2031902521671238E-2</v>
      </c>
      <c r="Z1095" s="13">
        <f t="shared" si="1525"/>
        <v>8.7434432421108252E-2</v>
      </c>
      <c r="AA1095" s="13">
        <f t="shared" si="1526"/>
        <v>8.2261140417448433E-2</v>
      </c>
      <c r="AB1095" s="13">
        <f t="shared" si="1527"/>
        <v>3.8696970034573681E-2</v>
      </c>
      <c r="AC1095" s="13">
        <f t="shared" si="1528"/>
        <v>2.159310381302662E-3</v>
      </c>
      <c r="AD1095" s="13">
        <f t="shared" si="1529"/>
        <v>6.181683497899946E-4</v>
      </c>
      <c r="AE1095" s="13">
        <f t="shared" si="1530"/>
        <v>1.8705169702131373E-3</v>
      </c>
      <c r="AF1095" s="13">
        <f t="shared" si="1531"/>
        <v>2.8300007085804101E-3</v>
      </c>
      <c r="AG1095" s="13">
        <f t="shared" si="1532"/>
        <v>2.8544351243007947E-3</v>
      </c>
      <c r="AH1095" s="13">
        <f t="shared" si="1533"/>
        <v>6.6142010376379429E-2</v>
      </c>
      <c r="AI1095" s="13">
        <f t="shared" si="1534"/>
        <v>6.2228541461317295E-2</v>
      </c>
      <c r="AJ1095" s="13">
        <f t="shared" si="1535"/>
        <v>2.9273311699834496E-2</v>
      </c>
      <c r="AK1095" s="13">
        <f t="shared" si="1536"/>
        <v>9.1804259776665648E-3</v>
      </c>
      <c r="AL1095" s="13">
        <f t="shared" si="1537"/>
        <v>2.4589074463219105E-4</v>
      </c>
      <c r="AM1095" s="13">
        <f t="shared" si="1538"/>
        <v>1.1631855326465353E-4</v>
      </c>
      <c r="AN1095" s="13">
        <f t="shared" si="1539"/>
        <v>3.5196856633972032E-4</v>
      </c>
      <c r="AO1095" s="13">
        <f t="shared" si="1540"/>
        <v>5.3251122978367933E-4</v>
      </c>
      <c r="AP1095" s="13">
        <f t="shared" si="1541"/>
        <v>5.3710896741846414E-4</v>
      </c>
      <c r="AQ1095" s="13">
        <f t="shared" si="1542"/>
        <v>4.0630980167101775E-4</v>
      </c>
      <c r="AR1095" s="13">
        <f t="shared" si="1543"/>
        <v>4.0027850955184435E-2</v>
      </c>
      <c r="AS1095" s="13">
        <f t="shared" si="1544"/>
        <v>3.7659496114464383E-2</v>
      </c>
      <c r="AT1095" s="13">
        <f t="shared" si="1545"/>
        <v>1.771563566057081E-2</v>
      </c>
      <c r="AU1095" s="13">
        <f t="shared" si="1546"/>
        <v>5.5558142343730774E-3</v>
      </c>
      <c r="AV1095" s="13">
        <f t="shared" si="1547"/>
        <v>1.3067724070817198E-3</v>
      </c>
      <c r="AW1095" s="13">
        <f t="shared" si="1548"/>
        <v>1.9444948598234697E-5</v>
      </c>
      <c r="AX1095" s="13">
        <f t="shared" si="1549"/>
        <v>1.8239375835318528E-5</v>
      </c>
      <c r="AY1095" s="13">
        <f t="shared" si="1550"/>
        <v>5.5190567484810633E-5</v>
      </c>
      <c r="AZ1095" s="13">
        <f t="shared" si="1551"/>
        <v>8.3500629813143014E-5</v>
      </c>
      <c r="BA1095" s="13">
        <f t="shared" si="1552"/>
        <v>8.4221579845269244E-5</v>
      </c>
      <c r="BB1095" s="13">
        <f t="shared" si="1553"/>
        <v>6.3711565956205919E-5</v>
      </c>
      <c r="BC1095" s="13">
        <f t="shared" si="1554"/>
        <v>3.8556993531106088E-5</v>
      </c>
      <c r="BD1095" s="13">
        <f t="shared" si="1555"/>
        <v>2.0186727051045381E-2</v>
      </c>
      <c r="BE1095" s="13">
        <f t="shared" si="1556"/>
        <v>1.8992325363501233E-2</v>
      </c>
      <c r="BF1095" s="13">
        <f t="shared" si="1557"/>
        <v>8.9342968228822602E-3</v>
      </c>
      <c r="BG1095" s="13">
        <f t="shared" si="1558"/>
        <v>2.8018917533486954E-3</v>
      </c>
      <c r="BH1095" s="13">
        <f t="shared" si="1559"/>
        <v>6.5902758379736469E-4</v>
      </c>
      <c r="BI1095" s="13">
        <f t="shared" si="1560"/>
        <v>1.2400689089768474E-4</v>
      </c>
      <c r="BJ1095" s="14">
        <f t="shared" si="1561"/>
        <v>8.4626835639969214E-2</v>
      </c>
      <c r="BK1095" s="14">
        <f t="shared" si="1562"/>
        <v>0.12580294854261753</v>
      </c>
      <c r="BL1095" s="14">
        <f t="shared" si="1563"/>
        <v>0.66728515284257595</v>
      </c>
      <c r="BM1095" s="14">
        <f t="shared" si="1564"/>
        <v>0.7220954438374062</v>
      </c>
      <c r="BN1095" s="14">
        <f t="shared" si="1565"/>
        <v>0.24301817998997802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1.2907</v>
      </c>
      <c r="F1096" s="10">
        <f>VLOOKUP(B1096,home!$B$2:$E$405,3,FALSE)</f>
        <v>0.99609999999999999</v>
      </c>
      <c r="G1096" s="10">
        <f>VLOOKUP(C1096,away!$B$2:$E$405,4,FALSE)</f>
        <v>0.66410000000000002</v>
      </c>
      <c r="H1096" s="10">
        <f>VLOOKUP(A1096,away!$A$2:$E$405,3,FALSE)</f>
        <v>1.1246</v>
      </c>
      <c r="I1096" s="10">
        <f>VLOOKUP(C1096,away!$B$2:$E$405,3,FALSE)</f>
        <v>0.82569999999999999</v>
      </c>
      <c r="J1096" s="10">
        <f>VLOOKUP(B1096,home!$B$2:$E$405,4,FALSE)</f>
        <v>0.82569999999999999</v>
      </c>
      <c r="K1096" s="12">
        <f t="shared" si="1510"/>
        <v>0.85381096990700001</v>
      </c>
      <c r="L1096" s="12">
        <f t="shared" si="1511"/>
        <v>0.76673033905400001</v>
      </c>
      <c r="M1096" s="13">
        <f t="shared" si="1512"/>
        <v>0.19779160373288204</v>
      </c>
      <c r="N1096" s="13">
        <f t="shared" si="1513"/>
        <v>0.16887664102263303</v>
      </c>
      <c r="O1096" s="13">
        <f t="shared" si="1514"/>
        <v>0.15165282339214703</v>
      </c>
      <c r="P1096" s="13">
        <f t="shared" si="1515"/>
        <v>0.12948284422958406</v>
      </c>
      <c r="Q1096" s="13">
        <f t="shared" si="1516"/>
        <v>7.209436433308529E-2</v>
      </c>
      <c r="R1096" s="13">
        <f t="shared" si="1517"/>
        <v>5.8138410348978632E-2</v>
      </c>
      <c r="S1096" s="13">
        <f t="shared" si="1518"/>
        <v>2.1191252097365294E-2</v>
      </c>
      <c r="T1096" s="13">
        <f t="shared" si="1519"/>
        <v>5.5276936408989077E-2</v>
      </c>
      <c r="U1096" s="13">
        <f t="shared" si="1520"/>
        <v>4.9639212528912617E-2</v>
      </c>
      <c r="V1096" s="13">
        <f t="shared" si="1521"/>
        <v>1.5414111185531999E-3</v>
      </c>
      <c r="W1096" s="13">
        <f t="shared" si="1522"/>
        <v>2.0518319712020054E-2</v>
      </c>
      <c r="X1096" s="13">
        <f t="shared" si="1523"/>
        <v>1.5732018229615508E-2</v>
      </c>
      <c r="Y1096" s="13">
        <f t="shared" si="1524"/>
        <v>6.0311078355984021E-3</v>
      </c>
      <c r="Z1096" s="13">
        <f t="shared" si="1525"/>
        <v>1.4858827692977659E-2</v>
      </c>
      <c r="AA1096" s="13">
        <f t="shared" si="1526"/>
        <v>1.2686630084222246E-2</v>
      </c>
      <c r="AB1096" s="13">
        <f t="shared" si="1527"/>
        <v>5.4159919685305606E-3</v>
      </c>
      <c r="AC1096" s="13">
        <f t="shared" si="1528"/>
        <v>6.306710320060988E-5</v>
      </c>
      <c r="AD1096" s="13">
        <f t="shared" si="1529"/>
        <v>4.3796916135454399E-3</v>
      </c>
      <c r="AE1096" s="13">
        <f t="shared" si="1530"/>
        <v>3.3580424358056553E-3</v>
      </c>
      <c r="AF1096" s="13">
        <f t="shared" si="1531"/>
        <v>1.2873565076814949E-3</v>
      </c>
      <c r="AG1096" s="13">
        <f t="shared" si="1532"/>
        <v>3.2901843053933534E-4</v>
      </c>
      <c r="AH1096" s="13">
        <f t="shared" si="1533"/>
        <v>2.8481784987454306E-3</v>
      </c>
      <c r="AI1096" s="13">
        <f t="shared" si="1534"/>
        <v>2.4318060464820998E-3</v>
      </c>
      <c r="AJ1096" s="13">
        <f t="shared" si="1535"/>
        <v>1.0381513395862944E-3</v>
      </c>
      <c r="AK1096" s="13">
        <f t="shared" si="1536"/>
        <v>2.9546166738747505E-4</v>
      </c>
      <c r="AL1096" s="13">
        <f t="shared" si="1537"/>
        <v>1.6514569366177988E-6</v>
      </c>
      <c r="AM1096" s="13">
        <f t="shared" si="1538"/>
        <v>7.4788574889095738E-4</v>
      </c>
      <c r="AN1096" s="13">
        <f t="shared" si="1539"/>
        <v>5.7342669382081843E-4</v>
      </c>
      <c r="AO1096" s="13">
        <f t="shared" si="1540"/>
        <v>2.1983182168792514E-4</v>
      </c>
      <c r="AP1096" s="13">
        <f t="shared" si="1541"/>
        <v>5.6183909059213777E-5</v>
      </c>
      <c r="AQ1096" s="13">
        <f t="shared" si="1542"/>
        <v>1.0769476910587518E-5</v>
      </c>
      <c r="AR1096" s="13">
        <f t="shared" si="1543"/>
        <v>4.3675697320587944E-4</v>
      </c>
      <c r="AS1096" s="13">
        <f t="shared" si="1544"/>
        <v>3.7290789490655756E-4</v>
      </c>
      <c r="AT1096" s="13">
        <f t="shared" si="1545"/>
        <v>1.5919642571807276E-4</v>
      </c>
      <c r="AU1096" s="13">
        <f t="shared" si="1546"/>
        <v>4.5307884882691784E-5</v>
      </c>
      <c r="AV1096" s="13">
        <f t="shared" si="1547"/>
        <v>9.6710922840314444E-6</v>
      </c>
      <c r="AW1096" s="13">
        <f t="shared" si="1548"/>
        <v>3.0030954190656004E-8</v>
      </c>
      <c r="AX1096" s="13">
        <f t="shared" si="1549"/>
        <v>1.0642550944003519E-4</v>
      </c>
      <c r="AY1096" s="13">
        <f t="shared" si="1550"/>
        <v>8.1599666936952851E-5</v>
      </c>
      <c r="AZ1096" s="13">
        <f t="shared" si="1551"/>
        <v>3.1282470148631658E-5</v>
      </c>
      <c r="BA1096" s="13">
        <f t="shared" si="1552"/>
        <v>7.9950729811689975E-6</v>
      </c>
      <c r="BB1096" s="13">
        <f t="shared" si="1553"/>
        <v>1.5325162544032947E-6</v>
      </c>
      <c r="BC1096" s="13">
        <f t="shared" si="1554"/>
        <v>2.3500534146888086E-7</v>
      </c>
      <c r="BD1096" s="13">
        <f t="shared" si="1555"/>
        <v>5.5812470358390434E-5</v>
      </c>
      <c r="BE1096" s="13">
        <f t="shared" si="1556"/>
        <v>4.7653299449603026E-5</v>
      </c>
      <c r="BF1096" s="13">
        <f t="shared" si="1557"/>
        <v>2.0343454911167135E-5</v>
      </c>
      <c r="BG1096" s="13">
        <f t="shared" si="1558"/>
        <v>5.789821656320977E-6</v>
      </c>
      <c r="BH1096" s="13">
        <f t="shared" si="1559"/>
        <v>1.2358533109929917E-6</v>
      </c>
      <c r="BI1096" s="13">
        <f t="shared" si="1560"/>
        <v>2.1103702282434076E-7</v>
      </c>
      <c r="BJ1096" s="14">
        <f t="shared" si="1561"/>
        <v>0.34972066442098537</v>
      </c>
      <c r="BK1096" s="14">
        <f t="shared" si="1562"/>
        <v>0.35015342940545868</v>
      </c>
      <c r="BL1096" s="14">
        <f t="shared" si="1563"/>
        <v>0.28530155208269892</v>
      </c>
      <c r="BM1096" s="14">
        <f t="shared" si="1564"/>
        <v>0.221916216906828</v>
      </c>
      <c r="BN1096" s="14">
        <f t="shared" si="1565"/>
        <v>0.77803668705930995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1.8543000000000001</v>
      </c>
      <c r="F1100" s="10">
        <f>VLOOKUP(B1100,home!$B$2:$E$405,3,FALSE)</f>
        <v>0.77900000000000003</v>
      </c>
      <c r="G1100" s="10">
        <f>VLOOKUP(C1100,away!$B$2:$E$405,4,FALSE)</f>
        <v>0.91679999999999995</v>
      </c>
      <c r="H1100" s="10">
        <f>VLOOKUP(A1100,away!$A$2:$E$405,3,FALSE)</f>
        <v>1.2583</v>
      </c>
      <c r="I1100" s="10">
        <f>VLOOKUP(C1100,away!$B$2:$E$405,3,FALSE)</f>
        <v>0.95369999999999999</v>
      </c>
      <c r="J1100" s="10">
        <f>VLOOKUP(B1100,home!$B$2:$E$405,4,FALSE)</f>
        <v>0.88300000000000001</v>
      </c>
      <c r="K1100" s="12">
        <f t="shared" si="1510"/>
        <v>1.32431732496</v>
      </c>
      <c r="L1100" s="12">
        <f t="shared" si="1511"/>
        <v>1.0596359469299999</v>
      </c>
      <c r="M1100" s="13">
        <f t="shared" si="1512"/>
        <v>9.2185422168607131E-2</v>
      </c>
      <c r="N1100" s="13">
        <f t="shared" si="1513"/>
        <v>0.1220827516866381</v>
      </c>
      <c r="O1100" s="13">
        <f t="shared" si="1514"/>
        <v>9.7682987112773803E-2</v>
      </c>
      <c r="P1100" s="13">
        <f t="shared" si="1515"/>
        <v>0.12936327218729077</v>
      </c>
      <c r="Q1100" s="13">
        <f t="shared" si="1516"/>
        <v>8.0838151568702249E-2</v>
      </c>
      <c r="R1100" s="13">
        <f t="shared" si="1517"/>
        <v>5.1754202274097522E-2</v>
      </c>
      <c r="S1100" s="13">
        <f t="shared" si="1518"/>
        <v>4.5383683768337658E-2</v>
      </c>
      <c r="T1100" s="13">
        <f t="shared" si="1519"/>
        <v>8.5659011285572642E-2</v>
      </c>
      <c r="U1100" s="13">
        <f t="shared" si="1520"/>
        <v>6.8538986711071573E-2</v>
      </c>
      <c r="V1100" s="13">
        <f t="shared" si="1521"/>
        <v>7.0762957936949802E-3</v>
      </c>
      <c r="W1100" s="13">
        <f t="shared" si="1522"/>
        <v>3.5685121546724936E-2</v>
      </c>
      <c r="X1100" s="13">
        <f t="shared" si="1523"/>
        <v>3.7813237561476011E-2</v>
      </c>
      <c r="Y1100" s="13">
        <f t="shared" si="1524"/>
        <v>2.0034132894971836E-2</v>
      </c>
      <c r="Z1100" s="13">
        <f t="shared" si="1525"/>
        <v>1.8280204378106693E-2</v>
      </c>
      <c r="AA1100" s="13">
        <f t="shared" si="1526"/>
        <v>2.4208791361736339E-2</v>
      </c>
      <c r="AB1100" s="13">
        <f t="shared" si="1527"/>
        <v>1.6030060908344714E-2</v>
      </c>
      <c r="AC1100" s="13">
        <f t="shared" si="1528"/>
        <v>6.2063282167004036E-4</v>
      </c>
      <c r="AD1100" s="13">
        <f t="shared" si="1529"/>
        <v>1.1814606176907806E-2</v>
      </c>
      <c r="AE1100" s="13">
        <f t="shared" si="1530"/>
        <v>1.2519181403872726E-2</v>
      </c>
      <c r="AF1100" s="13">
        <f t="shared" si="1531"/>
        <v>6.6328873208405604E-3</v>
      </c>
      <c r="AG1100" s="13">
        <f t="shared" si="1532"/>
        <v>2.3428152790329593E-3</v>
      </c>
      <c r="AH1100" s="13">
        <f t="shared" si="1533"/>
        <v>4.8425904190672539E-3</v>
      </c>
      <c r="AI1100" s="13">
        <f t="shared" si="1534"/>
        <v>6.4131263896560712E-3</v>
      </c>
      <c r="AJ1100" s="13">
        <f t="shared" si="1535"/>
        <v>4.2465071924898557E-3</v>
      </c>
      <c r="AK1100" s="13">
        <f t="shared" si="1536"/>
        <v>1.8745743485271888E-3</v>
      </c>
      <c r="AL1100" s="13">
        <f t="shared" si="1537"/>
        <v>3.4837218618459068E-5</v>
      </c>
      <c r="AM1100" s="13">
        <f t="shared" si="1538"/>
        <v>3.1292575295316875E-3</v>
      </c>
      <c r="AN1100" s="13">
        <f t="shared" si="1539"/>
        <v>3.3158737654931407E-3</v>
      </c>
      <c r="AO1100" s="13">
        <f t="shared" si="1540"/>
        <v>1.7568095186993342E-3</v>
      </c>
      <c r="AP1100" s="13">
        <f t="shared" si="1541"/>
        <v>6.2052617264086877E-4</v>
      </c>
      <c r="AQ1100" s="13">
        <f t="shared" si="1542"/>
        <v>1.643829596352889E-4</v>
      </c>
      <c r="AR1100" s="13">
        <f t="shared" si="1543"/>
        <v>1.0262765768604951E-3</v>
      </c>
      <c r="AS1100" s="13">
        <f t="shared" si="1544"/>
        <v>1.3591158509369968E-3</v>
      </c>
      <c r="AT1100" s="13">
        <f t="shared" si="1545"/>
        <v>8.9995033401180894E-4</v>
      </c>
      <c r="AU1100" s="13">
        <f t="shared" si="1546"/>
        <v>3.9727327297845919E-4</v>
      </c>
      <c r="AV1100" s="13">
        <f t="shared" si="1547"/>
        <v>1.3152896953723422E-4</v>
      </c>
      <c r="AW1100" s="13">
        <f t="shared" si="1548"/>
        <v>1.3579685643864593E-6</v>
      </c>
      <c r="AX1100" s="13">
        <f t="shared" si="1549"/>
        <v>6.9068832677005704E-4</v>
      </c>
      <c r="AY1100" s="13">
        <f t="shared" si="1550"/>
        <v>7.3187817917048643E-4</v>
      </c>
      <c r="AZ1100" s="13">
        <f t="shared" si="1551"/>
        <v>3.8776221371136121E-4</v>
      </c>
      <c r="BA1100" s="13">
        <f t="shared" si="1552"/>
        <v>1.3696226016990374E-4</v>
      </c>
      <c r="BB1100" s="13">
        <f t="shared" si="1553"/>
        <v>3.6282533562202243E-5</v>
      </c>
      <c r="BC1100" s="13">
        <f t="shared" si="1554"/>
        <v>7.6892553616407368E-6</v>
      </c>
      <c r="BD1100" s="13">
        <f t="shared" si="1555"/>
        <v>1.8124659205560816E-4</v>
      </c>
      <c r="BE1100" s="13">
        <f t="shared" si="1556"/>
        <v>2.4002800194919939E-4</v>
      </c>
      <c r="BF1100" s="13">
        <f t="shared" si="1557"/>
        <v>1.5893662072842871E-4</v>
      </c>
      <c r="BG1100" s="13">
        <f t="shared" si="1558"/>
        <v>7.0160840133751609E-5</v>
      </c>
      <c r="BH1100" s="13">
        <f t="shared" si="1559"/>
        <v>2.3228804030719037E-5</v>
      </c>
      <c r="BI1100" s="13">
        <f t="shared" si="1560"/>
        <v>6.1524615231963798E-6</v>
      </c>
      <c r="BJ1100" s="14">
        <f t="shared" si="1561"/>
        <v>0.42640000943948575</v>
      </c>
      <c r="BK1100" s="14">
        <f t="shared" si="1562"/>
        <v>0.27539602213738951</v>
      </c>
      <c r="BL1100" s="14">
        <f t="shared" si="1563"/>
        <v>0.28008572504251017</v>
      </c>
      <c r="BM1100" s="14">
        <f t="shared" si="1564"/>
        <v>0.42552465378877635</v>
      </c>
      <c r="BN1100" s="14">
        <f t="shared" si="1565"/>
        <v>0.5739067869981096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1.8543000000000001</v>
      </c>
      <c r="F1101" s="10">
        <f>VLOOKUP(B1101,home!$B$2:$E$405,3,FALSE)</f>
        <v>1.1983999999999999</v>
      </c>
      <c r="G1101" s="10">
        <f>VLOOKUP(C1101,away!$B$2:$E$405,4,FALSE)</f>
        <v>1.0786</v>
      </c>
      <c r="H1101" s="10">
        <f>VLOOKUP(A1101,away!$A$2:$E$405,3,FALSE)</f>
        <v>1.2583</v>
      </c>
      <c r="I1101" s="10">
        <f>VLOOKUP(C1101,away!$B$2:$E$405,3,FALSE)</f>
        <v>0.70640000000000003</v>
      </c>
      <c r="J1101" s="10">
        <f>VLOOKUP(B1101,home!$B$2:$E$405,4,FALSE)</f>
        <v>0.70640000000000003</v>
      </c>
      <c r="K1101" s="12">
        <f t="shared" si="1510"/>
        <v>2.396857499232</v>
      </c>
      <c r="L1101" s="12">
        <f t="shared" si="1511"/>
        <v>0.62789290796800001</v>
      </c>
      <c r="M1101" s="13">
        <f t="shared" si="1512"/>
        <v>4.8569942465201243E-2</v>
      </c>
      <c r="N1101" s="13">
        <f t="shared" si="1513"/>
        <v>0.11641523083498437</v>
      </c>
      <c r="O1101" s="13">
        <f t="shared" si="1514"/>
        <v>3.049672241431366E-2</v>
      </c>
      <c r="P1101" s="13">
        <f t="shared" si="1515"/>
        <v>7.309629782074431E-2</v>
      </c>
      <c r="Q1101" s="13">
        <f t="shared" si="1516"/>
        <v>0.13951535952582836</v>
      </c>
      <c r="R1101" s="13">
        <f t="shared" si="1517"/>
        <v>9.5743378601081432E-3</v>
      </c>
      <c r="S1101" s="13">
        <f t="shared" si="1518"/>
        <v>2.7501930638105469E-2</v>
      </c>
      <c r="T1101" s="13">
        <f t="shared" si="1519"/>
        <v>8.7600704798873386E-2</v>
      </c>
      <c r="U1101" s="13">
        <f t="shared" si="1520"/>
        <v>2.2948323500181063E-2</v>
      </c>
      <c r="V1101" s="13">
        <f t="shared" si="1521"/>
        <v>4.5988417493865019E-3</v>
      </c>
      <c r="W1101" s="13">
        <f t="shared" si="1522"/>
        <v>0.11146614524584345</v>
      </c>
      <c r="X1101" s="13">
        <f t="shared" si="1523"/>
        <v>6.9988802078396098E-2</v>
      </c>
      <c r="Y1101" s="13">
        <f t="shared" si="1524"/>
        <v>2.1972736231100465E-2</v>
      </c>
      <c r="Z1101" s="13">
        <f t="shared" si="1525"/>
        <v>2.0038862802838073E-3</v>
      </c>
      <c r="AA1101" s="13">
        <f t="shared" si="1526"/>
        <v>4.8030298585063609E-3</v>
      </c>
      <c r="AB1101" s="13">
        <f t="shared" si="1527"/>
        <v>5.7560890676980935E-3</v>
      </c>
      <c r="AC1101" s="13">
        <f t="shared" si="1528"/>
        <v>4.3256987897462865E-4</v>
      </c>
      <c r="AD1101" s="13">
        <f t="shared" si="1529"/>
        <v>6.6792116535745794E-2</v>
      </c>
      <c r="AE1101" s="13">
        <f t="shared" si="1530"/>
        <v>4.1938296280966965E-2</v>
      </c>
      <c r="AF1101" s="13">
        <f t="shared" si="1531"/>
        <v>1.3166379403539954E-2</v>
      </c>
      <c r="AG1101" s="13">
        <f t="shared" si="1532"/>
        <v>2.7556920836995613E-3</v>
      </c>
      <c r="AH1101" s="13">
        <f t="shared" si="1533"/>
        <v>3.1455649594114461E-4</v>
      </c>
      <c r="AI1101" s="13">
        <f t="shared" si="1534"/>
        <v>7.5394709622867253E-4</v>
      </c>
      <c r="AJ1101" s="13">
        <f t="shared" si="1535"/>
        <v>9.0355187580994231E-4</v>
      </c>
      <c r="AK1101" s="13">
        <f t="shared" si="1536"/>
        <v>7.218950298267336E-4</v>
      </c>
      <c r="AL1101" s="13">
        <f t="shared" si="1537"/>
        <v>2.6040184605503245E-5</v>
      </c>
      <c r="AM1101" s="13">
        <f t="shared" si="1538"/>
        <v>3.2018237081655999E-2</v>
      </c>
      <c r="AN1101" s="13">
        <f t="shared" si="1539"/>
        <v>2.0104023989209834E-2</v>
      </c>
      <c r="AO1101" s="13">
        <f t="shared" si="1540"/>
        <v>6.3115870422216962E-3</v>
      </c>
      <c r="AP1101" s="13">
        <f t="shared" si="1541"/>
        <v>1.3210002472779101E-3</v>
      </c>
      <c r="AQ1101" s="13">
        <f t="shared" si="1542"/>
        <v>2.0736167167244348E-4</v>
      </c>
      <c r="AR1101" s="13">
        <f t="shared" si="1543"/>
        <v>3.9501558591341944E-5</v>
      </c>
      <c r="AS1101" s="13">
        <f t="shared" si="1544"/>
        <v>9.4679606941010179E-5</v>
      </c>
      <c r="AT1101" s="13">
        <f t="shared" si="1545"/>
        <v>1.1346676296044921E-4</v>
      </c>
      <c r="AU1101" s="13">
        <f t="shared" si="1546"/>
        <v>9.0654553905110801E-5</v>
      </c>
      <c r="AV1101" s="13">
        <f t="shared" si="1547"/>
        <v>5.4321511841749103E-5</v>
      </c>
      <c r="AW1101" s="13">
        <f t="shared" si="1548"/>
        <v>1.0886025575927485E-6</v>
      </c>
      <c r="AX1101" s="13">
        <f t="shared" si="1549"/>
        <v>1.2790525276892546E-2</v>
      </c>
      <c r="AY1101" s="13">
        <f t="shared" si="1550"/>
        <v>8.0310801105462695E-3</v>
      </c>
      <c r="AZ1101" s="13">
        <f t="shared" si="1551"/>
        <v>2.5213291223674318E-3</v>
      </c>
      <c r="BA1101" s="13">
        <f t="shared" si="1552"/>
        <v>5.2770822486256411E-4</v>
      </c>
      <c r="BB1101" s="13">
        <f t="shared" si="1553"/>
        <v>8.2836062966896648E-5</v>
      </c>
      <c r="BC1101" s="13">
        <f t="shared" si="1554"/>
        <v>1.0402435292181021E-5</v>
      </c>
      <c r="BD1101" s="13">
        <f t="shared" si="1555"/>
        <v>4.1337914155310033E-6</v>
      </c>
      <c r="BE1101" s="13">
        <f t="shared" si="1556"/>
        <v>9.9081089545763493E-6</v>
      </c>
      <c r="BF1101" s="13">
        <f t="shared" si="1557"/>
        <v>1.187416262549203E-5</v>
      </c>
      <c r="BG1101" s="13">
        <f t="shared" si="1558"/>
        <v>9.4868919120036364E-6</v>
      </c>
      <c r="BH1101" s="13">
        <f t="shared" si="1559"/>
        <v>5.6846820059223297E-6</v>
      </c>
      <c r="BI1101" s="13">
        <f t="shared" si="1560"/>
        <v>2.7250745393288288E-6</v>
      </c>
      <c r="BJ1101" s="14">
        <f t="shared" si="1561"/>
        <v>0.7555375542839442</v>
      </c>
      <c r="BK1101" s="14">
        <f t="shared" si="1562"/>
        <v>0.16225670284756391</v>
      </c>
      <c r="BL1101" s="14">
        <f t="shared" si="1563"/>
        <v>7.6708889904306313E-2</v>
      </c>
      <c r="BM1101" s="14">
        <f t="shared" si="1564"/>
        <v>0.5708091508869293</v>
      </c>
      <c r="BN1101" s="14">
        <f t="shared" si="1565"/>
        <v>0.41766789092118012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1.5146999999999999</v>
      </c>
      <c r="F1102" s="10">
        <f>VLOOKUP(B1102,home!$B$2:$E$405,3,FALSE)</f>
        <v>0.66020000000000001</v>
      </c>
      <c r="G1102" s="10">
        <f>VLOOKUP(C1102,away!$B$2:$E$405,4,FALSE)</f>
        <v>0.66020000000000001</v>
      </c>
      <c r="H1102" s="10">
        <f>VLOOKUP(A1102,away!$A$2:$E$405,3,FALSE)</f>
        <v>1.0882000000000001</v>
      </c>
      <c r="I1102" s="10">
        <f>VLOOKUP(C1102,away!$B$2:$E$405,3,FALSE)</f>
        <v>0.61260000000000003</v>
      </c>
      <c r="J1102" s="10">
        <f>VLOOKUP(B1102,home!$B$2:$E$405,4,FALSE)</f>
        <v>1.3784000000000001</v>
      </c>
      <c r="K1102" s="12">
        <f t="shared" si="1510"/>
        <v>0.66020326138800001</v>
      </c>
      <c r="L1102" s="12">
        <f t="shared" si="1511"/>
        <v>0.91888461148800005</v>
      </c>
      <c r="M1102" s="13">
        <f t="shared" si="1512"/>
        <v>0.20616305938803983</v>
      </c>
      <c r="N1102" s="13">
        <f t="shared" si="1513"/>
        <v>0.13610952418571182</v>
      </c>
      <c r="O1102" s="13">
        <f t="shared" si="1514"/>
        <v>0.18944006272895644</v>
      </c>
      <c r="P1102" s="13">
        <f t="shared" si="1515"/>
        <v>0.12506894725120432</v>
      </c>
      <c r="Q1102" s="13">
        <f t="shared" si="1516"/>
        <v>4.4929975886687908E-2</v>
      </c>
      <c r="R1102" s="13">
        <f t="shared" si="1517"/>
        <v>8.7036779220479754E-2</v>
      </c>
      <c r="S1102" s="13">
        <f t="shared" si="1518"/>
        <v>1.896828851511503E-2</v>
      </c>
      <c r="T1102" s="13">
        <f t="shared" si="1519"/>
        <v>4.128546343680442E-2</v>
      </c>
      <c r="U1102" s="13">
        <f t="shared" si="1520"/>
        <v>5.746196550206803E-2</v>
      </c>
      <c r="V1102" s="13">
        <f t="shared" si="1521"/>
        <v>1.2785693264051651E-3</v>
      </c>
      <c r="W1102" s="13">
        <f t="shared" si="1522"/>
        <v>9.8876388714918498E-3</v>
      </c>
      <c r="X1102" s="13">
        <f t="shared" si="1523"/>
        <v>9.0855992029644332E-3</v>
      </c>
      <c r="Y1102" s="13">
        <f t="shared" si="1524"/>
        <v>4.1743086468758279E-3</v>
      </c>
      <c r="Z1102" s="13">
        <f t="shared" si="1525"/>
        <v>2.6658919019725794E-2</v>
      </c>
      <c r="AA1102" s="13">
        <f t="shared" si="1526"/>
        <v>1.7600305281901551E-2</v>
      </c>
      <c r="AB1102" s="13">
        <f t="shared" si="1527"/>
        <v>5.809889474267923E-3</v>
      </c>
      <c r="AC1102" s="13">
        <f t="shared" si="1528"/>
        <v>4.8477804448769578E-5</v>
      </c>
      <c r="AD1102" s="13">
        <f t="shared" si="1529"/>
        <v>1.6319628575964208E-3</v>
      </c>
      <c r="AE1102" s="13">
        <f t="shared" si="1530"/>
        <v>1.499585556365333E-3</v>
      </c>
      <c r="AF1102" s="13">
        <f t="shared" si="1531"/>
        <v>6.8897304567688779E-4</v>
      </c>
      <c r="AG1102" s="13">
        <f t="shared" si="1532"/>
        <v>2.1102890980083708E-4</v>
      </c>
      <c r="AH1102" s="13">
        <f t="shared" si="1533"/>
        <v>6.1241176115326952E-3</v>
      </c>
      <c r="AI1102" s="13">
        <f t="shared" si="1534"/>
        <v>4.0431624202575739E-3</v>
      </c>
      <c r="AJ1102" s="13">
        <f t="shared" si="1535"/>
        <v>1.3346545080877249E-3</v>
      </c>
      <c r="AK1102" s="13">
        <f t="shared" si="1536"/>
        <v>2.9371441968857088E-4</v>
      </c>
      <c r="AL1102" s="13">
        <f t="shared" si="1537"/>
        <v>1.1763635998523808E-6</v>
      </c>
      <c r="AM1102" s="13">
        <f t="shared" si="1538"/>
        <v>2.1548544020984751E-4</v>
      </c>
      <c r="AN1102" s="13">
        <f t="shared" si="1539"/>
        <v>1.9800625500854637E-4</v>
      </c>
      <c r="AO1102" s="13">
        <f t="shared" si="1540"/>
        <v>9.0972450352860997E-5</v>
      </c>
      <c r="AP1102" s="13">
        <f t="shared" si="1541"/>
        <v>2.7864394899533354E-5</v>
      </c>
      <c r="AQ1102" s="13">
        <f t="shared" si="1542"/>
        <v>6.4010409204014771E-6</v>
      </c>
      <c r="AR1102" s="13">
        <f t="shared" si="1543"/>
        <v>1.1254714864360085E-3</v>
      </c>
      <c r="AS1102" s="13">
        <f t="shared" si="1544"/>
        <v>7.4303994594425286E-4</v>
      </c>
      <c r="AT1102" s="13">
        <f t="shared" si="1545"/>
        <v>2.452786978269795E-4</v>
      </c>
      <c r="AU1102" s="13">
        <f t="shared" si="1546"/>
        <v>5.3977932084791194E-5</v>
      </c>
      <c r="AV1102" s="13">
        <f t="shared" si="1547"/>
        <v>8.9091017013397789E-6</v>
      </c>
      <c r="AW1102" s="13">
        <f t="shared" si="1548"/>
        <v>1.9823380668639243E-8</v>
      </c>
      <c r="AX1102" s="13">
        <f t="shared" si="1549"/>
        <v>2.3710698401361688E-5</v>
      </c>
      <c r="AY1102" s="13">
        <f t="shared" si="1550"/>
        <v>2.1787395888644373E-5</v>
      </c>
      <c r="AZ1102" s="13">
        <f t="shared" si="1551"/>
        <v>1.0010051403236118E-5</v>
      </c>
      <c r="BA1102" s="13">
        <f t="shared" si="1552"/>
        <v>3.0660273982125104E-6</v>
      </c>
      <c r="BB1102" s="13">
        <f t="shared" si="1553"/>
        <v>7.0433134865451631E-7</v>
      </c>
      <c r="BC1102" s="13">
        <f t="shared" si="1554"/>
        <v>1.2943984753344491E-7</v>
      </c>
      <c r="BD1102" s="13">
        <f t="shared" si="1555"/>
        <v>1.7236307159242885E-4</v>
      </c>
      <c r="BE1102" s="13">
        <f t="shared" si="1556"/>
        <v>1.1379466200817484E-4</v>
      </c>
      <c r="BF1102" s="13">
        <f t="shared" si="1557"/>
        <v>3.7563803493171086E-5</v>
      </c>
      <c r="BG1102" s="13">
        <f t="shared" si="1558"/>
        <v>8.2665818587764978E-6</v>
      </c>
      <c r="BH1102" s="13">
        <f t="shared" si="1559"/>
        <v>1.36440607592378E-6</v>
      </c>
      <c r="BI1102" s="13">
        <f t="shared" si="1560"/>
        <v>1.801570682364966E-7</v>
      </c>
      <c r="BJ1102" s="14">
        <f t="shared" si="1561"/>
        <v>0.25010219812565454</v>
      </c>
      <c r="BK1102" s="14">
        <f t="shared" si="1562"/>
        <v>0.35155030604470161</v>
      </c>
      <c r="BL1102" s="14">
        <f t="shared" si="1563"/>
        <v>0.37165486101333034</v>
      </c>
      <c r="BM1102" s="14">
        <f t="shared" si="1564"/>
        <v>0.21119616796982435</v>
      </c>
      <c r="BN1102" s="14">
        <f t="shared" si="1565"/>
        <v>0.78874834866108001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1.5146999999999999</v>
      </c>
      <c r="F1103" s="10">
        <f>VLOOKUP(B1103,home!$B$2:$E$405,3,FALSE)</f>
        <v>0.3301</v>
      </c>
      <c r="G1103" s="10">
        <f>VLOOKUP(C1103,away!$B$2:$E$405,4,FALSE)</f>
        <v>1.5405</v>
      </c>
      <c r="H1103" s="10">
        <f>VLOOKUP(A1103,away!$A$2:$E$405,3,FALSE)</f>
        <v>1.0882000000000001</v>
      </c>
      <c r="I1103" s="10">
        <f>VLOOKUP(C1103,away!$B$2:$E$405,3,FALSE)</f>
        <v>0.30630000000000002</v>
      </c>
      <c r="J1103" s="10">
        <f>VLOOKUP(B1103,home!$B$2:$E$405,4,FALSE)</f>
        <v>0.91890000000000005</v>
      </c>
      <c r="K1103" s="12">
        <f t="shared" si="1510"/>
        <v>0.77025380503499996</v>
      </c>
      <c r="L1103" s="12">
        <f t="shared" si="1511"/>
        <v>0.30628375997400004</v>
      </c>
      <c r="M1103" s="13">
        <f t="shared" si="1512"/>
        <v>0.3407733910401668</v>
      </c>
      <c r="N1103" s="13">
        <f t="shared" si="1513"/>
        <v>0.26248200110336839</v>
      </c>
      <c r="O1103" s="13">
        <f t="shared" si="1514"/>
        <v>0.10437335550687249</v>
      </c>
      <c r="P1103" s="13">
        <f t="shared" si="1515"/>
        <v>8.0393974223439302E-2</v>
      </c>
      <c r="Q1103" s="13">
        <f t="shared" si="1516"/>
        <v>0.10108888005153527</v>
      </c>
      <c r="R1103" s="13">
        <f t="shared" si="1517"/>
        <v>1.5983931882873951E-2</v>
      </c>
      <c r="S1103" s="13">
        <f t="shared" si="1518"/>
        <v>4.7415608593374646E-3</v>
      </c>
      <c r="T1103" s="13">
        <f t="shared" si="1519"/>
        <v>3.0961882273744905E-2</v>
      </c>
      <c r="U1103" s="13">
        <f t="shared" si="1520"/>
        <v>1.2311684352203912E-2</v>
      </c>
      <c r="V1103" s="13">
        <f t="shared" si="1521"/>
        <v>1.2429012995048409E-4</v>
      </c>
      <c r="W1103" s="13">
        <f t="shared" si="1522"/>
        <v>2.5954698168807251E-2</v>
      </c>
      <c r="X1103" s="13">
        <f t="shared" si="1523"/>
        <v>7.9495025441325782E-3</v>
      </c>
      <c r="Y1103" s="13">
        <f t="shared" si="1524"/>
        <v>1.2174017645699025E-3</v>
      </c>
      <c r="Z1103" s="13">
        <f t="shared" si="1525"/>
        <v>1.6318729187516448E-3</v>
      </c>
      <c r="AA1103" s="13">
        <f t="shared" si="1526"/>
        <v>1.2569563250020258E-3</v>
      </c>
      <c r="AB1103" s="13">
        <f t="shared" si="1527"/>
        <v>4.8408769604781006E-4</v>
      </c>
      <c r="AC1103" s="13">
        <f t="shared" si="1528"/>
        <v>1.8326286922240509E-6</v>
      </c>
      <c r="AD1103" s="13">
        <f t="shared" si="1529"/>
        <v>4.9979262557646826E-3</v>
      </c>
      <c r="AE1103" s="13">
        <f t="shared" si="1530"/>
        <v>1.5307836456883827E-3</v>
      </c>
      <c r="AF1103" s="13">
        <f t="shared" si="1531"/>
        <v>2.3442708535407263E-4</v>
      </c>
      <c r="AG1103" s="13">
        <f t="shared" si="1532"/>
        <v>2.3933736380663745E-5</v>
      </c>
      <c r="AH1103" s="13">
        <f t="shared" si="1533"/>
        <v>1.2495404333874986E-4</v>
      </c>
      <c r="AI1103" s="13">
        <f t="shared" si="1534"/>
        <v>9.6246327336180364E-5</v>
      </c>
      <c r="AJ1103" s="13">
        <f t="shared" si="1535"/>
        <v>3.7067049925668522E-5</v>
      </c>
      <c r="AK1103" s="13">
        <f t="shared" si="1536"/>
        <v>9.5170120822228316E-6</v>
      </c>
      <c r="AL1103" s="13">
        <f t="shared" si="1537"/>
        <v>1.7293874195292408E-8</v>
      </c>
      <c r="AM1103" s="13">
        <f t="shared" si="1538"/>
        <v>7.6993434315741579E-4</v>
      </c>
      <c r="AN1103" s="13">
        <f t="shared" si="1539"/>
        <v>2.358183855553653E-4</v>
      </c>
      <c r="AO1103" s="13">
        <f t="shared" si="1540"/>
        <v>3.6113670899447845E-5</v>
      </c>
      <c r="AP1103" s="13">
        <f t="shared" si="1541"/>
        <v>3.6870103031821729E-6</v>
      </c>
      <c r="AQ1103" s="13">
        <f t="shared" si="1542"/>
        <v>2.8231784468037833E-7</v>
      </c>
      <c r="AR1103" s="13">
        <f t="shared" si="1543"/>
        <v>7.6542788435492925E-6</v>
      </c>
      <c r="AS1103" s="13">
        <f t="shared" si="1544"/>
        <v>5.895737404042742E-6</v>
      </c>
      <c r="AT1103" s="13">
        <f t="shared" si="1545"/>
        <v>2.2706070844755469E-6</v>
      </c>
      <c r="AU1103" s="13">
        <f t="shared" si="1546"/>
        <v>5.8298124885223936E-7</v>
      </c>
      <c r="AV1103" s="13">
        <f t="shared" si="1547"/>
        <v>1.1226088129812338E-7</v>
      </c>
      <c r="AW1103" s="13">
        <f t="shared" si="1548"/>
        <v>1.1333071191353205E-10</v>
      </c>
      <c r="AX1103" s="13">
        <f t="shared" si="1549"/>
        <v>9.8840809574020434E-5</v>
      </c>
      <c r="AY1103" s="13">
        <f t="shared" si="1550"/>
        <v>3.0273334795205115E-5</v>
      </c>
      <c r="AZ1103" s="13">
        <f t="shared" si="1551"/>
        <v>4.6361154040135728E-6</v>
      </c>
      <c r="BA1103" s="13">
        <f t="shared" si="1552"/>
        <v>4.7332228587155268E-7</v>
      </c>
      <c r="BB1103" s="13">
        <f t="shared" si="1553"/>
        <v>3.6242732349056907E-8</v>
      </c>
      <c r="BC1103" s="13">
        <f t="shared" si="1554"/>
        <v>2.2201120671200946E-9</v>
      </c>
      <c r="BD1103" s="13">
        <f t="shared" si="1555"/>
        <v>3.9073021734861981E-7</v>
      </c>
      <c r="BE1103" s="13">
        <f t="shared" si="1556"/>
        <v>3.0096143665492697E-7</v>
      </c>
      <c r="BF1103" s="13">
        <f t="shared" si="1557"/>
        <v>1.1590834587612877E-7</v>
      </c>
      <c r="BG1103" s="13">
        <f t="shared" si="1558"/>
        <v>2.9759614815467016E-8</v>
      </c>
      <c r="BH1103" s="13">
        <f t="shared" si="1559"/>
        <v>5.7306141369973565E-9</v>
      </c>
      <c r="BI1103" s="13">
        <f t="shared" si="1560"/>
        <v>8.8280546884191567E-10</v>
      </c>
      <c r="BJ1103" s="14">
        <f t="shared" si="1561"/>
        <v>0.43762153440200974</v>
      </c>
      <c r="BK1103" s="14">
        <f t="shared" si="1562"/>
        <v>0.42606533951025571</v>
      </c>
      <c r="BL1103" s="14">
        <f t="shared" si="1563"/>
        <v>0.13469516003417953</v>
      </c>
      <c r="BM1103" s="14">
        <f t="shared" si="1564"/>
        <v>9.4888099835475886E-2</v>
      </c>
      <c r="BN1103" s="14">
        <f t="shared" si="1565"/>
        <v>0.90509553380825625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1.5146999999999999</v>
      </c>
      <c r="F1104" s="10">
        <f>VLOOKUP(B1104,home!$B$2:$E$405,3,FALSE)</f>
        <v>1.3204</v>
      </c>
      <c r="G1104" s="10">
        <f>VLOOKUP(C1104,away!$B$2:$E$405,4,FALSE)</f>
        <v>0.92430000000000001</v>
      </c>
      <c r="H1104" s="10">
        <f>VLOOKUP(A1104,away!$A$2:$E$405,3,FALSE)</f>
        <v>1.0882000000000001</v>
      </c>
      <c r="I1104" s="10">
        <f>VLOOKUP(C1104,away!$B$2:$E$405,3,FALSE)</f>
        <v>1.6540999999999999</v>
      </c>
      <c r="J1104" s="10">
        <f>VLOOKUP(B1104,home!$B$2:$E$405,4,FALSE)</f>
        <v>0.45950000000000002</v>
      </c>
      <c r="K1104" s="12">
        <f t="shared" si="1510"/>
        <v>1.8486091320839999</v>
      </c>
      <c r="L1104" s="12">
        <f t="shared" si="1511"/>
        <v>0.82709614938999998</v>
      </c>
      <c r="M1104" s="13">
        <f t="shared" si="1512"/>
        <v>6.8858246819020155E-2</v>
      </c>
      <c r="N1104" s="13">
        <f t="shared" si="1513"/>
        <v>0.1272919838889347</v>
      </c>
      <c r="O1104" s="13">
        <f t="shared" si="1514"/>
        <v>5.6952390797757782E-2</v>
      </c>
      <c r="P1104" s="13">
        <f t="shared" si="1515"/>
        <v>0.1052827097227518</v>
      </c>
      <c r="Q1104" s="13">
        <f t="shared" si="1516"/>
        <v>0.11765656192908705</v>
      </c>
      <c r="R1104" s="13">
        <f t="shared" si="1517"/>
        <v>2.3552551563689968E-2</v>
      </c>
      <c r="S1104" s="13">
        <f t="shared" si="1518"/>
        <v>4.0243723441356377E-2</v>
      </c>
      <c r="T1104" s="13">
        <f t="shared" si="1519"/>
        <v>9.7313289322013954E-2</v>
      </c>
      <c r="U1104" s="13">
        <f t="shared" si="1520"/>
        <v>4.3539461904516567E-2</v>
      </c>
      <c r="V1104" s="13">
        <f t="shared" si="1521"/>
        <v>6.8368608279735293E-3</v>
      </c>
      <c r="W1104" s="13">
        <f t="shared" si="1522"/>
        <v>7.2500331610572344E-2</v>
      </c>
      <c r="X1104" s="13">
        <f t="shared" si="1523"/>
        <v>5.9964745104602472E-2</v>
      </c>
      <c r="Y1104" s="13">
        <f t="shared" si="1524"/>
        <v>2.479830488758478E-2</v>
      </c>
      <c r="Z1104" s="13">
        <f t="shared" si="1525"/>
        <v>6.4934082355457981E-3</v>
      </c>
      <c r="AA1104" s="13">
        <f t="shared" si="1526"/>
        <v>1.2003773762579417E-2</v>
      </c>
      <c r="AB1104" s="13">
        <f t="shared" si="1527"/>
        <v>1.1095142898487313E-2</v>
      </c>
      <c r="AC1104" s="13">
        <f t="shared" si="1528"/>
        <v>6.5333789634726457E-4</v>
      </c>
      <c r="AD1104" s="13">
        <f t="shared" si="1529"/>
        <v>3.3506193773605579E-2</v>
      </c>
      <c r="AE1104" s="13">
        <f t="shared" si="1530"/>
        <v>2.7712843850864366E-2</v>
      </c>
      <c r="AF1104" s="13">
        <f t="shared" si="1531"/>
        <v>1.146059321884813E-2</v>
      </c>
      <c r="AG1104" s="13">
        <f t="shared" si="1532"/>
        <v>3.1596708403448109E-3</v>
      </c>
      <c r="AH1104" s="13">
        <f t="shared" si="1533"/>
        <v>1.3426682370093108E-3</v>
      </c>
      <c r="AI1104" s="13">
        <f t="shared" si="1534"/>
        <v>2.4820687642945365E-3</v>
      </c>
      <c r="AJ1104" s="13">
        <f t="shared" si="1535"/>
        <v>2.2941874920676649E-3</v>
      </c>
      <c r="AK1104" s="13">
        <f t="shared" si="1536"/>
        <v>1.4136853161830581E-3</v>
      </c>
      <c r="AL1104" s="13">
        <f t="shared" si="1537"/>
        <v>3.9957557602528092E-5</v>
      </c>
      <c r="AM1104" s="13">
        <f t="shared" si="1538"/>
        <v>1.2387971158252666E-2</v>
      </c>
      <c r="AN1104" s="13">
        <f t="shared" si="1539"/>
        <v>1.0246043243745156E-2</v>
      </c>
      <c r="AO1104" s="13">
        <f t="shared" si="1540"/>
        <v>4.2372314566925225E-3</v>
      </c>
      <c r="AP1104" s="13">
        <f t="shared" si="1541"/>
        <v>1.1681992739681886E-3</v>
      </c>
      <c r="AQ1104" s="13">
        <f t="shared" si="1542"/>
        <v>2.4155328030482057E-4</v>
      </c>
      <c r="AR1104" s="13">
        <f t="shared" si="1543"/>
        <v>2.2210314574773221E-4</v>
      </c>
      <c r="AS1104" s="13">
        <f t="shared" si="1544"/>
        <v>4.1058190349384146E-4</v>
      </c>
      <c r="AT1104" s="13">
        <f t="shared" si="1545"/>
        <v>3.7950272813357344E-4</v>
      </c>
      <c r="AU1104" s="13">
        <f t="shared" si="1546"/>
        <v>2.3385073629283849E-4</v>
      </c>
      <c r="AV1104" s="13">
        <f t="shared" si="1547"/>
        <v>1.0807465166387713E-4</v>
      </c>
      <c r="AW1104" s="13">
        <f t="shared" si="1548"/>
        <v>1.6970612867886552E-6</v>
      </c>
      <c r="AX1104" s="13">
        <f t="shared" si="1549"/>
        <v>3.8167527685231805E-3</v>
      </c>
      <c r="AY1104" s="13">
        <f t="shared" si="1550"/>
        <v>3.1568215180191443E-3</v>
      </c>
      <c r="AZ1104" s="13">
        <f t="shared" si="1551"/>
        <v>1.3054974609325646E-3</v>
      </c>
      <c r="BA1104" s="13">
        <f t="shared" si="1552"/>
        <v>3.5992397432524863E-4</v>
      </c>
      <c r="BB1104" s="13">
        <f t="shared" si="1553"/>
        <v>7.4422933309389584E-5</v>
      </c>
      <c r="BC1104" s="13">
        <f t="shared" si="1554"/>
        <v>1.2310984313300983E-5</v>
      </c>
      <c r="BD1104" s="13">
        <f t="shared" si="1555"/>
        <v>3.0616776102559199E-5</v>
      </c>
      <c r="BE1104" s="13">
        <f t="shared" si="1556"/>
        <v>5.6598451898162115E-5</v>
      </c>
      <c r="BF1104" s="13">
        <f t="shared" si="1557"/>
        <v>5.2314207520379747E-5</v>
      </c>
      <c r="BG1104" s="13">
        <f t="shared" si="1558"/>
        <v>3.2236173919970488E-5</v>
      </c>
      <c r="BH1104" s="13">
        <f t="shared" si="1559"/>
        <v>1.4898021372976382E-5</v>
      </c>
      <c r="BI1104" s="13">
        <f t="shared" si="1560"/>
        <v>5.5081236720133485E-6</v>
      </c>
      <c r="BJ1104" s="14">
        <f t="shared" si="1561"/>
        <v>0.61237124647884444</v>
      </c>
      <c r="BK1104" s="14">
        <f t="shared" si="1562"/>
        <v>0.22507165778307081</v>
      </c>
      <c r="BL1104" s="14">
        <f t="shared" si="1563"/>
        <v>0.15622221565640354</v>
      </c>
      <c r="BM1104" s="14">
        <f t="shared" si="1564"/>
        <v>0.49740895897589077</v>
      </c>
      <c r="BN1104" s="14">
        <f t="shared" si="1565"/>
        <v>0.49959444472124137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1.2639</v>
      </c>
      <c r="F1105" s="10">
        <f>VLOOKUP(B1105,home!$B$2:$E$405,3,FALSE)</f>
        <v>0.1978</v>
      </c>
      <c r="G1105" s="10">
        <f>VLOOKUP(C1105,away!$B$2:$E$405,4,FALSE)</f>
        <v>0.63300000000000001</v>
      </c>
      <c r="H1105" s="10">
        <f>VLOOKUP(A1105,away!$A$2:$E$405,3,FALSE)</f>
        <v>0.81940000000000002</v>
      </c>
      <c r="I1105" s="10">
        <f>VLOOKUP(C1105,away!$B$2:$E$405,3,FALSE)</f>
        <v>0.48820000000000002</v>
      </c>
      <c r="J1105" s="10">
        <f>VLOOKUP(B1105,home!$B$2:$E$405,4,FALSE)</f>
        <v>0.9153</v>
      </c>
      <c r="K1105" s="12">
        <f t="shared" si="1510"/>
        <v>0.15824963285999999</v>
      </c>
      <c r="L1105" s="12">
        <f t="shared" si="1511"/>
        <v>0.36614844752400005</v>
      </c>
      <c r="M1105" s="13">
        <f t="shared" si="1512"/>
        <v>0.59191154032847271</v>
      </c>
      <c r="N1105" s="13">
        <f t="shared" si="1513"/>
        <v>9.3669783942577883E-2</v>
      </c>
      <c r="O1105" s="13">
        <f t="shared" si="1514"/>
        <v>0.21672749156280985</v>
      </c>
      <c r="P1105" s="13">
        <f t="shared" si="1515"/>
        <v>3.4297045970483407E-2</v>
      </c>
      <c r="Q1105" s="13">
        <f t="shared" si="1516"/>
        <v>7.4116044594942365E-3</v>
      </c>
      <c r="R1105" s="13">
        <f t="shared" si="1517"/>
        <v>3.9677217285746816E-2</v>
      </c>
      <c r="S1105" s="13">
        <f t="shared" si="1518"/>
        <v>4.9681721091663798E-4</v>
      </c>
      <c r="T1105" s="13">
        <f t="shared" si="1519"/>
        <v>2.7137474665057705E-3</v>
      </c>
      <c r="U1105" s="13">
        <f t="shared" si="1520"/>
        <v>6.2789050683758792E-3</v>
      </c>
      <c r="V1105" s="13">
        <f t="shared" si="1521"/>
        <v>3.198556533610773E-6</v>
      </c>
      <c r="W1105" s="13">
        <f t="shared" si="1522"/>
        <v>3.9096122820616707E-4</v>
      </c>
      <c r="X1105" s="13">
        <f t="shared" si="1523"/>
        <v>1.4314984674976437E-4</v>
      </c>
      <c r="Y1105" s="13">
        <f t="shared" si="1524"/>
        <v>2.6207047075362371E-5</v>
      </c>
      <c r="Z1105" s="13">
        <f t="shared" si="1525"/>
        <v>4.8425838370828719E-3</v>
      </c>
      <c r="AA1105" s="13">
        <f t="shared" si="1526"/>
        <v>7.6633711431213448E-4</v>
      </c>
      <c r="AB1105" s="13">
        <f t="shared" si="1527"/>
        <v>6.0636283493443564E-5</v>
      </c>
      <c r="AC1105" s="13">
        <f t="shared" si="1528"/>
        <v>1.1583344068139993E-8</v>
      </c>
      <c r="AD1105" s="13">
        <f t="shared" si="1529"/>
        <v>1.5467367706530158E-5</v>
      </c>
      <c r="AE1105" s="13">
        <f t="shared" si="1530"/>
        <v>5.6633526730288716E-6</v>
      </c>
      <c r="AF1105" s="13">
        <f t="shared" si="1531"/>
        <v>1.0368138945052083E-6</v>
      </c>
      <c r="AG1105" s="13">
        <f t="shared" si="1532"/>
        <v>1.2654259928146481E-7</v>
      </c>
      <c r="AH1105" s="13">
        <f t="shared" si="1533"/>
        <v>4.4327613848817702E-4</v>
      </c>
      <c r="AI1105" s="13">
        <f t="shared" si="1534"/>
        <v>7.0148286171352531E-5</v>
      </c>
      <c r="AJ1105" s="13">
        <f t="shared" si="1535"/>
        <v>5.5504702661873764E-6</v>
      </c>
      <c r="AK1105" s="13">
        <f t="shared" si="1536"/>
        <v>2.9278662727483282E-7</v>
      </c>
      <c r="AL1105" s="13">
        <f t="shared" si="1537"/>
        <v>2.6846882138940034E-11</v>
      </c>
      <c r="AM1105" s="13">
        <f t="shared" si="1538"/>
        <v>4.8954105217380394E-7</v>
      </c>
      <c r="AN1105" s="13">
        <f t="shared" si="1539"/>
        <v>1.7924469625270381E-7</v>
      </c>
      <c r="AO1105" s="13">
        <f t="shared" si="1540"/>
        <v>3.2815083629919222E-8</v>
      </c>
      <c r="AP1105" s="13">
        <f t="shared" si="1541"/>
        <v>4.0050639754883834E-9</v>
      </c>
      <c r="AQ1105" s="13">
        <f t="shared" si="1542"/>
        <v>3.6661198921484276E-10</v>
      </c>
      <c r="AR1105" s="13">
        <f t="shared" si="1543"/>
        <v>3.2460973986375945E-5</v>
      </c>
      <c r="AS1105" s="13">
        <f t="shared" si="1544"/>
        <v>5.1369372156220033E-6</v>
      </c>
      <c r="AT1105" s="13">
        <f t="shared" si="1545"/>
        <v>4.0645921419852632E-7</v>
      </c>
      <c r="AU1105" s="13">
        <f t="shared" si="1546"/>
        <v>2.1440673806493624E-8</v>
      </c>
      <c r="AV1105" s="13">
        <f t="shared" si="1547"/>
        <v>8.4824468953715891E-10</v>
      </c>
      <c r="AW1105" s="13">
        <f t="shared" si="1548"/>
        <v>4.3210696200595875E-14</v>
      </c>
      <c r="AX1105" s="13">
        <f t="shared" si="1549"/>
        <v>1.2911615296067074E-8</v>
      </c>
      <c r="AY1105" s="13">
        <f t="shared" si="1550"/>
        <v>4.7275678956820913E-9</v>
      </c>
      <c r="AZ1105" s="13">
        <f t="shared" si="1551"/>
        <v>8.6549582278415061E-10</v>
      </c>
      <c r="BA1105" s="13">
        <f t="shared" si="1552"/>
        <v>1.0563331728364128E-10</v>
      </c>
      <c r="BB1105" s="13">
        <f t="shared" si="1553"/>
        <v>9.6693687825538413E-12</v>
      </c>
      <c r="BC1105" s="13">
        <f t="shared" si="1554"/>
        <v>7.0808487365382407E-13</v>
      </c>
      <c r="BD1105" s="13">
        <f t="shared" si="1555"/>
        <v>1.9809225383714161E-6</v>
      </c>
      <c r="BE1105" s="13">
        <f t="shared" si="1556"/>
        <v>3.1348026442137584E-7</v>
      </c>
      <c r="BF1105" s="13">
        <f t="shared" si="1557"/>
        <v>2.4804068376769222E-8</v>
      </c>
      <c r="BG1105" s="13">
        <f t="shared" si="1558"/>
        <v>1.308411571352688E-9</v>
      </c>
      <c r="BH1105" s="13">
        <f t="shared" si="1559"/>
        <v>5.1763912699084658E-11</v>
      </c>
      <c r="BI1105" s="13">
        <f t="shared" si="1560"/>
        <v>1.638324036005449E-12</v>
      </c>
      <c r="BJ1105" s="14">
        <f t="shared" si="1561"/>
        <v>0.10437847266068034</v>
      </c>
      <c r="BK1105" s="14">
        <f t="shared" si="1562"/>
        <v>0.62670861840416525</v>
      </c>
      <c r="BL1105" s="14">
        <f t="shared" si="1563"/>
        <v>0.26407020222431066</v>
      </c>
      <c r="BM1105" s="14">
        <f t="shared" si="1564"/>
        <v>1.6305188849129629E-2</v>
      </c>
      <c r="BN1105" s="14">
        <f t="shared" si="1565"/>
        <v>0.98369468354958489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1.2639</v>
      </c>
      <c r="F1106" s="10">
        <f>VLOOKUP(B1106,home!$B$2:$E$405,3,FALSE)</f>
        <v>2.5714000000000001</v>
      </c>
      <c r="G1106" s="10">
        <f>VLOOKUP(C1106,away!$B$2:$E$405,4,FALSE)</f>
        <v>2.0571000000000002</v>
      </c>
      <c r="H1106" s="10">
        <f>VLOOKUP(A1106,away!$A$2:$E$405,3,FALSE)</f>
        <v>0.81940000000000002</v>
      </c>
      <c r="I1106" s="10">
        <f>VLOOKUP(C1106,away!$B$2:$E$405,3,FALSE)</f>
        <v>0.73219999999999996</v>
      </c>
      <c r="J1106" s="10">
        <f>VLOOKUP(B1106,home!$B$2:$E$405,4,FALSE)</f>
        <v>0.9153</v>
      </c>
      <c r="K1106" s="12">
        <f t="shared" si="1510"/>
        <v>6.6855594894660006</v>
      </c>
      <c r="L1106" s="12">
        <f t="shared" si="1511"/>
        <v>0.54914767160400002</v>
      </c>
      <c r="M1106" s="13">
        <f t="shared" si="1512"/>
        <v>7.2111844090558502E-4</v>
      </c>
      <c r="N1106" s="13">
        <f t="shared" si="1513"/>
        <v>4.8210802356252616E-3</v>
      </c>
      <c r="O1106" s="13">
        <f t="shared" si="1514"/>
        <v>3.9600051277400878E-4</v>
      </c>
      <c r="P1106" s="13">
        <f t="shared" si="1515"/>
        <v>2.6474849860096765E-3</v>
      </c>
      <c r="Q1106" s="13">
        <f t="shared" si="1516"/>
        <v>1.6115809359380725E-2</v>
      </c>
      <c r="R1106" s="13">
        <f t="shared" si="1517"/>
        <v>1.0873137977191849E-4</v>
      </c>
      <c r="S1106" s="13">
        <f t="shared" si="1518"/>
        <v>2.429967240313702E-3</v>
      </c>
      <c r="T1106" s="13">
        <f t="shared" si="1519"/>
        <v>8.8499591857178778E-3</v>
      </c>
      <c r="U1106" s="13">
        <f t="shared" si="1520"/>
        <v>7.2693010783688122E-4</v>
      </c>
      <c r="V1106" s="13">
        <f t="shared" si="1521"/>
        <v>9.9125368167243019E-4</v>
      </c>
      <c r="W1106" s="13">
        <f t="shared" si="1522"/>
        <v>3.5914400731010938E-2</v>
      </c>
      <c r="X1106" s="13">
        <f t="shared" si="1523"/>
        <v>1.9722309538487658E-2</v>
      </c>
      <c r="Y1106" s="13">
        <f t="shared" si="1524"/>
        <v>5.4152301808569284E-3</v>
      </c>
      <c r="Z1106" s="13">
        <f t="shared" si="1525"/>
        <v>1.9903194677346433E-5</v>
      </c>
      <c r="AA1106" s="13">
        <f t="shared" si="1526"/>
        <v>1.3306399204582266E-4</v>
      </c>
      <c r="AB1106" s="13">
        <f t="shared" si="1527"/>
        <v>4.4480361736408907E-4</v>
      </c>
      <c r="AC1106" s="13">
        <f t="shared" si="1528"/>
        <v>2.2745303429792015E-4</v>
      </c>
      <c r="AD1106" s="13">
        <f t="shared" si="1529"/>
        <v>6.0026965653923688E-2</v>
      </c>
      <c r="AE1106" s="13">
        <f t="shared" si="1530"/>
        <v>3.2963668422305477E-2</v>
      </c>
      <c r="AF1106" s="13">
        <f t="shared" si="1531"/>
        <v>9.050960880817676E-3</v>
      </c>
      <c r="AG1106" s="13">
        <f t="shared" si="1532"/>
        <v>1.6567713644933056E-3</v>
      </c>
      <c r="AH1106" s="13">
        <f t="shared" si="1533"/>
        <v>2.7324482536364799E-6</v>
      </c>
      <c r="AI1106" s="13">
        <f t="shared" si="1534"/>
        <v>1.8267945351574169E-5</v>
      </c>
      <c r="AJ1106" s="13">
        <f t="shared" si="1535"/>
        <v>6.1065717699131501E-5</v>
      </c>
      <c r="AK1106" s="13">
        <f t="shared" si="1536"/>
        <v>1.3608616281482689E-4</v>
      </c>
      <c r="AL1106" s="13">
        <f t="shared" si="1537"/>
        <v>3.34024736668705E-5</v>
      </c>
      <c r="AM1106" s="13">
        <f t="shared" si="1538"/>
        <v>8.0262769970287848E-2</v>
      </c>
      <c r="AN1106" s="13">
        <f t="shared" si="1539"/>
        <v>4.4076113245671032E-2</v>
      </c>
      <c r="AO1106" s="13">
        <f t="shared" si="1540"/>
        <v>1.2102147481107235E-2</v>
      </c>
      <c r="AP1106" s="13">
        <f t="shared" si="1541"/>
        <v>2.2152887035527505E-3</v>
      </c>
      <c r="AQ1106" s="13">
        <f t="shared" si="1542"/>
        <v>3.0413015837165916E-4</v>
      </c>
      <c r="AR1106" s="13">
        <f t="shared" si="1543"/>
        <v>3.0010351925257797E-7</v>
      </c>
      <c r="AS1106" s="13">
        <f t="shared" si="1544"/>
        <v>2.0063599309612152E-6</v>
      </c>
      <c r="AT1106" s="13">
        <f t="shared" si="1545"/>
        <v>6.7068193378610514E-6</v>
      </c>
      <c r="AU1106" s="13">
        <f t="shared" si="1546"/>
        <v>1.4946279889457015E-5</v>
      </c>
      <c r="AV1106" s="13">
        <f t="shared" si="1547"/>
        <v>2.4981060836793536E-5</v>
      </c>
      <c r="AW1106" s="13">
        <f t="shared" si="1548"/>
        <v>3.4064579606202126E-6</v>
      </c>
      <c r="AX1106" s="13">
        <f t="shared" si="1549"/>
        <v>8.9433587237614118E-2</v>
      </c>
      <c r="AY1106" s="13">
        <f t="shared" si="1550"/>
        <v>4.9112246194729016E-2</v>
      </c>
      <c r="AZ1106" s="13">
        <f t="shared" si="1551"/>
        <v>1.3484937822538925E-2</v>
      </c>
      <c r="BA1106" s="13">
        <f t="shared" si="1552"/>
        <v>2.4684074023239881E-3</v>
      </c>
      <c r="BB1106" s="13">
        <f t="shared" si="1553"/>
        <v>3.3888004438907402E-4</v>
      </c>
      <c r="BC1106" s="13">
        <f t="shared" si="1554"/>
        <v>3.7219037465864054E-5</v>
      </c>
      <c r="BD1106" s="13">
        <f t="shared" si="1555"/>
        <v>2.7466858139619883E-8</v>
      </c>
      <c r="BE1106" s="13">
        <f t="shared" si="1556"/>
        <v>1.8363131408115217E-7</v>
      </c>
      <c r="BF1106" s="13">
        <f t="shared" si="1557"/>
        <v>6.1383903720917923E-7</v>
      </c>
      <c r="BG1106" s="13">
        <f t="shared" si="1558"/>
        <v>1.3679524667395011E-6</v>
      </c>
      <c r="BH1106" s="13">
        <f t="shared" si="1559"/>
        <v>2.2863818987871727E-6</v>
      </c>
      <c r="BI1106" s="13">
        <f t="shared" si="1560"/>
        <v>3.0571484399959752E-6</v>
      </c>
      <c r="BJ1106" s="14">
        <f t="shared" si="1561"/>
        <v>0.48837288285067104</v>
      </c>
      <c r="BK1106" s="14">
        <f t="shared" si="1562"/>
        <v>5.6162926051595202E-2</v>
      </c>
      <c r="BL1106" s="14">
        <f t="shared" si="1563"/>
        <v>2.0841589274411669E-3</v>
      </c>
      <c r="BM1106" s="14">
        <f t="shared" si="1564"/>
        <v>0.47272080637314917</v>
      </c>
      <c r="BN1106" s="14">
        <f t="shared" si="1565"/>
        <v>2.4810224914467178E-2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1.4218999999999999</v>
      </c>
      <c r="F1107" s="10">
        <f>VLOOKUP(B1107,home!$B$2:$E$405,3,FALSE)</f>
        <v>0.70330000000000004</v>
      </c>
      <c r="G1107" s="10">
        <f>VLOOKUP(C1107,away!$B$2:$E$405,4,FALSE)</f>
        <v>0.52749999999999997</v>
      </c>
      <c r="H1107" s="10">
        <f>VLOOKUP(A1107,away!$A$2:$E$405,3,FALSE)</f>
        <v>1.2968999999999999</v>
      </c>
      <c r="I1107" s="10">
        <f>VLOOKUP(C1107,away!$B$2:$E$405,3,FALSE)</f>
        <v>0.77110000000000001</v>
      </c>
      <c r="J1107" s="10">
        <f>VLOOKUP(B1107,home!$B$2:$E$405,4,FALSE)</f>
        <v>1.1566000000000001</v>
      </c>
      <c r="K1107" s="12">
        <f t="shared" si="1510"/>
        <v>0.52751174742500007</v>
      </c>
      <c r="L1107" s="12">
        <f t="shared" si="1511"/>
        <v>1.1566457897939999</v>
      </c>
      <c r="M1107" s="13">
        <f t="shared" si="1512"/>
        <v>0.18560072781531545</v>
      </c>
      <c r="N1107" s="13">
        <f t="shared" si="1513"/>
        <v>9.7906564253208872E-2</v>
      </c>
      <c r="O1107" s="13">
        <f t="shared" si="1514"/>
        <v>0.21467430041028676</v>
      </c>
      <c r="P1107" s="13">
        <f t="shared" si="1515"/>
        <v>0.11324321533666978</v>
      </c>
      <c r="Q1107" s="13">
        <f t="shared" si="1516"/>
        <v>2.5823431396794126E-2</v>
      </c>
      <c r="R1107" s="13">
        <f t="shared" si="1517"/>
        <v>0.1241510628732653</v>
      </c>
      <c r="S1107" s="13">
        <f t="shared" si="1518"/>
        <v>1.7273673938051695E-2</v>
      </c>
      <c r="T1107" s="13">
        <f t="shared" si="1519"/>
        <v>2.9868563203136116E-2</v>
      </c>
      <c r="U1107" s="13">
        <f t="shared" si="1520"/>
        <v>6.5491144120947226E-2</v>
      </c>
      <c r="V1107" s="13">
        <f t="shared" si="1521"/>
        <v>1.1710480763060841E-3</v>
      </c>
      <c r="W1107" s="13">
        <f t="shared" si="1522"/>
        <v>4.5407211402108266E-3</v>
      </c>
      <c r="X1107" s="13">
        <f t="shared" si="1523"/>
        <v>5.2520059894534633E-3</v>
      </c>
      <c r="Y1107" s="13">
        <f t="shared" si="1524"/>
        <v>3.0373553078371102E-3</v>
      </c>
      <c r="Z1107" s="13">
        <f t="shared" si="1525"/>
        <v>4.7866268056937493E-2</v>
      </c>
      <c r="AA1107" s="13">
        <f t="shared" si="1526"/>
        <v>2.5250018705428562E-2</v>
      </c>
      <c r="AB1107" s="13">
        <f t="shared" si="1527"/>
        <v>6.6598407449072776E-3</v>
      </c>
      <c r="AC1107" s="13">
        <f t="shared" si="1528"/>
        <v>4.4656765033904323E-5</v>
      </c>
      <c r="AD1107" s="13">
        <f t="shared" si="1529"/>
        <v>5.9882093581056285E-4</v>
      </c>
      <c r="AE1107" s="13">
        <f t="shared" si="1530"/>
        <v>6.9262371424579062E-4</v>
      </c>
      <c r="AF1107" s="13">
        <f t="shared" si="1531"/>
        <v>4.005601514969382E-4</v>
      </c>
      <c r="AG1107" s="13">
        <f t="shared" si="1532"/>
        <v>1.5443540426272678E-4</v>
      </c>
      <c r="AH1107" s="13">
        <f t="shared" si="1533"/>
        <v>1.3841079355301945E-2</v>
      </c>
      <c r="AI1107" s="13">
        <f t="shared" si="1534"/>
        <v>7.3013319569634229E-3</v>
      </c>
      <c r="AJ1107" s="13">
        <f t="shared" si="1535"/>
        <v>1.9257691895738849E-3</v>
      </c>
      <c r="AK1107" s="13">
        <f t="shared" si="1536"/>
        <v>3.3862195677644875E-4</v>
      </c>
      <c r="AL1107" s="13">
        <f t="shared" si="1537"/>
        <v>1.0898827215819113E-6</v>
      </c>
      <c r="AM1107" s="13">
        <f t="shared" si="1538"/>
        <v>6.3177015648820776E-5</v>
      </c>
      <c r="AN1107" s="13">
        <f t="shared" si="1539"/>
        <v>7.3073429161958205E-5</v>
      </c>
      <c r="AO1107" s="13">
        <f t="shared" si="1540"/>
        <v>4.2260037092994541E-5</v>
      </c>
      <c r="AP1107" s="13">
        <f t="shared" si="1541"/>
        <v>1.6293297993383466E-5</v>
      </c>
      <c r="AQ1107" s="13">
        <f t="shared" si="1542"/>
        <v>4.7113936314765041E-6</v>
      </c>
      <c r="AR1107" s="13">
        <f t="shared" si="1543"/>
        <v>3.2018452325029258E-3</v>
      </c>
      <c r="AS1107" s="13">
        <f t="shared" si="1544"/>
        <v>1.6890109735820241E-3</v>
      </c>
      <c r="AT1107" s="13">
        <f t="shared" si="1545"/>
        <v>4.4548656504712702E-4</v>
      </c>
      <c r="AU1107" s="13">
        <f t="shared" si="1546"/>
        <v>7.8333132127456976E-5</v>
      </c>
      <c r="AV1107" s="13">
        <f t="shared" si="1547"/>
        <v>1.0330411852457059E-5</v>
      </c>
      <c r="AW1107" s="13">
        <f t="shared" si="1548"/>
        <v>1.847182407582965E-8</v>
      </c>
      <c r="AX1107" s="13">
        <f t="shared" si="1549"/>
        <v>5.5544363203343359E-6</v>
      </c>
      <c r="AY1107" s="13">
        <f t="shared" si="1550"/>
        <v>6.4245153845935871E-6</v>
      </c>
      <c r="AZ1107" s="13">
        <f t="shared" si="1551"/>
        <v>3.715444335528477E-6</v>
      </c>
      <c r="BA1107" s="13">
        <f t="shared" si="1552"/>
        <v>1.4324843493009929E-6</v>
      </c>
      <c r="BB1107" s="13">
        <f t="shared" si="1553"/>
        <v>4.1421924789119776E-7</v>
      </c>
      <c r="BC1107" s="13">
        <f t="shared" si="1554"/>
        <v>9.5820989824998121E-8</v>
      </c>
      <c r="BD1107" s="13">
        <f t="shared" si="1555"/>
        <v>6.1723346795775058E-4</v>
      </c>
      <c r="BE1107" s="13">
        <f t="shared" si="1556"/>
        <v>3.2559790525158583E-4</v>
      </c>
      <c r="BF1107" s="13">
        <f t="shared" si="1557"/>
        <v>8.587835997859181E-5</v>
      </c>
      <c r="BG1107" s="13">
        <f t="shared" si="1558"/>
        <v>1.5100614579433386E-5</v>
      </c>
      <c r="BH1107" s="13">
        <f t="shared" si="1559"/>
        <v>1.991437895997084E-6</v>
      </c>
      <c r="BI1107" s="13">
        <f t="shared" si="1560"/>
        <v>2.1010137688115755E-7</v>
      </c>
      <c r="BJ1107" s="14">
        <f t="shared" si="1561"/>
        <v>0.16849223359061263</v>
      </c>
      <c r="BK1107" s="14">
        <f t="shared" si="1562"/>
        <v>0.31734083632948307</v>
      </c>
      <c r="BL1107" s="14">
        <f t="shared" si="1563"/>
        <v>0.46610418751560306</v>
      </c>
      <c r="BM1107" s="14">
        <f t="shared" si="1564"/>
        <v>0.23839781736353541</v>
      </c>
      <c r="BN1107" s="14">
        <f t="shared" si="1565"/>
        <v>0.7613993020855403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1.4218999999999999</v>
      </c>
      <c r="F1108" s="10">
        <f>VLOOKUP(B1108,home!$B$2:$E$405,3,FALSE)</f>
        <v>1.641</v>
      </c>
      <c r="G1108" s="10">
        <f>VLOOKUP(C1108,away!$B$2:$E$405,4,FALSE)</f>
        <v>1.0548999999999999</v>
      </c>
      <c r="H1108" s="10">
        <f>VLOOKUP(A1108,away!$A$2:$E$405,3,FALSE)</f>
        <v>1.2968999999999999</v>
      </c>
      <c r="I1108" s="10">
        <f>VLOOKUP(C1108,away!$B$2:$E$405,3,FALSE)</f>
        <v>0.77110000000000001</v>
      </c>
      <c r="J1108" s="10">
        <f>VLOOKUP(B1108,home!$B$2:$E$405,4,FALSE)</f>
        <v>0.77110000000000001</v>
      </c>
      <c r="K1108" s="12">
        <f t="shared" si="1510"/>
        <v>2.4614381507099998</v>
      </c>
      <c r="L1108" s="12">
        <f t="shared" si="1511"/>
        <v>0.77113052784899994</v>
      </c>
      <c r="M1108" s="13">
        <f t="shared" si="1512"/>
        <v>3.9456018680100548E-2</v>
      </c>
      <c r="N1108" s="13">
        <f t="shared" si="1513"/>
        <v>9.7118549654325897E-2</v>
      </c>
      <c r="O1108" s="13">
        <f t="shared" si="1514"/>
        <v>3.0425740511605931E-2</v>
      </c>
      <c r="P1108" s="13">
        <f t="shared" si="1515"/>
        <v>7.4891078458869637E-2</v>
      </c>
      <c r="Q1108" s="13">
        <f t="shared" si="1516"/>
        <v>0.11952565163039064</v>
      </c>
      <c r="R1108" s="13">
        <f t="shared" si="1517"/>
        <v>1.1731108670455691E-2</v>
      </c>
      <c r="S1108" s="13">
        <f t="shared" si="1518"/>
        <v>3.5537503658226902E-2</v>
      </c>
      <c r="T1108" s="13">
        <f t="shared" si="1519"/>
        <v>9.2169878833238808E-2</v>
      </c>
      <c r="U1108" s="13">
        <f t="shared" si="1520"/>
        <v>2.8875398431584504E-2</v>
      </c>
      <c r="V1108" s="13">
        <f t="shared" si="1521"/>
        <v>7.4948204319428792E-3</v>
      </c>
      <c r="W1108" s="13">
        <f t="shared" si="1522"/>
        <v>9.8068332970505462E-2</v>
      </c>
      <c r="X1108" s="13">
        <f t="shared" si="1523"/>
        <v>7.5623485368817356E-2</v>
      </c>
      <c r="Y1108" s="13">
        <f t="shared" si="1524"/>
        <v>2.9157789095118621E-2</v>
      </c>
      <c r="Z1108" s="13">
        <f t="shared" si="1525"/>
        <v>3.0154053404341592E-3</v>
      </c>
      <c r="AA1108" s="13">
        <f t="shared" si="1526"/>
        <v>7.4222337447993145E-3</v>
      </c>
      <c r="AB1108" s="13">
        <f t="shared" si="1527"/>
        <v>9.1346846514680936E-3</v>
      </c>
      <c r="AC1108" s="13">
        <f t="shared" si="1528"/>
        <v>8.8911527914570709E-4</v>
      </c>
      <c r="AD1108" s="13">
        <f t="shared" si="1529"/>
        <v>6.0347284037533359E-2</v>
      </c>
      <c r="AE1108" s="13">
        <f t="shared" si="1530"/>
        <v>4.6535632994116623E-2</v>
      </c>
      <c r="AF1108" s="13">
        <f t="shared" si="1531"/>
        <v>1.7942523617270244E-2</v>
      </c>
      <c r="AG1108" s="13">
        <f t="shared" si="1532"/>
        <v>4.6120092359762501E-3</v>
      </c>
      <c r="AH1108" s="13">
        <f t="shared" si="1533"/>
        <v>5.8131777796192159E-4</v>
      </c>
      <c r="AI1108" s="13">
        <f t="shared" si="1534"/>
        <v>1.4308777563614386E-3</v>
      </c>
      <c r="AJ1108" s="13">
        <f t="shared" si="1535"/>
        <v>1.761008549255187E-3</v>
      </c>
      <c r="AK1108" s="13">
        <f t="shared" si="1536"/>
        <v>1.4448712089543956E-3</v>
      </c>
      <c r="AL1108" s="13">
        <f t="shared" si="1537"/>
        <v>6.7504836379311318E-5</v>
      </c>
      <c r="AM1108" s="13">
        <f t="shared" si="1538"/>
        <v>2.9708221444343447E-2</v>
      </c>
      <c r="AN1108" s="13">
        <f t="shared" si="1539"/>
        <v>2.2908916483831542E-2</v>
      </c>
      <c r="AO1108" s="13">
        <f t="shared" si="1540"/>
        <v>8.8328824303128359E-3</v>
      </c>
      <c r="AP1108" s="13">
        <f t="shared" si="1541"/>
        <v>2.2704350969717647E-3</v>
      </c>
      <c r="AQ1108" s="13">
        <f t="shared" si="1542"/>
        <v>4.3770045369368306E-4</v>
      </c>
      <c r="AR1108" s="13">
        <f t="shared" si="1543"/>
        <v>8.9654376993556875E-5</v>
      </c>
      <c r="AS1108" s="13">
        <f t="shared" si="1544"/>
        <v>2.206787039100778E-4</v>
      </c>
      <c r="AT1108" s="13">
        <f t="shared" si="1545"/>
        <v>2.7159349042675085E-4</v>
      </c>
      <c r="AU1108" s="13">
        <f t="shared" si="1546"/>
        <v>2.2283685960696516E-4</v>
      </c>
      <c r="AV1108" s="13">
        <f t="shared" si="1547"/>
        <v>1.3712478690524802E-4</v>
      </c>
      <c r="AW1108" s="13">
        <f t="shared" si="1548"/>
        <v>3.5591739350654949E-6</v>
      </c>
      <c r="AX1108" s="13">
        <f t="shared" si="1549"/>
        <v>1.2187491608807985E-2</v>
      </c>
      <c r="AY1108" s="13">
        <f t="shared" si="1550"/>
        <v>9.3981468374553581E-3</v>
      </c>
      <c r="AZ1108" s="13">
        <f t="shared" si="1551"/>
        <v>3.6235989657846797E-3</v>
      </c>
      <c r="BA1108" s="13">
        <f t="shared" si="1552"/>
        <v>9.3142259439954348E-4</v>
      </c>
      <c r="BB1108" s="13">
        <f t="shared" si="1553"/>
        <v>1.7956209921745123E-4</v>
      </c>
      <c r="BC1108" s="13">
        <f t="shared" si="1554"/>
        <v>2.7693163270245533E-5</v>
      </c>
      <c r="BD1108" s="13">
        <f t="shared" si="1555"/>
        <v>1.1522537842502456E-5</v>
      </c>
      <c r="BE1108" s="13">
        <f t="shared" si="1556"/>
        <v>2.8362014238535234E-5</v>
      </c>
      <c r="BF1108" s="13">
        <f t="shared" si="1557"/>
        <v>3.4905671938855433E-5</v>
      </c>
      <c r="BG1108" s="13">
        <f t="shared" si="1558"/>
        <v>2.8639384195488748E-5</v>
      </c>
      <c r="BH1108" s="13">
        <f t="shared" si="1559"/>
        <v>1.7623518217904251E-5</v>
      </c>
      <c r="BI1108" s="13">
        <f t="shared" si="1560"/>
        <v>8.6758400182564504E-6</v>
      </c>
      <c r="BJ1108" s="14">
        <f t="shared" si="1561"/>
        <v>0.73160720861538175</v>
      </c>
      <c r="BK1108" s="14">
        <f t="shared" si="1562"/>
        <v>0.16773418818212033</v>
      </c>
      <c r="BL1108" s="14">
        <f t="shared" si="1563"/>
        <v>9.3878858486740629E-2</v>
      </c>
      <c r="BM1108" s="14">
        <f t="shared" si="1564"/>
        <v>0.61369292535540831</v>
      </c>
      <c r="BN1108" s="14">
        <f t="shared" si="1565"/>
        <v>0.37314814760574833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1.4218999999999999</v>
      </c>
      <c r="F1109" s="10">
        <f>VLOOKUP(B1109,home!$B$2:$E$405,3,FALSE)</f>
        <v>1.0548999999999999</v>
      </c>
      <c r="G1109" s="10">
        <f>VLOOKUP(C1109,away!$B$2:$E$405,4,FALSE)</f>
        <v>1.1720999999999999</v>
      </c>
      <c r="H1109" s="10">
        <f>VLOOKUP(A1109,away!$A$2:$E$405,3,FALSE)</f>
        <v>1.2968999999999999</v>
      </c>
      <c r="I1109" s="10">
        <f>VLOOKUP(C1109,away!$B$2:$E$405,3,FALSE)</f>
        <v>0.77110000000000001</v>
      </c>
      <c r="J1109" s="10">
        <f>VLOOKUP(B1109,home!$B$2:$E$405,4,FALSE)</f>
        <v>0.96379999999999999</v>
      </c>
      <c r="K1109" s="12">
        <f t="shared" si="1510"/>
        <v>1.7581058235509999</v>
      </c>
      <c r="L1109" s="12">
        <f t="shared" si="1511"/>
        <v>0.96383815684199992</v>
      </c>
      <c r="M1109" s="13">
        <f t="shared" si="1512"/>
        <v>6.5746819587103392E-2</v>
      </c>
      <c r="N1109" s="13">
        <f t="shared" si="1513"/>
        <v>0.11558986639604343</v>
      </c>
      <c r="O1109" s="13">
        <f t="shared" si="1514"/>
        <v>6.3369293409057226E-2</v>
      </c>
      <c r="P1109" s="13">
        <f t="shared" si="1515"/>
        <v>0.1114099237767755</v>
      </c>
      <c r="Q1109" s="13">
        <f t="shared" si="1516"/>
        <v>0.101609608627183</v>
      </c>
      <c r="R1109" s="13">
        <f t="shared" si="1517"/>
        <v>3.0538871479882806E-2</v>
      </c>
      <c r="S1109" s="13">
        <f t="shared" si="1518"/>
        <v>4.7196849953718707E-2</v>
      </c>
      <c r="T1109" s="13">
        <f t="shared" si="1519"/>
        <v>9.7935217896661028E-2</v>
      </c>
      <c r="U1109" s="13">
        <f t="shared" si="1520"/>
        <v>5.3690567793457503E-2</v>
      </c>
      <c r="V1109" s="13">
        <f t="shared" si="1521"/>
        <v>8.8862726049711415E-3</v>
      </c>
      <c r="W1109" s="13">
        <f t="shared" si="1522"/>
        <v>5.9546814885396114E-2</v>
      </c>
      <c r="X1109" s="13">
        <f t="shared" si="1523"/>
        <v>5.7393492304951943E-2</v>
      </c>
      <c r="Y1109" s="13">
        <f t="shared" si="1524"/>
        <v>2.7659018918965196E-2</v>
      </c>
      <c r="Z1109" s="13">
        <f t="shared" si="1525"/>
        <v>9.8115098664016548E-3</v>
      </c>
      <c r="AA1109" s="13">
        <f t="shared" si="1526"/>
        <v>1.7249672633948842E-2</v>
      </c>
      <c r="AB1109" s="13">
        <f t="shared" si="1527"/>
        <v>1.5163374956046891E-2</v>
      </c>
      <c r="AC1109" s="13">
        <f t="shared" si="1528"/>
        <v>9.4112817908617173E-4</v>
      </c>
      <c r="AD1109" s="13">
        <f t="shared" si="1529"/>
        <v>2.6172400505982064E-2</v>
      </c>
      <c r="AE1109" s="13">
        <f t="shared" si="1530"/>
        <v>2.5225958263816375E-2</v>
      </c>
      <c r="AF1109" s="13">
        <f t="shared" si="1531"/>
        <v>1.2156870558784996E-2</v>
      </c>
      <c r="AG1109" s="13">
        <f t="shared" si="1532"/>
        <v>3.9057519041153684E-3</v>
      </c>
      <c r="AH1109" s="13">
        <f t="shared" si="1533"/>
        <v>2.3641768963674164E-3</v>
      </c>
      <c r="AI1109" s="13">
        <f t="shared" si="1534"/>
        <v>4.1564731694082833E-3</v>
      </c>
      <c r="AJ1109" s="13">
        <f t="shared" si="1535"/>
        <v>3.6537598422850931E-3</v>
      </c>
      <c r="AK1109" s="13">
        <f t="shared" si="1536"/>
        <v>2.1412321521927348E-3</v>
      </c>
      <c r="AL1109" s="13">
        <f t="shared" si="1537"/>
        <v>6.3790777625224044E-5</v>
      </c>
      <c r="AM1109" s="13">
        <f t="shared" si="1538"/>
        <v>9.2027699491752362E-3</v>
      </c>
      <c r="AN1109" s="13">
        <f t="shared" si="1539"/>
        <v>8.869980825654003E-3</v>
      </c>
      <c r="AO1109" s="13">
        <f t="shared" si="1540"/>
        <v>4.2746129851111182E-3</v>
      </c>
      <c r="AP1109" s="13">
        <f t="shared" si="1541"/>
        <v>1.3733450335941266E-3</v>
      </c>
      <c r="AQ1109" s="13">
        <f t="shared" si="1542"/>
        <v>3.3092058647186923E-4</v>
      </c>
      <c r="AR1109" s="13">
        <f t="shared" si="1543"/>
        <v>4.5573678044864228E-4</v>
      </c>
      <c r="AS1109" s="13">
        <f t="shared" si="1544"/>
        <v>8.012334877131414E-4</v>
      </c>
      <c r="AT1109" s="13">
        <f t="shared" si="1545"/>
        <v>7.043266303862764E-4</v>
      </c>
      <c r="AU1109" s="13">
        <f t="shared" si="1546"/>
        <v>4.1276025018805498E-4</v>
      </c>
      <c r="AV1109" s="13">
        <f t="shared" si="1547"/>
        <v>1.8141904989649676E-4</v>
      </c>
      <c r="AW1109" s="13">
        <f t="shared" si="1548"/>
        <v>3.0026486948636404E-6</v>
      </c>
      <c r="AX1109" s="13">
        <f t="shared" si="1549"/>
        <v>2.6965739067408533E-3</v>
      </c>
      <c r="AY1109" s="13">
        <f t="shared" si="1550"/>
        <v>2.5990608240613346E-3</v>
      </c>
      <c r="AZ1109" s="13">
        <f t="shared" si="1551"/>
        <v>1.2525369970917632E-3</v>
      </c>
      <c r="BA1109" s="13">
        <f t="shared" si="1552"/>
        <v>4.0241431688444617E-4</v>
      </c>
      <c r="BB1109" s="13">
        <f t="shared" si="1553"/>
        <v>9.6965568368184254E-5</v>
      </c>
      <c r="BC1109" s="13">
        <f t="shared" si="1554"/>
        <v>1.8691822938625533E-5</v>
      </c>
      <c r="BD1109" s="13">
        <f t="shared" si="1555"/>
        <v>7.3209416412121063E-5</v>
      </c>
      <c r="BE1109" s="13">
        <f t="shared" si="1556"/>
        <v>1.2870990133292018E-4</v>
      </c>
      <c r="BF1109" s="13">
        <f t="shared" si="1557"/>
        <v>1.1314281354104082E-4</v>
      </c>
      <c r="BG1109" s="13">
        <f t="shared" si="1558"/>
        <v>6.6305679793149584E-5</v>
      </c>
      <c r="BH1109" s="13">
        <f t="shared" si="1559"/>
        <v>2.9143100444711029E-5</v>
      </c>
      <c r="BI1109" s="13">
        <f t="shared" si="1560"/>
        <v>1.0247330921635635E-5</v>
      </c>
      <c r="BJ1109" s="14">
        <f t="shared" si="1561"/>
        <v>0.55831287307799116</v>
      </c>
      <c r="BK1109" s="14">
        <f t="shared" si="1562"/>
        <v>0.23684384570334144</v>
      </c>
      <c r="BL1109" s="14">
        <f t="shared" si="1563"/>
        <v>0.19530365677372497</v>
      </c>
      <c r="BM1109" s="14">
        <f t="shared" si="1564"/>
        <v>0.50941144397004745</v>
      </c>
      <c r="BN1109" s="14">
        <f t="shared" si="1565"/>
        <v>0.48826438327604538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1.4867999999999999</v>
      </c>
      <c r="F1110" s="10">
        <f>VLOOKUP(B1110,home!$B$2:$E$405,3,FALSE)</f>
        <v>1.5468999999999999</v>
      </c>
      <c r="G1110" s="10">
        <f>VLOOKUP(C1110,away!$B$2:$E$405,4,FALSE)</f>
        <v>1.5468999999999999</v>
      </c>
      <c r="H1110" s="10">
        <f>VLOOKUP(A1110,away!$A$2:$E$405,3,FALSE)</f>
        <v>1.0461</v>
      </c>
      <c r="I1110" s="10">
        <f>VLOOKUP(C1110,away!$B$2:$E$405,3,FALSE)</f>
        <v>0.5736</v>
      </c>
      <c r="J1110" s="10">
        <f>VLOOKUP(B1110,home!$B$2:$E$405,4,FALSE)</f>
        <v>1.1471</v>
      </c>
      <c r="K1110" s="12">
        <f t="shared" si="1510"/>
        <v>3.557763140147999</v>
      </c>
      <c r="L1110" s="12">
        <f t="shared" si="1511"/>
        <v>0.68830927941600006</v>
      </c>
      <c r="M1110" s="13">
        <f t="shared" si="1512"/>
        <v>1.4320367998450713E-2</v>
      </c>
      <c r="N1110" s="13">
        <f t="shared" si="1513"/>
        <v>5.0948477418242925E-2</v>
      </c>
      <c r="O1110" s="13">
        <f t="shared" si="1514"/>
        <v>9.8568421779855562E-3</v>
      </c>
      <c r="P1110" s="13">
        <f t="shared" si="1515"/>
        <v>3.5068309779093136E-2</v>
      </c>
      <c r="Q1110" s="13">
        <f t="shared" si="1516"/>
        <v>9.0631307502643726E-2</v>
      </c>
      <c r="R1110" s="13">
        <f t="shared" si="1517"/>
        <v>3.3922779684232378E-3</v>
      </c>
      <c r="S1110" s="13">
        <f t="shared" si="1518"/>
        <v>2.1469182057602981E-2</v>
      </c>
      <c r="T1110" s="13">
        <f t="shared" si="1519"/>
        <v>6.2382369959674611E-2</v>
      </c>
      <c r="U1110" s="13">
        <f t="shared" si="1520"/>
        <v>1.2068921517192334E-2</v>
      </c>
      <c r="V1110" s="13">
        <f t="shared" si="1521"/>
        <v>5.8416246098736413E-3</v>
      </c>
      <c r="W1110" s="13">
        <f t="shared" si="1522"/>
        <v>0.10748157505877486</v>
      </c>
      <c r="X1110" s="13">
        <f t="shared" si="1523"/>
        <v>7.3980565479202037E-2</v>
      </c>
      <c r="Y1110" s="13">
        <f t="shared" si="1524"/>
        <v>2.5460754857888884E-2</v>
      </c>
      <c r="Z1110" s="13">
        <f t="shared" si="1525"/>
        <v>7.7831213467472393E-4</v>
      </c>
      <c r="AA1110" s="13">
        <f t="shared" si="1526"/>
        <v>2.7690502242756383E-3</v>
      </c>
      <c r="AB1110" s="13">
        <f t="shared" si="1527"/>
        <v>4.9258124105732099E-3</v>
      </c>
      <c r="AC1110" s="13">
        <f t="shared" si="1528"/>
        <v>8.9407575565789306E-4</v>
      </c>
      <c r="AD1110" s="13">
        <f t="shared" si="1529"/>
        <v>9.5598496497289923E-2</v>
      </c>
      <c r="AE1110" s="13">
        <f t="shared" si="1530"/>
        <v>6.5801332237302626E-2</v>
      </c>
      <c r="AF1110" s="13">
        <f t="shared" si="1531"/>
        <v>2.2645833788435293E-2</v>
      </c>
      <c r="AG1110" s="13">
        <f t="shared" si="1532"/>
        <v>5.1957791788974682E-3</v>
      </c>
      <c r="AH1110" s="13">
        <f t="shared" si="1533"/>
        <v>1.3392986614467196E-4</v>
      </c>
      <c r="AI1110" s="13">
        <f t="shared" si="1534"/>
        <v>4.7649074113446937E-4</v>
      </c>
      <c r="AJ1110" s="13">
        <f t="shared" si="1535"/>
        <v>8.4762059771500877E-4</v>
      </c>
      <c r="AK1110" s="13">
        <f t="shared" si="1536"/>
        <v>1.0052111064602243E-3</v>
      </c>
      <c r="AL1110" s="13">
        <f t="shared" si="1537"/>
        <v>8.7577988411414759E-5</v>
      </c>
      <c r="AM1110" s="13">
        <f t="shared" si="1538"/>
        <v>6.8023361418325115E-2</v>
      </c>
      <c r="AN1110" s="13">
        <f t="shared" si="1539"/>
        <v>4.6821110881301496E-2</v>
      </c>
      <c r="AO1110" s="13">
        <f t="shared" si="1540"/>
        <v>1.6113702546082638E-2</v>
      </c>
      <c r="AP1110" s="13">
        <f t="shared" si="1541"/>
        <v>3.6970703294059689E-3</v>
      </c>
      <c r="AQ1110" s="13">
        <f t="shared" si="1542"/>
        <v>6.36181953595924E-4</v>
      </c>
      <c r="AR1110" s="13">
        <f t="shared" si="1543"/>
        <v>1.8437033931664109E-5</v>
      </c>
      <c r="AS1110" s="13">
        <f t="shared" si="1544"/>
        <v>6.5594599735732507E-5</v>
      </c>
      <c r="AT1110" s="13">
        <f t="shared" si="1545"/>
        <v>1.1668502456627543E-4</v>
      </c>
      <c r="AU1110" s="13">
        <f t="shared" si="1546"/>
        <v>1.3837922646971947E-4</v>
      </c>
      <c r="AV1110" s="13">
        <f t="shared" si="1547"/>
        <v>1.2308012782404006E-4</v>
      </c>
      <c r="AW1110" s="13">
        <f t="shared" si="1548"/>
        <v>5.9573500636249694E-6</v>
      </c>
      <c r="AX1110" s="13">
        <f t="shared" si="1549"/>
        <v>4.0335167987180433E-2</v>
      </c>
      <c r="AY1110" s="13">
        <f t="shared" si="1550"/>
        <v>2.7763070412379472E-2</v>
      </c>
      <c r="AZ1110" s="13">
        <f t="shared" si="1551"/>
        <v>9.5547894949602943E-3</v>
      </c>
      <c r="BA1110" s="13">
        <f t="shared" si="1552"/>
        <v>2.1922167574158959E-3</v>
      </c>
      <c r="BB1110" s="13">
        <f t="shared" si="1553"/>
        <v>3.7723078415515383E-4</v>
      </c>
      <c r="BC1110" s="13">
        <f t="shared" si="1554"/>
        <v>5.1930289843073336E-5</v>
      </c>
      <c r="BD1110" s="13">
        <f t="shared" si="1555"/>
        <v>2.1150635900120098E-6</v>
      </c>
      <c r="BE1110" s="13">
        <f t="shared" si="1556"/>
        <v>7.5248952796138279E-6</v>
      </c>
      <c r="BF1110" s="13">
        <f t="shared" si="1557"/>
        <v>1.3385897529641879E-5</v>
      </c>
      <c r="BG1110" s="13">
        <f t="shared" si="1558"/>
        <v>1.5874617609586009E-5</v>
      </c>
      <c r="BH1110" s="13">
        <f t="shared" si="1559"/>
        <v>1.4119532348832359E-5</v>
      </c>
      <c r="BI1110" s="13">
        <f t="shared" si="1560"/>
        <v>1.004679034936061E-5</v>
      </c>
      <c r="BJ1110" s="14">
        <f t="shared" si="1561"/>
        <v>0.81569232483299781</v>
      </c>
      <c r="BK1110" s="14">
        <f t="shared" si="1562"/>
        <v>0.10544420860146925</v>
      </c>
      <c r="BL1110" s="14">
        <f t="shared" si="1563"/>
        <v>3.6001399419138838E-2</v>
      </c>
      <c r="BM1110" s="14">
        <f t="shared" si="1564"/>
        <v>0.72594154908112551</v>
      </c>
      <c r="BN1110" s="14">
        <f t="shared" si="1565"/>
        <v>0.20421758284483929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2</v>
      </c>
      <c r="F1111" s="10">
        <f>VLOOKUP(B1111,home!$B$2:$E$405,3,FALSE)</f>
        <v>1</v>
      </c>
      <c r="G1111" s="10">
        <f>VLOOKUP(C1111,away!$B$2:$E$405,4,FALSE)</f>
        <v>1.3332999999999999</v>
      </c>
      <c r="H1111" s="10">
        <f>VLOOKUP(A1111,away!$A$2:$E$405,3,FALSE)</f>
        <v>1.4137999999999999</v>
      </c>
      <c r="I1111" s="10">
        <f>VLOOKUP(C1111,away!$B$2:$E$405,3,FALSE)</f>
        <v>0.94310000000000005</v>
      </c>
      <c r="J1111" s="10">
        <f>VLOOKUP(B1111,home!$B$2:$E$405,4,FALSE)</f>
        <v>0</v>
      </c>
      <c r="K1111" s="12">
        <f t="shared" si="1510"/>
        <v>2.6665999999999999</v>
      </c>
      <c r="L1111" s="12">
        <f t="shared" si="1511"/>
        <v>0</v>
      </c>
      <c r="M1111" s="13">
        <f t="shared" si="1512"/>
        <v>6.9488083607294165E-2</v>
      </c>
      <c r="N1111" s="13">
        <f t="shared" si="1513"/>
        <v>0.1852969237472106</v>
      </c>
      <c r="O1111" s="13">
        <f t="shared" si="1514"/>
        <v>0</v>
      </c>
      <c r="P1111" s="13">
        <f t="shared" si="1515"/>
        <v>0</v>
      </c>
      <c r="Q1111" s="13">
        <f t="shared" si="1516"/>
        <v>0.24705638843215597</v>
      </c>
      <c r="R1111" s="13">
        <f t="shared" si="1517"/>
        <v>0</v>
      </c>
      <c r="S1111" s="13">
        <f t="shared" si="1518"/>
        <v>0</v>
      </c>
      <c r="T1111" s="13">
        <f t="shared" si="1519"/>
        <v>0</v>
      </c>
      <c r="U1111" s="13">
        <f t="shared" si="1520"/>
        <v>0</v>
      </c>
      <c r="V1111" s="13">
        <f t="shared" si="1521"/>
        <v>0</v>
      </c>
      <c r="W1111" s="13">
        <f t="shared" si="1522"/>
        <v>0.21960018846439566</v>
      </c>
      <c r="X1111" s="13">
        <f t="shared" si="1523"/>
        <v>0</v>
      </c>
      <c r="Y1111" s="13">
        <f t="shared" si="1524"/>
        <v>0</v>
      </c>
      <c r="Z1111" s="13">
        <f t="shared" si="1525"/>
        <v>0</v>
      </c>
      <c r="AA1111" s="13">
        <f t="shared" si="1526"/>
        <v>0</v>
      </c>
      <c r="AB1111" s="13">
        <f t="shared" si="1527"/>
        <v>0</v>
      </c>
      <c r="AC1111" s="13">
        <f t="shared" si="1528"/>
        <v>0</v>
      </c>
      <c r="AD1111" s="13">
        <f t="shared" si="1529"/>
        <v>0.14639646563978939</v>
      </c>
      <c r="AE1111" s="13">
        <f t="shared" si="1530"/>
        <v>0</v>
      </c>
      <c r="AF1111" s="13">
        <f t="shared" si="1531"/>
        <v>0</v>
      </c>
      <c r="AG1111" s="13">
        <f t="shared" si="1532"/>
        <v>0</v>
      </c>
      <c r="AH1111" s="13">
        <f t="shared" si="1533"/>
        <v>0</v>
      </c>
      <c r="AI1111" s="13">
        <f t="shared" si="1534"/>
        <v>0</v>
      </c>
      <c r="AJ1111" s="13">
        <f t="shared" si="1535"/>
        <v>0</v>
      </c>
      <c r="AK1111" s="13">
        <f t="shared" si="1536"/>
        <v>0</v>
      </c>
      <c r="AL1111" s="13">
        <f t="shared" si="1537"/>
        <v>0</v>
      </c>
      <c r="AM1111" s="13">
        <f t="shared" si="1538"/>
        <v>7.8076163055012443E-2</v>
      </c>
      <c r="AN1111" s="13">
        <f t="shared" si="1539"/>
        <v>0</v>
      </c>
      <c r="AO1111" s="13">
        <f t="shared" si="1540"/>
        <v>0</v>
      </c>
      <c r="AP1111" s="13">
        <f t="shared" si="1541"/>
        <v>0</v>
      </c>
      <c r="AQ1111" s="13">
        <f t="shared" si="1542"/>
        <v>0</v>
      </c>
      <c r="AR1111" s="13">
        <f t="shared" si="1543"/>
        <v>0</v>
      </c>
      <c r="AS1111" s="13">
        <f t="shared" si="1544"/>
        <v>0</v>
      </c>
      <c r="AT1111" s="13">
        <f t="shared" si="1545"/>
        <v>0</v>
      </c>
      <c r="AU1111" s="13">
        <f t="shared" si="1546"/>
        <v>0</v>
      </c>
      <c r="AV1111" s="13">
        <f t="shared" si="1547"/>
        <v>0</v>
      </c>
      <c r="AW1111" s="13">
        <f t="shared" si="1548"/>
        <v>0</v>
      </c>
      <c r="AX1111" s="13">
        <f t="shared" si="1549"/>
        <v>3.4699649400416012E-2</v>
      </c>
      <c r="AY1111" s="13">
        <f t="shared" si="1550"/>
        <v>0</v>
      </c>
      <c r="AZ1111" s="13">
        <f t="shared" si="1551"/>
        <v>0</v>
      </c>
      <c r="BA1111" s="13">
        <f t="shared" si="1552"/>
        <v>0</v>
      </c>
      <c r="BB1111" s="13">
        <f t="shared" si="1553"/>
        <v>0</v>
      </c>
      <c r="BC1111" s="13">
        <f t="shared" si="1554"/>
        <v>0</v>
      </c>
      <c r="BD1111" s="13">
        <f t="shared" si="1555"/>
        <v>0</v>
      </c>
      <c r="BE1111" s="13">
        <f t="shared" si="1556"/>
        <v>0</v>
      </c>
      <c r="BF1111" s="13">
        <f t="shared" si="1557"/>
        <v>0</v>
      </c>
      <c r="BG1111" s="13">
        <f t="shared" si="1558"/>
        <v>0</v>
      </c>
      <c r="BH1111" s="13">
        <f t="shared" si="1559"/>
        <v>0</v>
      </c>
      <c r="BI1111" s="13">
        <f t="shared" si="1560"/>
        <v>0</v>
      </c>
      <c r="BJ1111" s="14">
        <f t="shared" si="1561"/>
        <v>0.91112577873898004</v>
      </c>
      <c r="BK1111" s="14">
        <f t="shared" si="1562"/>
        <v>6.9488083607294165E-2</v>
      </c>
      <c r="BL1111" s="14">
        <f t="shared" si="1563"/>
        <v>0</v>
      </c>
      <c r="BM1111" s="14">
        <f t="shared" si="1564"/>
        <v>0.47877246655961347</v>
      </c>
      <c r="BN1111" s="14">
        <f t="shared" si="1565"/>
        <v>0.50184139578666076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2</v>
      </c>
      <c r="F1112" s="10">
        <f>VLOOKUP(B1112,home!$B$2:$E$405,3,FALSE)</f>
        <v>1.5</v>
      </c>
      <c r="G1112" s="10">
        <f>VLOOKUP(C1112,away!$B$2:$E$405,4,FALSE)</f>
        <v>1.1667000000000001</v>
      </c>
      <c r="H1112" s="10">
        <f>VLOOKUP(A1112,away!$A$2:$E$405,3,FALSE)</f>
        <v>1.4137999999999999</v>
      </c>
      <c r="I1112" s="10">
        <f>VLOOKUP(C1112,away!$B$2:$E$405,3,FALSE)</f>
        <v>0.70730000000000004</v>
      </c>
      <c r="J1112" s="10">
        <f>VLOOKUP(B1112,home!$B$2:$E$405,4,FALSE)</f>
        <v>0.94310000000000005</v>
      </c>
      <c r="K1112" s="12">
        <f t="shared" si="1510"/>
        <v>3.5001000000000002</v>
      </c>
      <c r="L1112" s="12">
        <f t="shared" si="1511"/>
        <v>0.94308183589400008</v>
      </c>
      <c r="M1112" s="13">
        <f t="shared" si="1512"/>
        <v>1.1758465427396199E-2</v>
      </c>
      <c r="N1112" s="13">
        <f t="shared" si="1513"/>
        <v>4.1155804842429443E-2</v>
      </c>
      <c r="O1112" s="13">
        <f t="shared" si="1514"/>
        <v>1.1089195162564937E-2</v>
      </c>
      <c r="P1112" s="13">
        <f t="shared" si="1515"/>
        <v>3.8813291988493537E-2</v>
      </c>
      <c r="Q1112" s="13">
        <f t="shared" si="1516"/>
        <v>7.2024716264493666E-2</v>
      </c>
      <c r="R1112" s="13">
        <f t="shared" si="1517"/>
        <v>5.229009266249301E-3</v>
      </c>
      <c r="S1112" s="13">
        <f t="shared" si="1518"/>
        <v>3.2029511935165213E-2</v>
      </c>
      <c r="T1112" s="13">
        <f t="shared" si="1519"/>
        <v>6.7925201644463126E-2</v>
      </c>
      <c r="U1112" s="13">
        <f t="shared" si="1520"/>
        <v>1.8302055332799182E-2</v>
      </c>
      <c r="V1112" s="13">
        <f t="shared" si="1521"/>
        <v>1.1747288762245253E-2</v>
      </c>
      <c r="W1112" s="13">
        <f t="shared" si="1522"/>
        <v>8.4031236465784767E-2</v>
      </c>
      <c r="X1112" s="13">
        <f t="shared" si="1523"/>
        <v>7.9248332758595136E-2</v>
      </c>
      <c r="Y1112" s="13">
        <f t="shared" si="1524"/>
        <v>3.7368831574757261E-2</v>
      </c>
      <c r="Z1112" s="13">
        <f t="shared" si="1525"/>
        <v>1.6437945529070434E-3</v>
      </c>
      <c r="AA1112" s="13">
        <f t="shared" si="1526"/>
        <v>5.753445314629943E-3</v>
      </c>
      <c r="AB1112" s="13">
        <f t="shared" si="1527"/>
        <v>1.0068816972868135E-2</v>
      </c>
      <c r="AC1112" s="13">
        <f t="shared" si="1528"/>
        <v>2.4235249468642808E-3</v>
      </c>
      <c r="AD1112" s="13">
        <f t="shared" si="1529"/>
        <v>7.3529432688473312E-2</v>
      </c>
      <c r="AE1112" s="13">
        <f t="shared" si="1530"/>
        <v>6.9344272372089705E-2</v>
      </c>
      <c r="AF1112" s="13">
        <f t="shared" si="1531"/>
        <v>3.2698661848701967E-2</v>
      </c>
      <c r="AG1112" s="13">
        <f t="shared" si="1532"/>
        <v>1.0279171349183653E-2</v>
      </c>
      <c r="AH1112" s="13">
        <f t="shared" si="1533"/>
        <v>3.8755819619703288E-4</v>
      </c>
      <c r="AI1112" s="13">
        <f t="shared" si="1534"/>
        <v>1.3564924425092349E-3</v>
      </c>
      <c r="AJ1112" s="13">
        <f t="shared" si="1535"/>
        <v>2.3739295990132868E-3</v>
      </c>
      <c r="AK1112" s="13">
        <f t="shared" si="1536"/>
        <v>2.7696636631688023E-3</v>
      </c>
      <c r="AL1112" s="13">
        <f t="shared" si="1537"/>
        <v>3.1999067220073949E-4</v>
      </c>
      <c r="AM1112" s="13">
        <f t="shared" si="1538"/>
        <v>5.1472073470585085E-2</v>
      </c>
      <c r="AN1112" s="13">
        <f t="shared" si="1539"/>
        <v>4.8542377545910238E-2</v>
      </c>
      <c r="AO1112" s="13">
        <f t="shared" si="1540"/>
        <v>2.2889717267328354E-2</v>
      </c>
      <c r="AP1112" s="13">
        <f t="shared" si="1541"/>
        <v>7.1956255278555403E-3</v>
      </c>
      <c r="AQ1112" s="13">
        <f t="shared" si="1542"/>
        <v>1.6965159333039341E-3</v>
      </c>
      <c r="AR1112" s="13">
        <f t="shared" si="1543"/>
        <v>7.3099819037052982E-5</v>
      </c>
      <c r="AS1112" s="13">
        <f t="shared" si="1544"/>
        <v>2.5585667661158918E-4</v>
      </c>
      <c r="AT1112" s="13">
        <f t="shared" si="1545"/>
        <v>4.4776197690411172E-4</v>
      </c>
      <c r="AU1112" s="13">
        <f t="shared" si="1546"/>
        <v>5.2240389845402717E-4</v>
      </c>
      <c r="AV1112" s="13">
        <f t="shared" si="1547"/>
        <v>4.5711647124473511E-4</v>
      </c>
      <c r="AW1112" s="13">
        <f t="shared" si="1548"/>
        <v>2.9340306801865563E-5</v>
      </c>
      <c r="AX1112" s="13">
        <f t="shared" si="1549"/>
        <v>3.0026234059065814E-2</v>
      </c>
      <c r="AY1112" s="13">
        <f t="shared" si="1550"/>
        <v>2.8317195941406741E-2</v>
      </c>
      <c r="AZ1112" s="13">
        <f t="shared" si="1551"/>
        <v>1.3352716567895996E-2</v>
      </c>
      <c r="BA1112" s="13">
        <f t="shared" si="1552"/>
        <v>4.1975681516745302E-3</v>
      </c>
      <c r="BB1112" s="13">
        <f t="shared" si="1553"/>
        <v>9.8966256969285006E-4</v>
      </c>
      <c r="BC1112" s="13">
        <f t="shared" si="1554"/>
        <v>1.866665586283014E-4</v>
      </c>
      <c r="BD1112" s="13">
        <f t="shared" si="1555"/>
        <v>1.1489851923497177E-5</v>
      </c>
      <c r="BE1112" s="13">
        <f t="shared" si="1556"/>
        <v>4.0215630717432478E-5</v>
      </c>
      <c r="BF1112" s="13">
        <f t="shared" si="1557"/>
        <v>7.0379364537042721E-5</v>
      </c>
      <c r="BG1112" s="13">
        <f t="shared" si="1558"/>
        <v>8.2111604605367752E-5</v>
      </c>
      <c r="BH1112" s="13">
        <f t="shared" si="1559"/>
        <v>7.1849706819811918E-5</v>
      </c>
      <c r="BI1112" s="13">
        <f t="shared" si="1560"/>
        <v>5.0296231768004739E-5</v>
      </c>
      <c r="BJ1112" s="14">
        <f t="shared" si="1561"/>
        <v>0.77647201540231947</v>
      </c>
      <c r="BK1112" s="14">
        <f t="shared" si="1562"/>
        <v>0.12540926967377194</v>
      </c>
      <c r="BL1112" s="14">
        <f t="shared" si="1563"/>
        <v>5.941274718262253E-2</v>
      </c>
      <c r="BM1112" s="14">
        <f t="shared" si="1564"/>
        <v>0.75457948822538901</v>
      </c>
      <c r="BN1112" s="14">
        <f t="shared" si="1565"/>
        <v>0.18007048295162709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1.6108</v>
      </c>
      <c r="F1113" s="10">
        <f>VLOOKUP(B1113,home!$B$2:$E$405,3,FALSE)</f>
        <v>0.85960000000000003</v>
      </c>
      <c r="G1113" s="10">
        <f>VLOOKUP(C1113,away!$B$2:$E$405,4,FALSE)</f>
        <v>0.9829</v>
      </c>
      <c r="H1113" s="10">
        <f>VLOOKUP(A1113,away!$A$2:$E$405,3,FALSE)</f>
        <v>1.1347</v>
      </c>
      <c r="I1113" s="10">
        <f>VLOOKUP(C1113,away!$B$2:$E$405,3,FALSE)</f>
        <v>1.1015999999999999</v>
      </c>
      <c r="J1113" s="10">
        <f>VLOOKUP(B1113,home!$B$2:$E$405,4,FALSE)</f>
        <v>0.67789999999999995</v>
      </c>
      <c r="K1113" s="12">
        <f t="shared" si="1510"/>
        <v>1.3609662730720002</v>
      </c>
      <c r="L1113" s="12">
        <f t="shared" si="1511"/>
        <v>0.84736518400799987</v>
      </c>
      <c r="M1113" s="13">
        <f t="shared" si="1512"/>
        <v>0.10988384154612717</v>
      </c>
      <c r="N1113" s="13">
        <f t="shared" si="1513"/>
        <v>0.14954820229986687</v>
      </c>
      <c r="O1113" s="13">
        <f t="shared" si="1514"/>
        <v>9.3111741611239932E-2</v>
      </c>
      <c r="P1113" s="13">
        <f t="shared" si="1515"/>
        <v>0.12672193995989228</v>
      </c>
      <c r="Q1113" s="13">
        <f t="shared" si="1516"/>
        <v>0.1017650297643337</v>
      </c>
      <c r="R1113" s="13">
        <f t="shared" si="1517"/>
        <v>3.9449824031856824E-2</v>
      </c>
      <c r="S1113" s="13">
        <f t="shared" si="1518"/>
        <v>3.653505793310273E-2</v>
      </c>
      <c r="T1113" s="13">
        <f t="shared" si="1519"/>
        <v>8.6232143171834211E-2</v>
      </c>
      <c r="U1113" s="13">
        <f t="shared" si="1520"/>
        <v>5.3689879985982403E-2</v>
      </c>
      <c r="V1113" s="13">
        <f t="shared" si="1521"/>
        <v>4.6815026088620785E-3</v>
      </c>
      <c r="W1113" s="13">
        <f t="shared" si="1522"/>
        <v>4.6166257762475481E-2</v>
      </c>
      <c r="X1113" s="13">
        <f t="shared" si="1523"/>
        <v>3.9119679503860784E-2</v>
      </c>
      <c r="Y1113" s="13">
        <f t="shared" si="1524"/>
        <v>1.6574327210561485E-2</v>
      </c>
      <c r="Z1113" s="13">
        <f t="shared" si="1525"/>
        <v>1.1142802466612528E-2</v>
      </c>
      <c r="AA1113" s="13">
        <f t="shared" si="1526"/>
        <v>1.5164978344563141E-2</v>
      </c>
      <c r="AB1113" s="13">
        <f t="shared" si="1527"/>
        <v>1.0319512029408846E-2</v>
      </c>
      <c r="AC1113" s="13">
        <f t="shared" si="1528"/>
        <v>3.3742966901169938E-4</v>
      </c>
      <c r="AD1113" s="13">
        <f t="shared" si="1529"/>
        <v>1.5707679942169386E-2</v>
      </c>
      <c r="AE1113" s="13">
        <f t="shared" si="1530"/>
        <v>1.3310141104535132E-2</v>
      </c>
      <c r="AF1113" s="13">
        <f t="shared" si="1531"/>
        <v>5.6392750831084255E-3</v>
      </c>
      <c r="AG1113" s="13">
        <f t="shared" si="1532"/>
        <v>1.5928417894899671E-3</v>
      </c>
      <c r="AH1113" s="13">
        <f t="shared" si="1533"/>
        <v>2.3605057156214793E-3</v>
      </c>
      <c r="AI1113" s="13">
        <f t="shared" si="1534"/>
        <v>3.2125686663545192E-3</v>
      </c>
      <c r="AJ1113" s="13">
        <f t="shared" si="1535"/>
        <v>2.1860988024181988E-3</v>
      </c>
      <c r="AK1113" s="13">
        <f t="shared" si="1536"/>
        <v>9.9173557989808646E-4</v>
      </c>
      <c r="AL1113" s="13">
        <f t="shared" si="1537"/>
        <v>1.5565434064020107E-5</v>
      </c>
      <c r="AM1113" s="13">
        <f t="shared" si="1538"/>
        <v>4.2755245259004145E-3</v>
      </c>
      <c r="AN1113" s="13">
        <f t="shared" si="1539"/>
        <v>3.6229306266203211E-3</v>
      </c>
      <c r="AO1113" s="13">
        <f t="shared" si="1540"/>
        <v>1.5349726385371731E-3</v>
      </c>
      <c r="AP1113" s="13">
        <f t="shared" si="1541"/>
        <v>4.3356079076709903E-4</v>
      </c>
      <c r="AQ1113" s="13">
        <f t="shared" si="1542"/>
        <v>9.1846079811754185E-5</v>
      </c>
      <c r="AR1113" s="13">
        <f t="shared" si="1543"/>
        <v>4.000420720139061E-4</v>
      </c>
      <c r="AS1113" s="13">
        <f t="shared" si="1544"/>
        <v>5.4444376782076642E-4</v>
      </c>
      <c r="AT1113" s="13">
        <f t="shared" si="1545"/>
        <v>3.7048480279415301E-4</v>
      </c>
      <c r="AU1113" s="13">
        <f t="shared" si="1546"/>
        <v>1.6807244042952452E-4</v>
      </c>
      <c r="AV1113" s="13">
        <f t="shared" si="1547"/>
        <v>5.7185230714371431E-5</v>
      </c>
      <c r="AW1113" s="13">
        <f t="shared" si="1548"/>
        <v>4.9862805960379273E-7</v>
      </c>
      <c r="AX1113" s="13">
        <f t="shared" si="1549"/>
        <v>9.6980744657376868E-4</v>
      </c>
      <c r="AY1113" s="13">
        <f t="shared" si="1550"/>
        <v>8.2178106541830993E-4</v>
      </c>
      <c r="AZ1113" s="13">
        <f t="shared" si="1551"/>
        <v>3.481743318562381E-4</v>
      </c>
      <c r="BA1113" s="13">
        <f t="shared" si="1552"/>
        <v>9.8343602260074565E-5</v>
      </c>
      <c r="BB1113" s="13">
        <f t="shared" si="1553"/>
        <v>2.0833236156279406E-5</v>
      </c>
      <c r="BC1113" s="13">
        <f t="shared" si="1554"/>
        <v>3.5306717978095632E-6</v>
      </c>
      <c r="BD1113" s="13">
        <f t="shared" si="1555"/>
        <v>5.6496953993834182E-5</v>
      </c>
      <c r="BE1113" s="13">
        <f t="shared" si="1556"/>
        <v>7.689044891690875E-5</v>
      </c>
      <c r="BF1113" s="13">
        <f t="shared" si="1557"/>
        <v>5.232265384863917E-5</v>
      </c>
      <c r="BG1113" s="13">
        <f t="shared" si="1558"/>
        <v>2.3736455735206271E-5</v>
      </c>
      <c r="BH1113" s="13">
        <f t="shared" si="1559"/>
        <v>8.0761289244705462E-6</v>
      </c>
      <c r="BI1113" s="13">
        <f t="shared" si="1560"/>
        <v>2.1982678166371309E-6</v>
      </c>
      <c r="BJ1113" s="14">
        <f t="shared" si="1561"/>
        <v>0.48787688264793477</v>
      </c>
      <c r="BK1113" s="14">
        <f t="shared" si="1562"/>
        <v>0.27899711821647827</v>
      </c>
      <c r="BL1113" s="14">
        <f t="shared" si="1563"/>
        <v>0.22224679399035185</v>
      </c>
      <c r="BM1113" s="14">
        <f t="shared" si="1564"/>
        <v>0.37896173567070185</v>
      </c>
      <c r="BN1113" s="14">
        <f t="shared" si="1565"/>
        <v>0.62048057921331679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1.2436</v>
      </c>
      <c r="F1114" s="10">
        <f>VLOOKUP(B1114,home!$B$2:$E$405,3,FALSE)</f>
        <v>1.3402000000000001</v>
      </c>
      <c r="G1114" s="10">
        <f>VLOOKUP(C1114,away!$B$2:$E$405,4,FALSE)</f>
        <v>0.80410000000000004</v>
      </c>
      <c r="H1114" s="10">
        <f>VLOOKUP(A1114,away!$A$2:$E$405,3,FALSE)</f>
        <v>0.89739999999999998</v>
      </c>
      <c r="I1114" s="10">
        <f>VLOOKUP(C1114,away!$B$2:$E$405,3,FALSE)</f>
        <v>2.4514999999999998</v>
      </c>
      <c r="J1114" s="10">
        <f>VLOOKUP(B1114,home!$B$2:$E$405,4,FALSE)</f>
        <v>1.8572</v>
      </c>
      <c r="K1114" s="12">
        <f t="shared" si="1510"/>
        <v>1.3401715341520002</v>
      </c>
      <c r="L1114" s="12">
        <f t="shared" si="1511"/>
        <v>4.0857956129199993</v>
      </c>
      <c r="M1114" s="13">
        <f t="shared" si="1512"/>
        <v>4.4008078744950255E-3</v>
      </c>
      <c r="N1114" s="13">
        <f t="shared" si="1513"/>
        <v>5.8978374406702021E-3</v>
      </c>
      <c r="O1114" s="13">
        <f t="shared" si="1514"/>
        <v>1.7980801506915566E-2</v>
      </c>
      <c r="P1114" s="13">
        <f t="shared" si="1515"/>
        <v>2.4097358340805633E-2</v>
      </c>
      <c r="Q1114" s="13">
        <f t="shared" si="1516"/>
        <v>3.9520569255210459E-3</v>
      </c>
      <c r="R1114" s="13">
        <f t="shared" si="1517"/>
        <v>3.6732939956870464E-2</v>
      </c>
      <c r="S1114" s="13">
        <f t="shared" si="1518"/>
        <v>3.2987277311658694E-2</v>
      </c>
      <c r="T1114" s="13">
        <f t="shared" si="1519"/>
        <v>1.6147296848303995E-2</v>
      </c>
      <c r="U1114" s="13">
        <f t="shared" si="1520"/>
        <v>4.9228440495912407E-2</v>
      </c>
      <c r="V1114" s="13">
        <f t="shared" si="1521"/>
        <v>2.0069704995996619E-2</v>
      </c>
      <c r="W1114" s="13">
        <f t="shared" si="1522"/>
        <v>1.7654780643105259E-3</v>
      </c>
      <c r="X1114" s="13">
        <f t="shared" si="1523"/>
        <v>7.2133825298664415E-3</v>
      </c>
      <c r="Y1114" s="13">
        <f t="shared" si="1524"/>
        <v>1.4736203347421034E-2</v>
      </c>
      <c r="Z1114" s="13">
        <f t="shared" si="1525"/>
        <v>5.0027761641811684E-2</v>
      </c>
      <c r="AA1114" s="13">
        <f t="shared" si="1526"/>
        <v>6.7045782069697357E-2</v>
      </c>
      <c r="AB1114" s="13">
        <f t="shared" si="1527"/>
        <v>4.49264243073835E-2</v>
      </c>
      <c r="AC1114" s="13">
        <f t="shared" si="1528"/>
        <v>6.8684388025329595E-3</v>
      </c>
      <c r="AD1114" s="13">
        <f t="shared" si="1529"/>
        <v>5.9151086148968542E-4</v>
      </c>
      <c r="AE1114" s="13">
        <f t="shared" si="1530"/>
        <v>2.4167924828690868E-3</v>
      </c>
      <c r="AF1114" s="13">
        <f t="shared" si="1531"/>
        <v>4.9372600619222735E-3</v>
      </c>
      <c r="AG1114" s="13">
        <f t="shared" si="1532"/>
        <v>6.7242118336157146E-3</v>
      </c>
      <c r="AH1114" s="13">
        <f t="shared" si="1533"/>
        <v>5.1100802260080409E-2</v>
      </c>
      <c r="AI1114" s="13">
        <f t="shared" si="1534"/>
        <v>6.8483840561289977E-2</v>
      </c>
      <c r="AJ1114" s="13">
        <f t="shared" si="1535"/>
        <v>4.5890046834822493E-2</v>
      </c>
      <c r="AK1114" s="13">
        <f t="shared" si="1536"/>
        <v>2.0500178156310399E-2</v>
      </c>
      <c r="AL1114" s="13">
        <f t="shared" si="1537"/>
        <v>1.5043713407781713E-3</v>
      </c>
      <c r="AM1114" s="13">
        <f t="shared" si="1538"/>
        <v>1.5854520374204039E-4</v>
      </c>
      <c r="AN1114" s="13">
        <f t="shared" si="1539"/>
        <v>6.4778329789873625E-4</v>
      </c>
      <c r="AO1114" s="13">
        <f t="shared" si="1540"/>
        <v>1.3233550783387528E-3</v>
      </c>
      <c r="AP1114" s="13">
        <f t="shared" si="1541"/>
        <v>1.8023194578039589E-3</v>
      </c>
      <c r="AQ1114" s="13">
        <f t="shared" si="1542"/>
        <v>1.8409772334439423E-3</v>
      </c>
      <c r="AR1114" s="13">
        <f t="shared" si="1543"/>
        <v>4.1757486738185787E-2</v>
      </c>
      <c r="AS1114" s="13">
        <f t="shared" si="1544"/>
        <v>5.596219506424626E-2</v>
      </c>
      <c r="AT1114" s="13">
        <f t="shared" si="1545"/>
        <v>3.7499470406882209E-2</v>
      </c>
      <c r="AU1114" s="13">
        <f t="shared" si="1546"/>
        <v>1.6751907595026289E-2</v>
      </c>
      <c r="AV1114" s="13">
        <f t="shared" si="1547"/>
        <v>5.6126074253997323E-3</v>
      </c>
      <c r="AW1114" s="13">
        <f t="shared" si="1548"/>
        <v>2.2881767968145508E-4</v>
      </c>
      <c r="AX1114" s="13">
        <f t="shared" si="1549"/>
        <v>3.5412961488568626E-5</v>
      </c>
      <c r="AY1114" s="13">
        <f t="shared" si="1550"/>
        <v>1.446901226904986E-4</v>
      </c>
      <c r="AZ1114" s="13">
        <f t="shared" si="1551"/>
        <v>2.9558713426084782E-4</v>
      </c>
      <c r="BA1114" s="13">
        <f t="shared" si="1552"/>
        <v>4.0256953879952217E-4</v>
      </c>
      <c r="BB1114" s="13">
        <f t="shared" si="1553"/>
        <v>4.1120421388057891E-4</v>
      </c>
      <c r="BC1114" s="13">
        <f t="shared" si="1554"/>
        <v>3.3601927461749726E-4</v>
      </c>
      <c r="BD1114" s="13">
        <f t="shared" si="1555"/>
        <v>2.843542602024075E-2</v>
      </c>
      <c r="BE1114" s="13">
        <f t="shared" si="1556"/>
        <v>3.8108348513811757E-2</v>
      </c>
      <c r="BF1114" s="13">
        <f t="shared" si="1557"/>
        <v>2.5535861945877106E-2</v>
      </c>
      <c r="BG1114" s="13">
        <f t="shared" si="1558"/>
        <v>1.1407478426633267E-2</v>
      </c>
      <c r="BH1114" s="13">
        <f t="shared" si="1559"/>
        <v>3.8219944659567385E-3</v>
      </c>
      <c r="BI1114" s="13">
        <f t="shared" si="1560"/>
        <v>1.0244256373923379E-3</v>
      </c>
      <c r="BJ1114" s="14">
        <f t="shared" si="1561"/>
        <v>7.1780493912954962E-2</v>
      </c>
      <c r="BK1114" s="14">
        <f t="shared" si="1562"/>
        <v>9.0072648788957613E-2</v>
      </c>
      <c r="BL1114" s="14">
        <f t="shared" si="1563"/>
        <v>0.66780645838893482</v>
      </c>
      <c r="BM1114" s="14">
        <f t="shared" si="1564"/>
        <v>0.78670968824437193</v>
      </c>
      <c r="BN1114" s="14">
        <f t="shared" si="1565"/>
        <v>9.3061802045277933E-2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1.2436</v>
      </c>
      <c r="F1115" s="10">
        <f>VLOOKUP(B1115,home!$B$2:$E$405,3,FALSE)</f>
        <v>0.93810000000000004</v>
      </c>
      <c r="G1115" s="10">
        <f>VLOOKUP(C1115,away!$B$2:$E$405,4,FALSE)</f>
        <v>1.2061999999999999</v>
      </c>
      <c r="H1115" s="10">
        <f>VLOOKUP(A1115,away!$A$2:$E$405,3,FALSE)</f>
        <v>0.89739999999999998</v>
      </c>
      <c r="I1115" s="10">
        <f>VLOOKUP(C1115,away!$B$2:$E$405,3,FALSE)</f>
        <v>0.92859999999999998</v>
      </c>
      <c r="J1115" s="10">
        <f>VLOOKUP(B1115,home!$B$2:$E$405,4,FALSE)</f>
        <v>1.1143000000000001</v>
      </c>
      <c r="K1115" s="12">
        <f t="shared" si="1510"/>
        <v>1.407178443192</v>
      </c>
      <c r="L1115" s="12">
        <f t="shared" si="1511"/>
        <v>0.92857476065200006</v>
      </c>
      <c r="M1115" s="13">
        <f t="shared" si="1512"/>
        <v>9.6737591953057811E-2</v>
      </c>
      <c r="N1115" s="13">
        <f t="shared" si="1513"/>
        <v>0.13612705404264683</v>
      </c>
      <c r="O1115" s="13">
        <f t="shared" si="1514"/>
        <v>8.9828086293861506E-2</v>
      </c>
      <c r="P1115" s="13">
        <f t="shared" si="1515"/>
        <v>0.12640414662591265</v>
      </c>
      <c r="Q1115" s="13">
        <f t="shared" si="1516"/>
        <v>9.5777527992022521E-2</v>
      </c>
      <c r="R1115" s="13">
        <f t="shared" si="1517"/>
        <v>4.1706046865074821E-2</v>
      </c>
      <c r="S1115" s="13">
        <f t="shared" si="1518"/>
        <v>4.1292138768501185E-2</v>
      </c>
      <c r="T1115" s="13">
        <f t="shared" si="1519"/>
        <v>8.8936595131032553E-2</v>
      </c>
      <c r="U1115" s="13">
        <f t="shared" si="1520"/>
        <v>5.8687850099288577E-2</v>
      </c>
      <c r="V1115" s="13">
        <f t="shared" si="1521"/>
        <v>5.9950238785305716E-3</v>
      </c>
      <c r="W1115" s="13">
        <f t="shared" si="1522"/>
        <v>4.4925357577530807E-2</v>
      </c>
      <c r="X1115" s="13">
        <f t="shared" si="1523"/>
        <v>4.1716553159761187E-2</v>
      </c>
      <c r="Y1115" s="13">
        <f t="shared" si="1524"/>
        <v>1.9368469182775839E-2</v>
      </c>
      <c r="Z1115" s="13">
        <f t="shared" si="1525"/>
        <v>1.2909060828492649E-2</v>
      </c>
      <c r="AA1115" s="13">
        <f t="shared" si="1526"/>
        <v>1.8165352119709117E-2</v>
      </c>
      <c r="AB1115" s="13">
        <f t="shared" si="1527"/>
        <v>1.2780945957923388E-2</v>
      </c>
      <c r="AC1115" s="13">
        <f t="shared" si="1528"/>
        <v>4.8959501037052161E-4</v>
      </c>
      <c r="AD1115" s="13">
        <f t="shared" si="1529"/>
        <v>1.5804498683948433E-2</v>
      </c>
      <c r="AE1115" s="13">
        <f t="shared" si="1530"/>
        <v>1.4675658582672266E-2</v>
      </c>
      <c r="AF1115" s="13">
        <f t="shared" si="1531"/>
        <v>6.8137230779076845E-3</v>
      </c>
      <c r="AG1115" s="13">
        <f t="shared" si="1532"/>
        <v>2.1090170920723792E-3</v>
      </c>
      <c r="AH1115" s="13">
        <f t="shared" si="1533"/>
        <v>2.9967570172649174E-3</v>
      </c>
      <c r="AI1115" s="13">
        <f t="shared" si="1534"/>
        <v>4.2169718741795481E-3</v>
      </c>
      <c r="AJ1115" s="13">
        <f t="shared" si="1535"/>
        <v>2.9670159584462138E-3</v>
      </c>
      <c r="AK1115" s="13">
        <f t="shared" si="1536"/>
        <v>1.3917069657773875E-3</v>
      </c>
      <c r="AL1115" s="13">
        <f t="shared" si="1537"/>
        <v>2.5589572048980263E-5</v>
      </c>
      <c r="AM1115" s="13">
        <f t="shared" si="1538"/>
        <v>4.4479499707017131E-3</v>
      </c>
      <c r="AN1115" s="13">
        <f t="shared" si="1539"/>
        <v>4.1302540794364139E-3</v>
      </c>
      <c r="AO1115" s="13">
        <f t="shared" si="1540"/>
        <v>1.9176248466223074E-3</v>
      </c>
      <c r="AP1115" s="13">
        <f t="shared" si="1541"/>
        <v>5.9355267765754587E-4</v>
      </c>
      <c r="AQ1115" s="13">
        <f t="shared" si="1542"/>
        <v>1.377895088975523E-4</v>
      </c>
      <c r="AR1115" s="13">
        <f t="shared" si="1543"/>
        <v>5.5654258600779463E-4</v>
      </c>
      <c r="AS1115" s="13">
        <f t="shared" si="1544"/>
        <v>7.8315472974849827E-4</v>
      </c>
      <c r="AT1115" s="13">
        <f t="shared" si="1545"/>
        <v>5.5101922669297172E-4</v>
      </c>
      <c r="AU1115" s="13">
        <f t="shared" si="1546"/>
        <v>2.5846079252889181E-4</v>
      </c>
      <c r="AV1115" s="13">
        <f t="shared" si="1547"/>
        <v>9.0925113914244141E-5</v>
      </c>
      <c r="AW1115" s="13">
        <f t="shared" si="1548"/>
        <v>9.2880933302515612E-7</v>
      </c>
      <c r="AX1115" s="13">
        <f t="shared" si="1549"/>
        <v>1.0431765525279898E-3</v>
      </c>
      <c r="AY1115" s="13">
        <f t="shared" si="1550"/>
        <v>9.686674175814566E-4</v>
      </c>
      <c r="AZ1115" s="13">
        <f t="shared" si="1551"/>
        <v>4.4974005771604599E-4</v>
      </c>
      <c r="BA1115" s="13">
        <f t="shared" si="1552"/>
        <v>1.3920575548309803E-4</v>
      </c>
      <c r="BB1115" s="13">
        <f t="shared" si="1553"/>
        <v>3.2315737769774646E-5</v>
      </c>
      <c r="BC1115" s="13">
        <f t="shared" si="1554"/>
        <v>6.0015156929722598E-6</v>
      </c>
      <c r="BD1115" s="13">
        <f t="shared" si="1555"/>
        <v>8.6131899765805488E-5</v>
      </c>
      <c r="BE1115" s="13">
        <f t="shared" si="1556"/>
        <v>1.2120295262161555E-4</v>
      </c>
      <c r="BF1115" s="13">
        <f t="shared" si="1557"/>
        <v>8.5277091090179362E-5</v>
      </c>
      <c r="BG1115" s="13">
        <f t="shared" si="1558"/>
        <v>4.0000028093406985E-5</v>
      </c>
      <c r="BH1115" s="13">
        <f t="shared" si="1559"/>
        <v>1.4071794315029178E-5</v>
      </c>
      <c r="BI1115" s="13">
        <f t="shared" si="1560"/>
        <v>3.9603051234281583E-6</v>
      </c>
      <c r="BJ1115" s="14">
        <f t="shared" si="1561"/>
        <v>0.48012073264245742</v>
      </c>
      <c r="BK1115" s="14">
        <f t="shared" si="1562"/>
        <v>0.27191275322600317</v>
      </c>
      <c r="BL1115" s="14">
        <f t="shared" si="1563"/>
        <v>0.23533147967142737</v>
      </c>
      <c r="BM1115" s="14">
        <f t="shared" si="1564"/>
        <v>0.41272583398755597</v>
      </c>
      <c r="BN1115" s="14">
        <f t="shared" si="1565"/>
        <v>0.58658045377257617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1.2436</v>
      </c>
      <c r="F1116" s="10">
        <f>VLOOKUP(B1116,home!$B$2:$E$405,3,FALSE)</f>
        <v>0.96489999999999998</v>
      </c>
      <c r="G1116" s="10">
        <f>VLOOKUP(C1116,away!$B$2:$E$405,4,FALSE)</f>
        <v>0.40210000000000001</v>
      </c>
      <c r="H1116" s="10">
        <f>VLOOKUP(A1116,away!$A$2:$E$405,3,FALSE)</f>
        <v>0.89739999999999998</v>
      </c>
      <c r="I1116" s="10">
        <f>VLOOKUP(C1116,away!$B$2:$E$405,3,FALSE)</f>
        <v>0.1857</v>
      </c>
      <c r="J1116" s="10">
        <f>VLOOKUP(B1116,home!$B$2:$E$405,4,FALSE)</f>
        <v>0.66859999999999997</v>
      </c>
      <c r="K1116" s="12">
        <f t="shared" si="1510"/>
        <v>0.48249975024400005</v>
      </c>
      <c r="L1116" s="12">
        <f t="shared" si="1511"/>
        <v>0.111420304548</v>
      </c>
      <c r="M1116" s="13">
        <f t="shared" si="1512"/>
        <v>0.5521585449722165</v>
      </c>
      <c r="N1116" s="13">
        <f t="shared" si="1513"/>
        <v>0.26641636004418495</v>
      </c>
      <c r="O1116" s="13">
        <f t="shared" si="1514"/>
        <v>6.1521673239584927E-2</v>
      </c>
      <c r="P1116" s="13">
        <f t="shared" si="1515"/>
        <v>2.9684191972692706E-2</v>
      </c>
      <c r="Q1116" s="13">
        <f t="shared" si="1516"/>
        <v>6.4272913591117406E-2</v>
      </c>
      <c r="R1116" s="13">
        <f t="shared" si="1517"/>
        <v>3.4273817843285476E-3</v>
      </c>
      <c r="S1116" s="13">
        <f t="shared" si="1518"/>
        <v>3.9895753723960379E-4</v>
      </c>
      <c r="T1116" s="13">
        <f t="shared" si="1519"/>
        <v>7.1613076065095904E-3</v>
      </c>
      <c r="U1116" s="13">
        <f t="shared" si="1520"/>
        <v>1.6537108549293594E-3</v>
      </c>
      <c r="V1116" s="13">
        <f t="shared" si="1521"/>
        <v>2.3831182853405918E-6</v>
      </c>
      <c r="W1116" s="13">
        <f t="shared" si="1522"/>
        <v>1.0337221585056115E-2</v>
      </c>
      <c r="X1116" s="13">
        <f t="shared" si="1523"/>
        <v>1.1517763771871118E-3</v>
      </c>
      <c r="Y1116" s="13">
        <f t="shared" si="1524"/>
        <v>6.416563735869007E-5</v>
      </c>
      <c r="Z1116" s="13">
        <f t="shared" si="1525"/>
        <v>1.2729330740405152E-4</v>
      </c>
      <c r="AA1116" s="13">
        <f t="shared" si="1526"/>
        <v>6.1418989030187583E-5</v>
      </c>
      <c r="AB1116" s="13">
        <f t="shared" si="1527"/>
        <v>1.4817323433652242E-5</v>
      </c>
      <c r="AC1116" s="13">
        <f t="shared" si="1528"/>
        <v>8.0073175222756799E-9</v>
      </c>
      <c r="AD1116" s="13">
        <f t="shared" si="1529"/>
        <v>1.2469267082516153E-3</v>
      </c>
      <c r="AE1116" s="13">
        <f t="shared" si="1530"/>
        <v>1.3893295358243015E-4</v>
      </c>
      <c r="AF1116" s="13">
        <f t="shared" si="1531"/>
        <v>7.7399759999537569E-6</v>
      </c>
      <c r="AG1116" s="13">
        <f t="shared" si="1532"/>
        <v>2.8746349436968629E-7</v>
      </c>
      <c r="AH1116" s="13">
        <f t="shared" si="1533"/>
        <v>3.5457647694704002E-6</v>
      </c>
      <c r="AI1116" s="13">
        <f t="shared" si="1534"/>
        <v>1.7108306156934426E-6</v>
      </c>
      <c r="AJ1116" s="13">
        <f t="shared" si="1535"/>
        <v>4.1273767239093736E-7</v>
      </c>
      <c r="AK1116" s="13">
        <f t="shared" si="1536"/>
        <v>6.6381941281639067E-8</v>
      </c>
      <c r="AL1116" s="13">
        <f t="shared" si="1537"/>
        <v>1.7219021795958816E-11</v>
      </c>
      <c r="AM1116" s="13">
        <f t="shared" si="1538"/>
        <v>1.2032836506079553E-4</v>
      </c>
      <c r="AN1116" s="13">
        <f t="shared" si="1539"/>
        <v>1.3407023080836762E-5</v>
      </c>
      <c r="AO1116" s="13">
        <f t="shared" si="1540"/>
        <v>7.469072973744487E-7</v>
      </c>
      <c r="AP1116" s="13">
        <f t="shared" si="1541"/>
        <v>2.7740212847528234E-8</v>
      </c>
      <c r="AQ1116" s="13">
        <f t="shared" si="1542"/>
        <v>7.7270574092448441E-10</v>
      </c>
      <c r="AR1116" s="13">
        <f t="shared" si="1543"/>
        <v>7.9014038093992243E-8</v>
      </c>
      <c r="AS1116" s="13">
        <f t="shared" si="1544"/>
        <v>3.8124253646121162E-8</v>
      </c>
      <c r="AT1116" s="13">
        <f t="shared" si="1545"/>
        <v>9.1974714312461828E-9</v>
      </c>
      <c r="AU1116" s="13">
        <f t="shared" si="1546"/>
        <v>1.4792592228175366E-9</v>
      </c>
      <c r="AV1116" s="13">
        <f t="shared" si="1547"/>
        <v>1.7843555138889871E-10</v>
      </c>
      <c r="AW1116" s="13">
        <f t="shared" si="1548"/>
        <v>2.571386793538823E-14</v>
      </c>
      <c r="AX1116" s="13">
        <f t="shared" si="1549"/>
        <v>9.6764010148504481E-6</v>
      </c>
      <c r="AY1116" s="13">
        <f t="shared" si="1550"/>
        <v>1.0781475480032132E-6</v>
      </c>
      <c r="AZ1116" s="13">
        <f t="shared" si="1551"/>
        <v>6.0063764073098737E-8</v>
      </c>
      <c r="BA1116" s="13">
        <f t="shared" si="1552"/>
        <v>2.2307742951079619E-9</v>
      </c>
      <c r="BB1116" s="13">
        <f t="shared" si="1553"/>
        <v>6.2138387834694771E-11</v>
      </c>
      <c r="BC1116" s="13">
        <f t="shared" si="1554"/>
        <v>1.3846956193326866E-12</v>
      </c>
      <c r="BD1116" s="13">
        <f t="shared" si="1555"/>
        <v>1.4672946979999811E-9</v>
      </c>
      <c r="BE1116" s="13">
        <f t="shared" si="1556"/>
        <v>7.0796932531933636E-10</v>
      </c>
      <c r="BF1116" s="13">
        <f t="shared" si="1557"/>
        <v>1.7079751132349649E-10</v>
      </c>
      <c r="BG1116" s="13">
        <f t="shared" si="1558"/>
        <v>2.7469918851961274E-11</v>
      </c>
      <c r="BH1116" s="13">
        <f t="shared" si="1559"/>
        <v>3.3135572463235654E-12</v>
      </c>
      <c r="BI1116" s="13">
        <f t="shared" si="1560"/>
        <v>3.1975810875406349E-13</v>
      </c>
      <c r="BJ1116" s="14">
        <f t="shared" si="1561"/>
        <v>0.35094295965772415</v>
      </c>
      <c r="BK1116" s="14">
        <f t="shared" si="1562"/>
        <v>0.58224516377251867</v>
      </c>
      <c r="BL1116" s="14">
        <f t="shared" si="1563"/>
        <v>6.6684868276928225E-2</v>
      </c>
      <c r="BM1116" s="14">
        <f t="shared" si="1564"/>
        <v>2.2518141262927779E-2</v>
      </c>
      <c r="BN1116" s="14">
        <f t="shared" si="1565"/>
        <v>0.97748106560412507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1.2436</v>
      </c>
      <c r="F1117" s="10">
        <f>VLOOKUP(B1117,home!$B$2:$E$405,3,FALSE)</f>
        <v>0.80410000000000004</v>
      </c>
      <c r="G1117" s="10">
        <f>VLOOKUP(C1117,away!$B$2:$E$405,4,FALSE)</f>
        <v>1.4474</v>
      </c>
      <c r="H1117" s="10">
        <f>VLOOKUP(A1117,away!$A$2:$E$405,3,FALSE)</f>
        <v>0.89739999999999998</v>
      </c>
      <c r="I1117" s="10">
        <f>VLOOKUP(C1117,away!$B$2:$E$405,3,FALSE)</f>
        <v>1.5601</v>
      </c>
      <c r="J1117" s="10">
        <f>VLOOKUP(B1117,home!$B$2:$E$405,4,FALSE)</f>
        <v>0.1857</v>
      </c>
      <c r="K1117" s="12">
        <f t="shared" si="1510"/>
        <v>1.4473692572240002</v>
      </c>
      <c r="L1117" s="12">
        <f t="shared" si="1511"/>
        <v>0.25998626551800003</v>
      </c>
      <c r="M1117" s="13">
        <f t="shared" si="1512"/>
        <v>0.18134472107104457</v>
      </c>
      <c r="N1117" s="13">
        <f t="shared" si="1513"/>
        <v>0.26247277423809123</v>
      </c>
      <c r="O1117" s="13">
        <f t="shared" si="1514"/>
        <v>4.714713680266424E-2</v>
      </c>
      <c r="P1117" s="13">
        <f t="shared" si="1515"/>
        <v>6.8239316374310466E-2</v>
      </c>
      <c r="Q1117" s="13">
        <f t="shared" si="1516"/>
        <v>0.18994751214525446</v>
      </c>
      <c r="R1117" s="13">
        <f t="shared" si="1517"/>
        <v>6.1288040135954675E-3</v>
      </c>
      <c r="S1117" s="13">
        <f t="shared" si="1518"/>
        <v>6.4195476324465789E-3</v>
      </c>
      <c r="T1117" s="13">
        <f t="shared" si="1519"/>
        <v>4.9383744327079662E-2</v>
      </c>
      <c r="U1117" s="13">
        <f t="shared" si="1520"/>
        <v>8.8706425128291418E-3</v>
      </c>
      <c r="V1117" s="13">
        <f t="shared" si="1521"/>
        <v>2.6840565751925583E-4</v>
      </c>
      <c r="W1117" s="13">
        <f t="shared" si="1522"/>
        <v>9.1641396521741234E-2</v>
      </c>
      <c r="X1117" s="13">
        <f t="shared" si="1523"/>
        <v>2.3825504448541739E-2</v>
      </c>
      <c r="Y1117" s="13">
        <f t="shared" si="1524"/>
        <v>3.0971519628294314E-3</v>
      </c>
      <c r="Z1117" s="13">
        <f t="shared" si="1525"/>
        <v>5.3113495586213841E-4</v>
      </c>
      <c r="AA1117" s="13">
        <f t="shared" si="1526"/>
        <v>7.6874840655188534E-4</v>
      </c>
      <c r="AB1117" s="13">
        <f t="shared" si="1527"/>
        <v>5.5633140509156822E-4</v>
      </c>
      <c r="AC1117" s="13">
        <f t="shared" si="1528"/>
        <v>6.3125006038002512E-6</v>
      </c>
      <c r="AD1117" s="13">
        <f t="shared" si="1529"/>
        <v>3.3159735003660658E-2</v>
      </c>
      <c r="AE1117" s="13">
        <f t="shared" si="1530"/>
        <v>8.6210756691682388E-3</v>
      </c>
      <c r="AF1117" s="13">
        <f t="shared" si="1531"/>
        <v>1.1206806339875716E-3</v>
      </c>
      <c r="AG1117" s="13">
        <f t="shared" si="1532"/>
        <v>9.7120524289591131E-5</v>
      </c>
      <c r="AH1117" s="13">
        <f t="shared" si="1533"/>
        <v>3.4521948415166277E-5</v>
      </c>
      <c r="AI1117" s="13">
        <f t="shared" si="1534"/>
        <v>4.9966006835584462E-5</v>
      </c>
      <c r="AJ1117" s="13">
        <f t="shared" si="1535"/>
        <v>3.6159631100034615E-5</v>
      </c>
      <c r="AK1117" s="13">
        <f t="shared" si="1536"/>
        <v>1.7445446135583652E-5</v>
      </c>
      <c r="AL1117" s="13">
        <f t="shared" si="1537"/>
        <v>9.5014781411143341E-8</v>
      </c>
      <c r="AM1117" s="13">
        <f t="shared" si="1538"/>
        <v>9.5988762043986032E-3</v>
      </c>
      <c r="AN1117" s="13">
        <f t="shared" si="1539"/>
        <v>2.4955759775511874E-3</v>
      </c>
      <c r="AO1117" s="13">
        <f t="shared" si="1540"/>
        <v>3.2440773935998266E-4</v>
      </c>
      <c r="AP1117" s="13">
        <f t="shared" si="1541"/>
        <v>2.81138522204462E-5</v>
      </c>
      <c r="AQ1117" s="13">
        <f t="shared" si="1542"/>
        <v>1.8273038620296846E-6</v>
      </c>
      <c r="AR1117" s="13">
        <f t="shared" si="1543"/>
        <v>1.7950464893728251E-6</v>
      </c>
      <c r="AS1117" s="13">
        <f t="shared" si="1544"/>
        <v>2.5980951040060946E-6</v>
      </c>
      <c r="AT1117" s="13">
        <f t="shared" si="1545"/>
        <v>1.880201490441307E-6</v>
      </c>
      <c r="AU1117" s="13">
        <f t="shared" si="1546"/>
        <v>9.0711527821716422E-7</v>
      </c>
      <c r="AV1117" s="13">
        <f t="shared" si="1547"/>
        <v>3.2823269161242969E-7</v>
      </c>
      <c r="AW1117" s="13">
        <f t="shared" si="1548"/>
        <v>9.9315817635684788E-10</v>
      </c>
      <c r="AX1117" s="13">
        <f t="shared" si="1549"/>
        <v>2.3155197203575885E-3</v>
      </c>
      <c r="AY1117" s="13">
        <f t="shared" si="1550"/>
        <v>6.0200332482905313E-4</v>
      </c>
      <c r="AZ1117" s="13">
        <f t="shared" si="1551"/>
        <v>7.8256298125862502E-5</v>
      </c>
      <c r="BA1117" s="13">
        <f t="shared" si="1552"/>
        <v>6.7818542343354183E-6</v>
      </c>
      <c r="BB1117" s="13">
        <f t="shared" si="1553"/>
        <v>4.407972389180751E-7</v>
      </c>
      <c r="BC1117" s="13">
        <f t="shared" si="1554"/>
        <v>2.2920245599391207E-8</v>
      </c>
      <c r="BD1117" s="13">
        <f t="shared" si="1555"/>
        <v>7.7781238867206099E-8</v>
      </c>
      <c r="BE1117" s="13">
        <f t="shared" si="1556"/>
        <v>1.1257817392519062E-7</v>
      </c>
      <c r="BF1117" s="13">
        <f t="shared" si="1557"/>
        <v>8.1471093986868752E-8</v>
      </c>
      <c r="BG1117" s="13">
        <f t="shared" si="1558"/>
        <v>3.9306252263000311E-8</v>
      </c>
      <c r="BH1117" s="13">
        <f t="shared" si="1559"/>
        <v>1.4222665285539479E-8</v>
      </c>
      <c r="BI1117" s="13">
        <f t="shared" si="1560"/>
        <v>4.1170896980153698E-9</v>
      </c>
      <c r="BJ1117" s="14">
        <f t="shared" si="1561"/>
        <v>0.67881852146706734</v>
      </c>
      <c r="BK1117" s="14">
        <f t="shared" si="1562"/>
        <v>0.25688040157553516</v>
      </c>
      <c r="BL1117" s="14">
        <f t="shared" si="1563"/>
        <v>6.3617594340786315E-2</v>
      </c>
      <c r="BM1117" s="14">
        <f t="shared" si="1564"/>
        <v>0.24396538536261961</v>
      </c>
      <c r="BN1117" s="14">
        <f t="shared" si="1565"/>
        <v>0.75528026464496045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1.6042000000000001</v>
      </c>
      <c r="F1118" s="10">
        <f>VLOOKUP(B1118,home!$B$2:$E$405,3,FALSE)</f>
        <v>0.41560000000000002</v>
      </c>
      <c r="G1118" s="10">
        <f>VLOOKUP(C1118,away!$B$2:$E$405,4,FALSE)</f>
        <v>0.7792</v>
      </c>
      <c r="H1118" s="10">
        <f>VLOOKUP(A1118,away!$A$2:$E$405,3,FALSE)</f>
        <v>1.25</v>
      </c>
      <c r="I1118" s="10">
        <f>VLOOKUP(C1118,away!$B$2:$E$405,3,FALSE)</f>
        <v>1</v>
      </c>
      <c r="J1118" s="10">
        <f>VLOOKUP(B1118,home!$B$2:$E$405,4,FALSE)</f>
        <v>1.0667</v>
      </c>
      <c r="K1118" s="12">
        <f t="shared" si="1510"/>
        <v>0.51949694118400003</v>
      </c>
      <c r="L1118" s="12">
        <f t="shared" si="1511"/>
        <v>1.333375</v>
      </c>
      <c r="M1118" s="13">
        <f t="shared" si="1512"/>
        <v>0.15678623824941496</v>
      </c>
      <c r="N1118" s="13">
        <f t="shared" si="1513"/>
        <v>8.1449971190316939E-2</v>
      </c>
      <c r="O1118" s="13">
        <f t="shared" si="1514"/>
        <v>0.20905485042581365</v>
      </c>
      <c r="P1118" s="13">
        <f t="shared" si="1515"/>
        <v>0.10860335533588883</v>
      </c>
      <c r="Q1118" s="13">
        <f t="shared" si="1516"/>
        <v>2.1156505446447288E-2</v>
      </c>
      <c r="R1118" s="13">
        <f t="shared" si="1517"/>
        <v>0.13937425559325967</v>
      </c>
      <c r="S1118" s="13">
        <f t="shared" si="1518"/>
        <v>1.8806957998842973E-2</v>
      </c>
      <c r="T1118" s="13">
        <f t="shared" si="1519"/>
        <v>2.8209555449656649E-2</v>
      </c>
      <c r="U1118" s="13">
        <f t="shared" si="1520"/>
        <v>7.2404499460495403E-2</v>
      </c>
      <c r="V1118" s="13">
        <f t="shared" si="1521"/>
        <v>1.4474759215979158E-3</v>
      </c>
      <c r="W1118" s="13">
        <f t="shared" si="1522"/>
        <v>3.663579955190668E-3</v>
      </c>
      <c r="X1118" s="13">
        <f t="shared" si="1523"/>
        <v>4.8849259227523563E-3</v>
      </c>
      <c r="Y1118" s="13">
        <f t="shared" si="1524"/>
        <v>3.2567190511249627E-3</v>
      </c>
      <c r="Z1118" s="13">
        <f t="shared" si="1525"/>
        <v>6.1946049350554207E-2</v>
      </c>
      <c r="AA1118" s="13">
        <f t="shared" si="1526"/>
        <v>3.2180783156046021E-2</v>
      </c>
      <c r="AB1118" s="13">
        <f t="shared" si="1527"/>
        <v>8.3589092072357488E-3</v>
      </c>
      <c r="AC1118" s="13">
        <f t="shared" si="1528"/>
        <v>6.2665234369680127E-5</v>
      </c>
      <c r="AD1118" s="13">
        <f t="shared" si="1529"/>
        <v>4.7580464512614193E-4</v>
      </c>
      <c r="AE1118" s="13">
        <f t="shared" si="1530"/>
        <v>6.3442601869506947E-4</v>
      </c>
      <c r="AF1118" s="13">
        <f t="shared" si="1531"/>
        <v>4.2296389633876921E-4</v>
      </c>
      <c r="AG1118" s="13">
        <f t="shared" si="1532"/>
        <v>1.8798982842690214E-4</v>
      </c>
      <c r="AH1118" s="13">
        <f t="shared" si="1533"/>
        <v>2.0649328388198794E-2</v>
      </c>
      <c r="AI1118" s="13">
        <f t="shared" si="1534"/>
        <v>1.0727262935173211E-2</v>
      </c>
      <c r="AJ1118" s="13">
        <f t="shared" si="1535"/>
        <v>2.7863901410494904E-3</v>
      </c>
      <c r="AK1118" s="13">
        <f t="shared" si="1536"/>
        <v>4.8250705174015499E-4</v>
      </c>
      <c r="AL1118" s="13">
        <f t="shared" si="1537"/>
        <v>1.7362887945894128E-6</v>
      </c>
      <c r="AM1118" s="13">
        <f t="shared" si="1538"/>
        <v>4.9435811548833902E-5</v>
      </c>
      <c r="AN1118" s="13">
        <f t="shared" si="1539"/>
        <v>6.5916475223926397E-5</v>
      </c>
      <c r="AO1118" s="13">
        <f t="shared" si="1540"/>
        <v>4.3945690075851442E-5</v>
      </c>
      <c r="AP1118" s="13">
        <f t="shared" si="1541"/>
        <v>1.9532028168296138E-5</v>
      </c>
      <c r="AQ1118" s="13">
        <f t="shared" si="1542"/>
        <v>6.5108795147254632E-6</v>
      </c>
      <c r="AR1118" s="13">
        <f t="shared" si="1543"/>
        <v>5.5066596479229129E-3</v>
      </c>
      <c r="AS1118" s="13">
        <f t="shared" si="1544"/>
        <v>2.8606928432373157E-3</v>
      </c>
      <c r="AT1118" s="13">
        <f t="shared" si="1545"/>
        <v>7.4306059086437276E-4</v>
      </c>
      <c r="AU1118" s="13">
        <f t="shared" si="1546"/>
        <v>1.2867256802280582E-4</v>
      </c>
      <c r="AV1118" s="13">
        <f t="shared" si="1547"/>
        <v>1.6711251375534449E-5</v>
      </c>
      <c r="AW1118" s="13">
        <f t="shared" si="1548"/>
        <v>3.3408329822173502E-8</v>
      </c>
      <c r="AX1118" s="13">
        <f t="shared" si="1549"/>
        <v>4.280292147427976E-6</v>
      </c>
      <c r="AY1118" s="13">
        <f t="shared" si="1550"/>
        <v>5.7072345420767771E-6</v>
      </c>
      <c r="AZ1118" s="13">
        <f t="shared" si="1551"/>
        <v>3.8049419287708125E-6</v>
      </c>
      <c r="BA1118" s="13">
        <f t="shared" si="1552"/>
        <v>1.691138148091594E-6</v>
      </c>
      <c r="BB1118" s="13">
        <f t="shared" si="1553"/>
        <v>5.6373033205290707E-7</v>
      </c>
      <c r="BC1118" s="13">
        <f t="shared" si="1554"/>
        <v>1.5033278630020896E-7</v>
      </c>
      <c r="BD1118" s="13">
        <f t="shared" si="1555"/>
        <v>1.2237403846748682E-3</v>
      </c>
      <c r="BE1118" s="13">
        <f t="shared" si="1556"/>
        <v>6.3572938664192553E-4</v>
      </c>
      <c r="BF1118" s="13">
        <f t="shared" si="1557"/>
        <v>1.6512973589063041E-4</v>
      </c>
      <c r="BG1118" s="13">
        <f t="shared" si="1558"/>
        <v>2.8594797564568098E-5</v>
      </c>
      <c r="BH1118" s="13">
        <f t="shared" si="1559"/>
        <v>3.7137274671422049E-6</v>
      </c>
      <c r="BI1118" s="13">
        <f t="shared" si="1560"/>
        <v>3.8585401191427611E-7</v>
      </c>
      <c r="BJ1118" s="14">
        <f t="shared" si="1561"/>
        <v>0.14454397995849214</v>
      </c>
      <c r="BK1118" s="14">
        <f t="shared" si="1562"/>
        <v>0.28571413626345105</v>
      </c>
      <c r="BL1118" s="14">
        <f t="shared" si="1563"/>
        <v>0.50733187714668626</v>
      </c>
      <c r="BM1118" s="14">
        <f t="shared" si="1564"/>
        <v>0.28310519265182971</v>
      </c>
      <c r="BN1118" s="14">
        <f t="shared" si="1565"/>
        <v>0.71642517624114133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1.6042000000000001</v>
      </c>
      <c r="F1119" s="10">
        <f>VLOOKUP(B1119,home!$B$2:$E$405,3,FALSE)</f>
        <v>0.46750000000000003</v>
      </c>
      <c r="G1119" s="10">
        <f>VLOOKUP(C1119,away!$B$2:$E$405,4,FALSE)</f>
        <v>1.0909</v>
      </c>
      <c r="H1119" s="10">
        <f>VLOOKUP(A1119,away!$A$2:$E$405,3,FALSE)</f>
        <v>1.25</v>
      </c>
      <c r="I1119" s="10">
        <f>VLOOKUP(C1119,away!$B$2:$E$405,3,FALSE)</f>
        <v>0.8</v>
      </c>
      <c r="J1119" s="10">
        <f>VLOOKUP(B1119,home!$B$2:$E$405,4,FALSE)</f>
        <v>1.4</v>
      </c>
      <c r="K1119" s="12">
        <f t="shared" si="1510"/>
        <v>0.81813518215000014</v>
      </c>
      <c r="L1119" s="12">
        <f t="shared" si="1511"/>
        <v>1.4</v>
      </c>
      <c r="M1119" s="13">
        <f t="shared" si="1512"/>
        <v>0.10881183399377525</v>
      </c>
      <c r="N1119" s="13">
        <f t="shared" si="1513"/>
        <v>8.9022789624572871E-2</v>
      </c>
      <c r="O1119" s="13">
        <f t="shared" si="1514"/>
        <v>0.15233656759128536</v>
      </c>
      <c r="P1119" s="13">
        <f t="shared" si="1515"/>
        <v>0.12463190547440203</v>
      </c>
      <c r="Q1119" s="13">
        <f t="shared" si="1516"/>
        <v>3.6416338102500535E-2</v>
      </c>
      <c r="R1119" s="13">
        <f t="shared" si="1517"/>
        <v>0.10663559731389975</v>
      </c>
      <c r="S1119" s="13">
        <f t="shared" si="1518"/>
        <v>3.5688011340450528E-2</v>
      </c>
      <c r="T1119" s="13">
        <f t="shared" si="1519"/>
        <v>5.0982873343500747E-2</v>
      </c>
      <c r="U1119" s="13">
        <f t="shared" si="1520"/>
        <v>8.7242333832081423E-2</v>
      </c>
      <c r="V1119" s="13">
        <f t="shared" si="1521"/>
        <v>4.5418516357807861E-3</v>
      </c>
      <c r="W1119" s="13">
        <f t="shared" si="1522"/>
        <v>9.9311624689084228E-3</v>
      </c>
      <c r="X1119" s="13">
        <f t="shared" si="1523"/>
        <v>1.3903627456471791E-2</v>
      </c>
      <c r="Y1119" s="13">
        <f t="shared" si="1524"/>
        <v>9.7325392195302535E-3</v>
      </c>
      <c r="Z1119" s="13">
        <f t="shared" si="1525"/>
        <v>4.9763278746486561E-2</v>
      </c>
      <c r="AA1119" s="13">
        <f t="shared" si="1526"/>
        <v>4.0713089121638006E-2</v>
      </c>
      <c r="AB1119" s="13">
        <f t="shared" si="1527"/>
        <v>1.665440529221025E-2</v>
      </c>
      <c r="AC1119" s="13">
        <f t="shared" si="1528"/>
        <v>3.2513675384205661E-4</v>
      </c>
      <c r="AD1119" s="13">
        <f t="shared" si="1529"/>
        <v>2.031258353865409E-3</v>
      </c>
      <c r="AE1119" s="13">
        <f t="shared" si="1530"/>
        <v>2.8437616954115723E-3</v>
      </c>
      <c r="AF1119" s="13">
        <f t="shared" si="1531"/>
        <v>1.9906331867881009E-3</v>
      </c>
      <c r="AG1119" s="13">
        <f t="shared" si="1532"/>
        <v>9.2896215383444722E-4</v>
      </c>
      <c r="AH1119" s="13">
        <f t="shared" si="1533"/>
        <v>1.7417147561270302E-2</v>
      </c>
      <c r="AI1119" s="13">
        <f t="shared" si="1534"/>
        <v>1.4249581192573305E-2</v>
      </c>
      <c r="AJ1119" s="13">
        <f t="shared" si="1535"/>
        <v>5.8290418522735886E-3</v>
      </c>
      <c r="AK1119" s="13">
        <f t="shared" si="1536"/>
        <v>1.5896480725232757E-3</v>
      </c>
      <c r="AL1119" s="13">
        <f t="shared" si="1537"/>
        <v>1.4896325770380909E-5</v>
      </c>
      <c r="AM1119" s="13">
        <f t="shared" si="1538"/>
        <v>3.3236878466667727E-4</v>
      </c>
      <c r="AN1119" s="13">
        <f t="shared" si="1539"/>
        <v>4.6531629853334818E-4</v>
      </c>
      <c r="AO1119" s="13">
        <f t="shared" si="1540"/>
        <v>3.2572140897334375E-4</v>
      </c>
      <c r="AP1119" s="13">
        <f t="shared" si="1541"/>
        <v>1.5200332418756045E-4</v>
      </c>
      <c r="AQ1119" s="13">
        <f t="shared" si="1542"/>
        <v>5.3201163465646172E-5</v>
      </c>
      <c r="AR1119" s="13">
        <f t="shared" si="1543"/>
        <v>4.8768013171556785E-3</v>
      </c>
      <c r="AS1119" s="13">
        <f t="shared" si="1544"/>
        <v>3.9898827339205209E-3</v>
      </c>
      <c r="AT1119" s="13">
        <f t="shared" si="1545"/>
        <v>1.6321317186366027E-3</v>
      </c>
      <c r="AU1119" s="13">
        <f t="shared" si="1546"/>
        <v>4.4510146030651664E-4</v>
      </c>
      <c r="AV1119" s="13">
        <f t="shared" si="1547"/>
        <v>9.1038291075775738E-5</v>
      </c>
      <c r="AW1119" s="13">
        <f t="shared" si="1548"/>
        <v>4.7394698545896856E-7</v>
      </c>
      <c r="AX1119" s="13">
        <f t="shared" si="1549"/>
        <v>4.5320432697374343E-5</v>
      </c>
      <c r="AY1119" s="13">
        <f t="shared" si="1550"/>
        <v>6.3448605776324075E-5</v>
      </c>
      <c r="AZ1119" s="13">
        <f t="shared" si="1551"/>
        <v>4.4414024043426855E-5</v>
      </c>
      <c r="BA1119" s="13">
        <f t="shared" si="1552"/>
        <v>2.0726544553599205E-5</v>
      </c>
      <c r="BB1119" s="13">
        <f t="shared" si="1553"/>
        <v>7.2542905937597236E-6</v>
      </c>
      <c r="BC1119" s="13">
        <f t="shared" si="1554"/>
        <v>2.0312013662527201E-6</v>
      </c>
      <c r="BD1119" s="13">
        <f t="shared" si="1555"/>
        <v>1.137920307336326E-3</v>
      </c>
      <c r="BE1119" s="13">
        <f t="shared" si="1556"/>
        <v>9.3097263791478921E-4</v>
      </c>
      <c r="BF1119" s="13">
        <f t="shared" si="1557"/>
        <v>3.8083073434854104E-4</v>
      </c>
      <c r="BG1119" s="13">
        <f t="shared" si="1558"/>
        <v>1.03857007404854E-4</v>
      </c>
      <c r="BH1119" s="13">
        <f t="shared" si="1559"/>
        <v>2.1242267917681029E-5</v>
      </c>
      <c r="BI1119" s="13">
        <f t="shared" si="1560"/>
        <v>3.4758093464222159E-6</v>
      </c>
      <c r="BJ1119" s="14">
        <f t="shared" si="1561"/>
        <v>0.2192957516842414</v>
      </c>
      <c r="BK1119" s="14">
        <f t="shared" si="1562"/>
        <v>0.27407708412979742</v>
      </c>
      <c r="BL1119" s="14">
        <f t="shared" si="1563"/>
        <v>0.45628066611511886</v>
      </c>
      <c r="BM1119" s="14">
        <f t="shared" si="1564"/>
        <v>0.38149877391641762</v>
      </c>
      <c r="BN1119" s="14">
        <f t="shared" si="1565"/>
        <v>0.6178550321004358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1.6042000000000001</v>
      </c>
      <c r="F1120" s="10">
        <f>VLOOKUP(B1120,home!$B$2:$E$405,3,FALSE)</f>
        <v>1.0909</v>
      </c>
      <c r="G1120" s="10">
        <f>VLOOKUP(C1120,away!$B$2:$E$405,4,FALSE)</f>
        <v>0.62339999999999995</v>
      </c>
      <c r="H1120" s="10">
        <f>VLOOKUP(A1120,away!$A$2:$E$405,3,FALSE)</f>
        <v>1.25</v>
      </c>
      <c r="I1120" s="10">
        <f>VLOOKUP(C1120,away!$B$2:$E$405,3,FALSE)</f>
        <v>2.1333000000000002</v>
      </c>
      <c r="J1120" s="10">
        <f>VLOOKUP(B1120,home!$B$2:$E$405,4,FALSE)</f>
        <v>0.8</v>
      </c>
      <c r="K1120" s="12">
        <f t="shared" si="1510"/>
        <v>1.0909635776519999</v>
      </c>
      <c r="L1120" s="12">
        <f t="shared" si="1511"/>
        <v>2.1333000000000002</v>
      </c>
      <c r="M1120" s="13">
        <f t="shared" si="1512"/>
        <v>3.9785069405018449E-2</v>
      </c>
      <c r="N1120" s="13">
        <f t="shared" si="1513"/>
        <v>4.340406165523205E-2</v>
      </c>
      <c r="O1120" s="13">
        <f t="shared" si="1514"/>
        <v>8.4873488561725871E-2</v>
      </c>
      <c r="P1120" s="13">
        <f t="shared" si="1515"/>
        <v>9.259388472910654E-2</v>
      </c>
      <c r="Q1120" s="13">
        <f t="shared" si="1516"/>
        <v>2.3676125194009967E-2</v>
      </c>
      <c r="R1120" s="13">
        <f t="shared" si="1517"/>
        <v>9.0530306574364935E-2</v>
      </c>
      <c r="S1120" s="13">
        <f t="shared" si="1518"/>
        <v>5.3874654596842313E-2</v>
      </c>
      <c r="T1120" s="13">
        <f t="shared" si="1519"/>
        <v>5.0508277876381472E-2</v>
      </c>
      <c r="U1120" s="13">
        <f t="shared" si="1520"/>
        <v>9.876526714630153E-2</v>
      </c>
      <c r="V1120" s="13">
        <f t="shared" si="1521"/>
        <v>1.3931701940123093E-2</v>
      </c>
      <c r="W1120" s="13">
        <f t="shared" si="1522"/>
        <v>8.6099300821979238E-3</v>
      </c>
      <c r="X1120" s="13">
        <f t="shared" si="1523"/>
        <v>1.8367563844352834E-2</v>
      </c>
      <c r="Y1120" s="13">
        <f t="shared" si="1524"/>
        <v>1.9591761974578955E-2</v>
      </c>
      <c r="Z1120" s="13">
        <f t="shared" si="1525"/>
        <v>6.4376101005030897E-2</v>
      </c>
      <c r="AA1120" s="13">
        <f t="shared" si="1526"/>
        <v>7.0231981467735002E-2</v>
      </c>
      <c r="AB1120" s="13">
        <f t="shared" si="1527"/>
        <v>3.8310266883814566E-2</v>
      </c>
      <c r="AC1120" s="13">
        <f t="shared" si="1528"/>
        <v>2.026498920976668E-3</v>
      </c>
      <c r="AD1120" s="13">
        <f t="shared" si="1529"/>
        <v>2.3482800314520557E-3</v>
      </c>
      <c r="AE1120" s="13">
        <f t="shared" si="1530"/>
        <v>5.0095857910966712E-3</v>
      </c>
      <c r="AF1120" s="13">
        <f t="shared" si="1531"/>
        <v>5.3434746840732659E-3</v>
      </c>
      <c r="AG1120" s="13">
        <f t="shared" si="1532"/>
        <v>3.7997448478444989E-3</v>
      </c>
      <c r="AH1120" s="13">
        <f t="shared" si="1533"/>
        <v>3.4333384068508117E-2</v>
      </c>
      <c r="AI1120" s="13">
        <f t="shared" si="1534"/>
        <v>3.7456471516279788E-2</v>
      </c>
      <c r="AJ1120" s="13">
        <f t="shared" si="1535"/>
        <v>2.0431823085810409E-2</v>
      </c>
      <c r="AK1120" s="13">
        <f t="shared" si="1536"/>
        <v>7.4301249372161517E-3</v>
      </c>
      <c r="AL1120" s="13">
        <f t="shared" si="1537"/>
        <v>1.8865510132190792E-4</v>
      </c>
      <c r="AM1120" s="13">
        <f t="shared" si="1538"/>
        <v>5.1237759688833721E-4</v>
      </c>
      <c r="AN1120" s="13">
        <f t="shared" si="1539"/>
        <v>1.0930551274418898E-3</v>
      </c>
      <c r="AO1120" s="13">
        <f t="shared" si="1540"/>
        <v>1.1659072516858923E-3</v>
      </c>
      <c r="AP1120" s="13">
        <f t="shared" si="1541"/>
        <v>8.2907664667383784E-4</v>
      </c>
      <c r="AQ1120" s="13">
        <f t="shared" si="1542"/>
        <v>4.421673025873247E-4</v>
      </c>
      <c r="AR1120" s="13">
        <f t="shared" si="1543"/>
        <v>1.4648681646669668E-2</v>
      </c>
      <c r="AS1120" s="13">
        <f t="shared" si="1544"/>
        <v>1.598117813713593E-2</v>
      </c>
      <c r="AT1120" s="13">
        <f t="shared" si="1545"/>
        <v>8.7174416377918673E-3</v>
      </c>
      <c r="AU1120" s="13">
        <f t="shared" si="1546"/>
        <v>3.1701371057126422E-3</v>
      </c>
      <c r="AV1120" s="13">
        <f t="shared" si="1547"/>
        <v>8.6462602962390496E-4</v>
      </c>
      <c r="AW1120" s="13">
        <f t="shared" si="1548"/>
        <v>1.2196303905652279E-5</v>
      </c>
      <c r="AX1120" s="13">
        <f t="shared" si="1549"/>
        <v>9.3164216035005739E-5</v>
      </c>
      <c r="AY1120" s="13">
        <f t="shared" si="1550"/>
        <v>1.9874722206747776E-4</v>
      </c>
      <c r="AZ1120" s="13">
        <f t="shared" si="1551"/>
        <v>2.1199372441827523E-4</v>
      </c>
      <c r="BA1120" s="13">
        <f t="shared" si="1552"/>
        <v>1.5074873743383549E-4</v>
      </c>
      <c r="BB1120" s="13">
        <f t="shared" si="1553"/>
        <v>8.0398070391900342E-5</v>
      </c>
      <c r="BC1120" s="13">
        <f t="shared" si="1554"/>
        <v>3.4302640713408189E-5</v>
      </c>
      <c r="BD1120" s="13">
        <f t="shared" si="1555"/>
        <v>5.2083387594733998E-3</v>
      </c>
      <c r="BE1120" s="13">
        <f t="shared" si="1556"/>
        <v>5.6821078866586784E-3</v>
      </c>
      <c r="BF1120" s="13">
        <f t="shared" si="1557"/>
        <v>3.0994863743168976E-3</v>
      </c>
      <c r="BG1120" s="13">
        <f t="shared" si="1558"/>
        <v>1.1271422479361298E-3</v>
      </c>
      <c r="BH1120" s="13">
        <f t="shared" si="1559"/>
        <v>3.0741778483277932E-4</v>
      </c>
      <c r="BI1120" s="13">
        <f t="shared" si="1560"/>
        <v>6.7076321275004355E-5</v>
      </c>
      <c r="BJ1120" s="14">
        <f t="shared" si="1561"/>
        <v>0.18547074451755688</v>
      </c>
      <c r="BK1120" s="14">
        <f t="shared" si="1562"/>
        <v>0.20259921191545643</v>
      </c>
      <c r="BL1120" s="14">
        <f t="shared" si="1563"/>
        <v>0.54123674817318324</v>
      </c>
      <c r="BM1120" s="14">
        <f t="shared" si="1564"/>
        <v>0.6186333185736077</v>
      </c>
      <c r="BN1120" s="14">
        <f t="shared" si="1565"/>
        <v>0.37486293611945781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1.1635</v>
      </c>
      <c r="F1121" s="10">
        <f>VLOOKUP(B1121,home!$B$2:$E$405,3,FALSE)</f>
        <v>0.85950000000000004</v>
      </c>
      <c r="G1121" s="10">
        <f>VLOOKUP(C1121,away!$B$2:$E$405,4,FALSE)</f>
        <v>0.62509999999999999</v>
      </c>
      <c r="H1121" s="10">
        <f>VLOOKUP(A1121,away!$A$2:$E$405,3,FALSE)</f>
        <v>1.0528999999999999</v>
      </c>
      <c r="I1121" s="10">
        <f>VLOOKUP(C1121,away!$B$2:$E$405,3,FALSE)</f>
        <v>1.1224000000000001</v>
      </c>
      <c r="J1121" s="10">
        <f>VLOOKUP(B1121,home!$B$2:$E$405,4,FALSE)</f>
        <v>0.84419999999999995</v>
      </c>
      <c r="K1121" s="12">
        <f t="shared" si="1510"/>
        <v>0.62511765907499994</v>
      </c>
      <c r="L1121" s="12">
        <f t="shared" si="1511"/>
        <v>0.99765442123199999</v>
      </c>
      <c r="M1121" s="13">
        <f t="shared" si="1512"/>
        <v>0.19735086766426294</v>
      </c>
      <c r="N1121" s="13">
        <f t="shared" si="1513"/>
        <v>0.12336751241070414</v>
      </c>
      <c r="O1121" s="13">
        <f t="shared" si="1514"/>
        <v>0.19688796565922326</v>
      </c>
      <c r="P1121" s="13">
        <f t="shared" si="1515"/>
        <v>0.12307814419293261</v>
      </c>
      <c r="Q1121" s="13">
        <f t="shared" si="1516"/>
        <v>3.8559605282042685E-2</v>
      </c>
      <c r="R1121" s="13">
        <f t="shared" si="1517"/>
        <v>9.8213074713649123E-2</v>
      </c>
      <c r="S1121" s="13">
        <f t="shared" si="1518"/>
        <v>1.9189464122026011E-2</v>
      </c>
      <c r="T1121" s="13">
        <f t="shared" si="1519"/>
        <v>3.8469160690590656E-2</v>
      </c>
      <c r="U1121" s="13">
        <f t="shared" si="1520"/>
        <v>6.1394727355554402E-2</v>
      </c>
      <c r="V1121" s="13">
        <f t="shared" si="1521"/>
        <v>1.3297262328026578E-3</v>
      </c>
      <c r="W1121" s="13">
        <f t="shared" si="1522"/>
        <v>8.0347633962555096E-3</v>
      </c>
      <c r="X1121" s="13">
        <f t="shared" si="1523"/>
        <v>8.015917225827349E-3</v>
      </c>
      <c r="Y1121" s="13">
        <f t="shared" si="1524"/>
        <v>3.9985576302882008E-3</v>
      </c>
      <c r="Z1121" s="13">
        <f t="shared" si="1525"/>
        <v>3.2660902736953601E-2</v>
      </c>
      <c r="AA1121" s="13">
        <f t="shared" si="1526"/>
        <v>2.0416907062200694E-2</v>
      </c>
      <c r="AB1121" s="13">
        <f t="shared" si="1527"/>
        <v>6.381484574137365E-3</v>
      </c>
      <c r="AC1121" s="13">
        <f t="shared" si="1528"/>
        <v>5.1830351367023263E-5</v>
      </c>
      <c r="AD1121" s="13">
        <f t="shared" si="1529"/>
        <v>1.2556681213721848E-3</v>
      </c>
      <c r="AE1121" s="13">
        <f t="shared" si="1530"/>
        <v>1.2527228528870396E-3</v>
      </c>
      <c r="AF1121" s="13">
        <f t="shared" si="1531"/>
        <v>6.2489224638055966E-4</v>
      </c>
      <c r="AG1121" s="13">
        <f t="shared" si="1532"/>
        <v>2.078088374650539E-4</v>
      </c>
      <c r="AH1121" s="13">
        <f t="shared" si="1533"/>
        <v>8.14607350423752E-3</v>
      </c>
      <c r="AI1121" s="13">
        <f t="shared" si="1534"/>
        <v>5.09225439962184E-3</v>
      </c>
      <c r="AJ1121" s="13">
        <f t="shared" si="1535"/>
        <v>1.5916290748529867E-3</v>
      </c>
      <c r="AK1121" s="13">
        <f t="shared" si="1536"/>
        <v>3.3165181379593572E-4</v>
      </c>
      <c r="AL1121" s="13">
        <f t="shared" si="1537"/>
        <v>1.2929628401681505E-6</v>
      </c>
      <c r="AM1121" s="13">
        <f t="shared" si="1538"/>
        <v>1.5698806332145666E-4</v>
      </c>
      <c r="AN1121" s="13">
        <f t="shared" si="1539"/>
        <v>1.5661983545330038E-4</v>
      </c>
      <c r="AO1121" s="13">
        <f t="shared" si="1540"/>
        <v>7.8126235646306725E-5</v>
      </c>
      <c r="AP1121" s="13">
        <f t="shared" si="1541"/>
        <v>2.5980994802250337E-5</v>
      </c>
      <c r="AQ1121" s="13">
        <f t="shared" si="1542"/>
        <v>6.4800135831176627E-6</v>
      </c>
      <c r="AR1121" s="13">
        <f t="shared" si="1543"/>
        <v>1.6253932494366833E-3</v>
      </c>
      <c r="AS1121" s="13">
        <f t="shared" si="1544"/>
        <v>1.0160620231641669E-3</v>
      </c>
      <c r="AT1121" s="13">
        <f t="shared" si="1545"/>
        <v>3.1757915669769612E-4</v>
      </c>
      <c r="AU1121" s="13">
        <f t="shared" si="1546"/>
        <v>6.6174779668625485E-5</v>
      </c>
      <c r="AV1121" s="13">
        <f t="shared" si="1547"/>
        <v>1.0341755839063761E-5</v>
      </c>
      <c r="AW1121" s="13">
        <f t="shared" si="1548"/>
        <v>2.2398835575574906E-8</v>
      </c>
      <c r="AX1121" s="13">
        <f t="shared" si="1549"/>
        <v>1.6356001774371141E-5</v>
      </c>
      <c r="AY1121" s="13">
        <f t="shared" si="1550"/>
        <v>1.6317637483879805E-5</v>
      </c>
      <c r="AZ1121" s="13">
        <f t="shared" si="1551"/>
        <v>8.1396815899268457E-6</v>
      </c>
      <c r="BA1121" s="13">
        <f t="shared" si="1552"/>
        <v>2.7068631085370785E-6</v>
      </c>
      <c r="BB1121" s="13">
        <f t="shared" si="1553"/>
        <v>6.7512848697545256E-7</v>
      </c>
      <c r="BC1121" s="13">
        <f t="shared" si="1554"/>
        <v>1.3470898398614626E-7</v>
      </c>
      <c r="BD1121" s="13">
        <f t="shared" si="1555"/>
        <v>2.7026346025685891E-4</v>
      </c>
      <c r="BE1121" s="13">
        <f t="shared" si="1556"/>
        <v>1.689464616092769E-4</v>
      </c>
      <c r="BF1121" s="13">
        <f t="shared" si="1557"/>
        <v>5.2805708295097758E-5</v>
      </c>
      <c r="BG1121" s="13">
        <f t="shared" si="1558"/>
        <v>1.1003260251742941E-5</v>
      </c>
      <c r="BH1121" s="13">
        <f t="shared" si="1559"/>
        <v>1.7195830726906349E-6</v>
      </c>
      <c r="BI1121" s="13">
        <f t="shared" si="1560"/>
        <v>2.1498834899707309E-7</v>
      </c>
      <c r="BJ1121" s="14">
        <f t="shared" si="1561"/>
        <v>0.22425513385804746</v>
      </c>
      <c r="BK1121" s="14">
        <f t="shared" si="1562"/>
        <v>0.34101764316371524</v>
      </c>
      <c r="BL1121" s="14">
        <f t="shared" si="1563"/>
        <v>0.40199627258391407</v>
      </c>
      <c r="BM1121" s="14">
        <f t="shared" si="1564"/>
        <v>0.22245648718116737</v>
      </c>
      <c r="BN1121" s="14">
        <f t="shared" si="1565"/>
        <v>0.77745716992281477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1.1635</v>
      </c>
      <c r="F1122" s="10">
        <f>VLOOKUP(B1122,home!$B$2:$E$405,3,FALSE)</f>
        <v>0.70320000000000005</v>
      </c>
      <c r="G1122" s="10">
        <f>VLOOKUP(C1122,away!$B$2:$E$405,4,FALSE)</f>
        <v>0.57299999999999995</v>
      </c>
      <c r="H1122" s="10">
        <f>VLOOKUP(A1122,away!$A$2:$E$405,3,FALSE)</f>
        <v>1.0528999999999999</v>
      </c>
      <c r="I1122" s="10">
        <f>VLOOKUP(C1122,away!$B$2:$E$405,3,FALSE)</f>
        <v>2.3216000000000001</v>
      </c>
      <c r="J1122" s="10">
        <f>VLOOKUP(B1122,home!$B$2:$E$405,4,FALSE)</f>
        <v>0.60440000000000005</v>
      </c>
      <c r="K1122" s="12">
        <f t="shared" si="1510"/>
        <v>0.46881324359999998</v>
      </c>
      <c r="L1122" s="12">
        <f t="shared" si="1511"/>
        <v>1.4774029996160001</v>
      </c>
      <c r="M1122" s="13">
        <f t="shared" si="1512"/>
        <v>0.14281342181162163</v>
      </c>
      <c r="N1122" s="13">
        <f t="shared" si="1513"/>
        <v>6.6952823509121309E-2</v>
      </c>
      <c r="O1122" s="13">
        <f t="shared" si="1514"/>
        <v>0.21099297776991485</v>
      </c>
      <c r="P1122" s="13">
        <f t="shared" si="1515"/>
        <v>9.8916302285136481E-2</v>
      </c>
      <c r="Q1122" s="13">
        <f t="shared" si="1516"/>
        <v>1.5694185178744744E-2</v>
      </c>
      <c r="R1122" s="13">
        <f t="shared" si="1517"/>
        <v>0.15586082912759217</v>
      </c>
      <c r="S1122" s="13">
        <f t="shared" si="1518"/>
        <v>1.7128002980473851E-2</v>
      </c>
      <c r="T1122" s="13">
        <f t="shared" si="1519"/>
        <v>2.3186636259606458E-2</v>
      </c>
      <c r="U1122" s="13">
        <f t="shared" si="1520"/>
        <v>7.3069620853491835E-2</v>
      </c>
      <c r="V1122" s="13">
        <f t="shared" si="1521"/>
        <v>1.3181446415776892E-3</v>
      </c>
      <c r="W1122" s="13">
        <f t="shared" si="1522"/>
        <v>2.4525472864354572E-3</v>
      </c>
      <c r="X1122" s="13">
        <f t="shared" si="1523"/>
        <v>3.6234007176798259E-3</v>
      </c>
      <c r="Y1122" s="13">
        <f t="shared" si="1524"/>
        <v>2.6766115445554716E-3</v>
      </c>
      <c r="Z1122" s="13">
        <f t="shared" si="1525"/>
        <v>7.6756418825247141E-2</v>
      </c>
      <c r="AA1122" s="13">
        <f t="shared" si="1526"/>
        <v>3.5984425676584213E-2</v>
      </c>
      <c r="AB1122" s="13">
        <f t="shared" si="1527"/>
        <v>8.4349876602612828E-3</v>
      </c>
      <c r="AC1122" s="13">
        <f t="shared" si="1528"/>
        <v>5.7061335765860958E-5</v>
      </c>
      <c r="AD1122" s="13">
        <f t="shared" si="1529"/>
        <v>2.874466621090461E-4</v>
      </c>
      <c r="AE1122" s="13">
        <f t="shared" si="1530"/>
        <v>4.2467456082951151E-4</v>
      </c>
      <c r="AF1122" s="13">
        <f t="shared" si="1531"/>
        <v>3.1370773501506399E-4</v>
      </c>
      <c r="AG1122" s="13">
        <f t="shared" si="1532"/>
        <v>1.544909162379989E-4</v>
      </c>
      <c r="AH1122" s="13">
        <f t="shared" si="1533"/>
        <v>2.835004085305054E-2</v>
      </c>
      <c r="AI1122" s="13">
        <f t="shared" si="1534"/>
        <v>1.3290874608511135E-2</v>
      </c>
      <c r="AJ1122" s="13">
        <f t="shared" si="1535"/>
        <v>3.115469017748492E-3</v>
      </c>
      <c r="AK1122" s="13">
        <f t="shared" si="1536"/>
        <v>4.8685771184865895E-4</v>
      </c>
      <c r="AL1122" s="13">
        <f t="shared" si="1537"/>
        <v>1.5808868006411039E-6</v>
      </c>
      <c r="AM1122" s="13">
        <f t="shared" si="1538"/>
        <v>2.6951760405067031E-5</v>
      </c>
      <c r="AN1122" s="13">
        <f t="shared" si="1539"/>
        <v>3.9818611667377769E-5</v>
      </c>
      <c r="AO1122" s="13">
        <f t="shared" si="1540"/>
        <v>2.9414068158964299E-5</v>
      </c>
      <c r="AP1122" s="13">
        <f t="shared" si="1541"/>
        <v>1.4485477509654438E-5</v>
      </c>
      <c r="AQ1122" s="13">
        <f t="shared" si="1542"/>
        <v>5.3502219809083951E-6</v>
      </c>
      <c r="AR1122" s="13">
        <f t="shared" si="1543"/>
        <v>8.3768870791066027E-3</v>
      </c>
      <c r="AS1122" s="13">
        <f t="shared" si="1544"/>
        <v>3.9271956028268966E-3</v>
      </c>
      <c r="AT1122" s="13">
        <f t="shared" si="1545"/>
        <v>9.2056065440646701E-4</v>
      </c>
      <c r="AU1122" s="13">
        <f t="shared" si="1546"/>
        <v>1.4385700877427818E-4</v>
      </c>
      <c r="AV1122" s="13">
        <f t="shared" si="1547"/>
        <v>1.6860517724515746E-5</v>
      </c>
      <c r="AW1122" s="13">
        <f t="shared" si="1548"/>
        <v>3.0415651310628115E-8</v>
      </c>
      <c r="AX1122" s="13">
        <f t="shared" si="1549"/>
        <v>2.1058903693715871E-6</v>
      </c>
      <c r="AY1122" s="13">
        <f t="shared" si="1550"/>
        <v>3.1112487485720291E-6</v>
      </c>
      <c r="AZ1122" s="13">
        <f t="shared" si="1551"/>
        <v>2.2982841168459217E-6</v>
      </c>
      <c r="BA1122" s="13">
        <f t="shared" si="1552"/>
        <v>1.1318306160659911E-6</v>
      </c>
      <c r="BB1122" s="13">
        <f t="shared" si="1553"/>
        <v>4.1804248680828021E-7</v>
      </c>
      <c r="BC1122" s="13">
        <f t="shared" si="1554"/>
        <v>1.2352344479549706E-7</v>
      </c>
      <c r="BD1122" s="13">
        <f t="shared" si="1555"/>
        <v>2.0626730163527673E-3</v>
      </c>
      <c r="BE1122" s="13">
        <f t="shared" si="1556"/>
        <v>9.6700842728253671E-4</v>
      </c>
      <c r="BF1122" s="13">
        <f t="shared" si="1557"/>
        <v>2.2667317869143035E-4</v>
      </c>
      <c r="BG1122" s="13">
        <f t="shared" si="1558"/>
        <v>3.5422462713150626E-5</v>
      </c>
      <c r="BH1122" s="13">
        <f t="shared" si="1559"/>
        <v>4.1516299102130488E-6</v>
      </c>
      <c r="BI1122" s="13">
        <f t="shared" si="1560"/>
        <v>3.8926781688675134E-7</v>
      </c>
      <c r="BJ1122" s="14">
        <f t="shared" si="1561"/>
        <v>0.11589173332983932</v>
      </c>
      <c r="BK1122" s="14">
        <f t="shared" si="1562"/>
        <v>0.26023762519012478</v>
      </c>
      <c r="BL1122" s="14">
        <f t="shared" si="1563"/>
        <v>0.54626776212460892</v>
      </c>
      <c r="BM1122" s="14">
        <f t="shared" si="1564"/>
        <v>0.30791991895459164</v>
      </c>
      <c r="BN1122" s="14">
        <f t="shared" si="1565"/>
        <v>0.69123053968213122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1.1635</v>
      </c>
      <c r="F1123" s="10">
        <f>VLOOKUP(B1123,home!$B$2:$E$405,3,FALSE)</f>
        <v>0.85950000000000004</v>
      </c>
      <c r="G1123" s="10">
        <f>VLOOKUP(C1123,away!$B$2:$E$405,4,FALSE)</f>
        <v>0.78129999999999999</v>
      </c>
      <c r="H1123" s="10">
        <f>VLOOKUP(A1123,away!$A$2:$E$405,3,FALSE)</f>
        <v>1.0528999999999999</v>
      </c>
      <c r="I1123" s="10">
        <f>VLOOKUP(C1123,away!$B$2:$E$405,3,FALSE)</f>
        <v>1.4678</v>
      </c>
      <c r="J1123" s="10">
        <f>VLOOKUP(B1123,home!$B$2:$E$405,4,FALSE)</f>
        <v>0.8548</v>
      </c>
      <c r="K1123" s="12">
        <f t="shared" si="1510"/>
        <v>0.78132207172500001</v>
      </c>
      <c r="L1123" s="12">
        <f t="shared" si="1511"/>
        <v>1.321047770776</v>
      </c>
      <c r="M1123" s="13">
        <f t="shared" si="1512"/>
        <v>0.1221665694003591</v>
      </c>
      <c r="N1123" s="13">
        <f t="shared" si="1513"/>
        <v>9.5451437099424552E-2</v>
      </c>
      <c r="O1123" s="13">
        <f t="shared" si="1514"/>
        <v>0.16138787416969586</v>
      </c>
      <c r="P1123" s="13">
        <f t="shared" si="1515"/>
        <v>0.12609590819756039</v>
      </c>
      <c r="Q1123" s="13">
        <f t="shared" si="1516"/>
        <v>3.7289157291825456E-2</v>
      </c>
      <c r="R1123" s="13">
        <f t="shared" si="1517"/>
        <v>0.10660054570107717</v>
      </c>
      <c r="S1123" s="13">
        <f t="shared" si="1518"/>
        <v>3.2537907346935867E-2</v>
      </c>
      <c r="T1123" s="13">
        <f t="shared" si="1519"/>
        <v>4.9260758114481641E-2</v>
      </c>
      <c r="U1123" s="13">
        <f t="shared" si="1520"/>
        <v>8.3289359214181152E-2</v>
      </c>
      <c r="V1123" s="13">
        <f t="shared" si="1521"/>
        <v>3.7316054974036801E-3</v>
      </c>
      <c r="W1123" s="13">
        <f t="shared" si="1522"/>
        <v>9.7116138760428208E-3</v>
      </c>
      <c r="X1123" s="13">
        <f t="shared" si="1523"/>
        <v>1.2829505861583636E-2</v>
      </c>
      <c r="Y1123" s="13">
        <f t="shared" si="1524"/>
        <v>8.4741950593013454E-3</v>
      </c>
      <c r="Z1123" s="13">
        <f t="shared" si="1525"/>
        <v>4.6941471087304391E-2</v>
      </c>
      <c r="AA1123" s="13">
        <f t="shared" si="1526"/>
        <v>3.6676407439751854E-2</v>
      </c>
      <c r="AB1123" s="13">
        <f t="shared" si="1527"/>
        <v>1.4328043322128559E-2</v>
      </c>
      <c r="AC1123" s="13">
        <f t="shared" si="1528"/>
        <v>2.4072675248828276E-4</v>
      </c>
      <c r="AD1123" s="13">
        <f t="shared" si="1529"/>
        <v>1.8969745683557579E-3</v>
      </c>
      <c r="AE1123" s="13">
        <f t="shared" si="1530"/>
        <v>2.5059940247451388E-3</v>
      </c>
      <c r="AF1123" s="13">
        <f t="shared" si="1531"/>
        <v>1.6552689099837709E-3</v>
      </c>
      <c r="AG1123" s="13">
        <f t="shared" si="1532"/>
        <v>7.288964345229604E-4</v>
      </c>
      <c r="AH1123" s="13">
        <f t="shared" si="1533"/>
        <v>1.5502981434207374E-2</v>
      </c>
      <c r="AI1123" s="13">
        <f t="shared" si="1534"/>
        <v>1.2112821572089117E-2</v>
      </c>
      <c r="AJ1123" s="13">
        <f t="shared" si="1535"/>
        <v>4.7320074225699693E-3</v>
      </c>
      <c r="AK1123" s="13">
        <f t="shared" si="1536"/>
        <v>1.232407280940149E-3</v>
      </c>
      <c r="AL1123" s="13">
        <f t="shared" si="1537"/>
        <v>9.938777402509312E-6</v>
      </c>
      <c r="AM1123" s="13">
        <f t="shared" si="1538"/>
        <v>2.9642961995147185E-4</v>
      </c>
      <c r="AN1123" s="13">
        <f t="shared" si="1539"/>
        <v>3.9159768862886876E-4</v>
      </c>
      <c r="AO1123" s="13">
        <f t="shared" si="1540"/>
        <v>2.5865962680210068E-4</v>
      </c>
      <c r="AP1123" s="13">
        <f t="shared" si="1541"/>
        <v>1.139005744588891E-4</v>
      </c>
      <c r="AQ1123" s="13">
        <f t="shared" si="1542"/>
        <v>3.7617024994755298E-5</v>
      </c>
      <c r="AR1123" s="13">
        <f t="shared" si="1543"/>
        <v>4.0960358128082734E-3</v>
      </c>
      <c r="AS1123" s="13">
        <f t="shared" si="1544"/>
        <v>3.2003231871231544E-3</v>
      </c>
      <c r="AT1123" s="13">
        <f t="shared" si="1545"/>
        <v>1.2502415713763087E-3</v>
      </c>
      <c r="AU1123" s="13">
        <f t="shared" si="1546"/>
        <v>3.2561377823481908E-4</v>
      </c>
      <c r="AV1123" s="13">
        <f t="shared" si="1547"/>
        <v>6.3602307948158366E-5</v>
      </c>
      <c r="AW1123" s="13">
        <f t="shared" si="1548"/>
        <v>2.8495683509412732E-7</v>
      </c>
      <c r="AX1123" s="13">
        <f t="shared" si="1549"/>
        <v>3.8601167463523055E-5</v>
      </c>
      <c r="AY1123" s="13">
        <f t="shared" si="1550"/>
        <v>5.0993986227038184E-5</v>
      </c>
      <c r="AZ1123" s="13">
        <f t="shared" si="1551"/>
        <v>3.3682745914105426E-5</v>
      </c>
      <c r="BA1123" s="13">
        <f t="shared" si="1552"/>
        <v>1.4832172134481139E-5</v>
      </c>
      <c r="BB1123" s="13">
        <f t="shared" si="1553"/>
        <v>4.8985019835055515E-6</v>
      </c>
      <c r="BC1123" s="13">
        <f t="shared" si="1554"/>
        <v>1.2942310250903645E-6</v>
      </c>
      <c r="BD1123" s="13">
        <f t="shared" si="1555"/>
        <v>9.0184316325483862E-4</v>
      </c>
      <c r="BE1123" s="13">
        <f t="shared" si="1556"/>
        <v>7.046299686852979E-4</v>
      </c>
      <c r="BF1123" s="13">
        <f t="shared" si="1557"/>
        <v>2.7527147346635938E-4</v>
      </c>
      <c r="BG1123" s="13">
        <f t="shared" si="1558"/>
        <v>7.1691892645176446E-5</v>
      </c>
      <c r="BH1123" s="13">
        <f t="shared" si="1559"/>
        <v>1.4003614521853883E-5</v>
      </c>
      <c r="BI1123" s="13">
        <f t="shared" si="1560"/>
        <v>2.1882666219706356E-6</v>
      </c>
      <c r="BJ1123" s="14">
        <f t="shared" si="1561"/>
        <v>0.22104630857985091</v>
      </c>
      <c r="BK1123" s="14">
        <f t="shared" si="1562"/>
        <v>0.28483364995837684</v>
      </c>
      <c r="BL1123" s="14">
        <f t="shared" si="1563"/>
        <v>0.44676789259332733</v>
      </c>
      <c r="BM1123" s="14">
        <f t="shared" si="1564"/>
        <v>0.35054712132952498</v>
      </c>
      <c r="BN1123" s="14">
        <f t="shared" si="1565"/>
        <v>0.64899149185994254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1.1635</v>
      </c>
      <c r="F1124" s="10">
        <f>VLOOKUP(B1124,home!$B$2:$E$405,3,FALSE)</f>
        <v>1.0314000000000001</v>
      </c>
      <c r="G1124" s="10">
        <f>VLOOKUP(C1124,away!$B$2:$E$405,4,FALSE)</f>
        <v>1.3752</v>
      </c>
      <c r="H1124" s="10">
        <f>VLOOKUP(A1124,away!$A$2:$E$405,3,FALSE)</f>
        <v>1.0528999999999999</v>
      </c>
      <c r="I1124" s="10">
        <f>VLOOKUP(C1124,away!$B$2:$E$405,3,FALSE)</f>
        <v>0.94979999999999998</v>
      </c>
      <c r="J1124" s="10">
        <f>VLOOKUP(B1124,home!$B$2:$E$405,4,FALSE)</f>
        <v>1.0447</v>
      </c>
      <c r="K1124" s="12">
        <f t="shared" si="1510"/>
        <v>1.6502866192799999</v>
      </c>
      <c r="L1124" s="12">
        <f t="shared" si="1511"/>
        <v>1.0447464055739997</v>
      </c>
      <c r="M1124" s="13">
        <f t="shared" si="1512"/>
        <v>6.7540151233759463E-2</v>
      </c>
      <c r="N1124" s="13">
        <f t="shared" si="1513"/>
        <v>0.11146060784522083</v>
      </c>
      <c r="O1124" s="13">
        <f t="shared" si="1514"/>
        <v>7.0562330233394546E-2</v>
      </c>
      <c r="P1124" s="13">
        <f t="shared" si="1515"/>
        <v>0.11644806940938761</v>
      </c>
      <c r="Q1124" s="13">
        <f t="shared" si="1516"/>
        <v>9.1970974851891679E-2</v>
      </c>
      <c r="R1124" s="13">
        <f t="shared" si="1517"/>
        <v>3.6859870440132246E-2</v>
      </c>
      <c r="S1124" s="13">
        <f t="shared" si="1518"/>
        <v>5.0192931987379112E-2</v>
      </c>
      <c r="T1124" s="13">
        <f t="shared" si="1519"/>
        <v>9.6086345393650546E-2</v>
      </c>
      <c r="U1124" s="13">
        <f t="shared" si="1520"/>
        <v>6.0829350975744649E-2</v>
      </c>
      <c r="V1124" s="13">
        <f t="shared" si="1521"/>
        <v>9.6154656339944161E-3</v>
      </c>
      <c r="W1124" s="13">
        <f t="shared" si="1522"/>
        <v>5.0592823053404741E-2</v>
      </c>
      <c r="X1124" s="13">
        <f t="shared" si="1523"/>
        <v>5.2856670032885987E-2</v>
      </c>
      <c r="Y1124" s="13">
        <f t="shared" si="1524"/>
        <v>2.7610908013734285E-2</v>
      </c>
      <c r="Z1124" s="13">
        <f t="shared" si="1525"/>
        <v>1.2836405717417168E-2</v>
      </c>
      <c r="AA1124" s="13">
        <f t="shared" si="1526"/>
        <v>2.1183748595102837E-2</v>
      </c>
      <c r="AB1124" s="13">
        <f t="shared" si="1527"/>
        <v>1.7479628426344859E-2</v>
      </c>
      <c r="AC1124" s="13">
        <f t="shared" si="1528"/>
        <v>1.0361451568967677E-3</v>
      </c>
      <c r="AD1124" s="13">
        <f t="shared" si="1529"/>
        <v>2.0873164729158629E-2</v>
      </c>
      <c r="AE1124" s="13">
        <f t="shared" si="1530"/>
        <v>2.1807163823742464E-2</v>
      </c>
      <c r="AF1124" s="13">
        <f t="shared" si="1531"/>
        <v>1.1391478010309146E-2</v>
      </c>
      <c r="AG1124" s="13">
        <f t="shared" si="1532"/>
        <v>3.9670685684819141E-3</v>
      </c>
      <c r="AH1124" s="13">
        <f t="shared" si="1533"/>
        <v>3.3526971834402803E-3</v>
      </c>
      <c r="AI1124" s="13">
        <f t="shared" si="1534"/>
        <v>5.5329113003292378E-3</v>
      </c>
      <c r="AJ1124" s="13">
        <f t="shared" si="1535"/>
        <v>4.5654447422982239E-3</v>
      </c>
      <c r="AK1124" s="13">
        <f t="shared" si="1536"/>
        <v>2.5114307897589959E-3</v>
      </c>
      <c r="AL1124" s="13">
        <f t="shared" si="1537"/>
        <v>7.1457999986358344E-5</v>
      </c>
      <c r="AM1124" s="13">
        <f t="shared" si="1538"/>
        <v>6.8893408909115423E-3</v>
      </c>
      <c r="AN1124" s="13">
        <f t="shared" si="1539"/>
        <v>7.1976141325538106E-3</v>
      </c>
      <c r="AO1124" s="13">
        <f t="shared" si="1540"/>
        <v>3.7598407468471067E-3</v>
      </c>
      <c r="AP1124" s="13">
        <f t="shared" si="1541"/>
        <v>1.3093600352663928E-3</v>
      </c>
      <c r="AQ1124" s="13">
        <f t="shared" si="1542"/>
        <v>3.4198729761170229E-4</v>
      </c>
      <c r="AR1124" s="13">
        <f t="shared" si="1543"/>
        <v>7.0054366627546121E-4</v>
      </c>
      <c r="AS1124" s="13">
        <f t="shared" si="1544"/>
        <v>1.1560978386757474E-3</v>
      </c>
      <c r="AT1124" s="13">
        <f t="shared" si="1545"/>
        <v>9.5394639687255707E-4</v>
      </c>
      <c r="AU1124" s="13">
        <f t="shared" si="1546"/>
        <v>5.2476165808971651E-4</v>
      </c>
      <c r="AV1124" s="13">
        <f t="shared" si="1547"/>
        <v>2.1650178566416127E-4</v>
      </c>
      <c r="AW1124" s="13">
        <f t="shared" si="1548"/>
        <v>3.4223042764047518E-6</v>
      </c>
      <c r="AX1124" s="13">
        <f t="shared" si="1549"/>
        <v>1.8948978479883124E-3</v>
      </c>
      <c r="AY1124" s="13">
        <f t="shared" si="1550"/>
        <v>1.9796877156156964E-3</v>
      </c>
      <c r="AZ1124" s="13">
        <f t="shared" si="1551"/>
        <v>1.0341358125242504E-3</v>
      </c>
      <c r="BA1124" s="13">
        <f t="shared" si="1552"/>
        <v>3.6013655767001953E-4</v>
      </c>
      <c r="BB1124" s="13">
        <f t="shared" si="1553"/>
        <v>9.4062843535386569E-5</v>
      </c>
      <c r="BC1124" s="13">
        <f t="shared" si="1554"/>
        <v>1.9654363536332936E-5</v>
      </c>
      <c r="BD1124" s="13">
        <f t="shared" si="1555"/>
        <v>1.2198174621481991E-4</v>
      </c>
      <c r="BE1124" s="13">
        <f t="shared" si="1556"/>
        <v>2.0130484357472607E-4</v>
      </c>
      <c r="BF1124" s="13">
        <f t="shared" si="1557"/>
        <v>1.6610534487381199E-4</v>
      </c>
      <c r="BG1124" s="13">
        <f t="shared" si="1558"/>
        <v>9.1373809345380558E-5</v>
      </c>
      <c r="BH1124" s="13">
        <f t="shared" si="1559"/>
        <v>3.7698243728830816E-5</v>
      </c>
      <c r="BI1124" s="13">
        <f t="shared" si="1560"/>
        <v>1.2442581439209128E-5</v>
      </c>
      <c r="BJ1124" s="14">
        <f t="shared" si="1561"/>
        <v>0.5134979225665407</v>
      </c>
      <c r="BK1124" s="14">
        <f t="shared" si="1562"/>
        <v>0.24688390913701941</v>
      </c>
      <c r="BL1124" s="14">
        <f t="shared" si="1563"/>
        <v>0.22706017060130024</v>
      </c>
      <c r="BM1124" s="14">
        <f t="shared" si="1564"/>
        <v>0.503460138597152</v>
      </c>
      <c r="BN1124" s="14">
        <f t="shared" si="1565"/>
        <v>0.49484200401378636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1.1635</v>
      </c>
      <c r="F1125" s="10">
        <f>VLOOKUP(B1125,home!$B$2:$E$405,3,FALSE)</f>
        <v>0.78129999999999999</v>
      </c>
      <c r="G1125" s="10">
        <f>VLOOKUP(C1125,away!$B$2:$E$405,4,FALSE)</f>
        <v>1.3752</v>
      </c>
      <c r="H1125" s="10">
        <f>VLOOKUP(A1125,away!$A$2:$E$405,3,FALSE)</f>
        <v>1.0528999999999999</v>
      </c>
      <c r="I1125" s="10">
        <f>VLOOKUP(C1125,away!$B$2:$E$405,3,FALSE)</f>
        <v>0.8548</v>
      </c>
      <c r="J1125" s="10">
        <f>VLOOKUP(B1125,home!$B$2:$E$405,4,FALSE)</f>
        <v>1.1224000000000001</v>
      </c>
      <c r="K1125" s="12">
        <f t="shared" si="1510"/>
        <v>1.2501153147599999</v>
      </c>
      <c r="L1125" s="12">
        <f t="shared" si="1511"/>
        <v>1.010181235808</v>
      </c>
      <c r="M1125" s="13">
        <f t="shared" si="1512"/>
        <v>0.10431954414719405</v>
      </c>
      <c r="N1125" s="13">
        <f t="shared" si="1513"/>
        <v>0.13041145976718918</v>
      </c>
      <c r="O1125" s="13">
        <f t="shared" si="1514"/>
        <v>0.10538164602553969</v>
      </c>
      <c r="P1125" s="13">
        <f t="shared" si="1515"/>
        <v>0.13173920959114443</v>
      </c>
      <c r="Q1125" s="13">
        <f t="shared" si="1516"/>
        <v>8.1514681537585398E-2</v>
      </c>
      <c r="R1125" s="13">
        <f t="shared" si="1517"/>
        <v>5.3227280706780442E-2</v>
      </c>
      <c r="S1125" s="13">
        <f t="shared" si="1518"/>
        <v>4.1591485769942135E-2</v>
      </c>
      <c r="T1125" s="13">
        <f t="shared" si="1519"/>
        <v>8.2344601732133579E-2</v>
      </c>
      <c r="U1125" s="13">
        <f t="shared" si="1520"/>
        <v>6.6540238774575697E-2</v>
      </c>
      <c r="V1125" s="13">
        <f t="shared" si="1521"/>
        <v>5.8359464511402934E-3</v>
      </c>
      <c r="W1125" s="13">
        <f t="shared" si="1522"/>
        <v>3.3967583922639925E-2</v>
      </c>
      <c r="X1125" s="13">
        <f t="shared" si="1523"/>
        <v>3.4313415904384352E-2</v>
      </c>
      <c r="Y1125" s="13">
        <f t="shared" si="1524"/>
        <v>1.7331384441542433E-2</v>
      </c>
      <c r="Z1125" s="13">
        <f t="shared" si="1525"/>
        <v>1.7923066734358267E-2</v>
      </c>
      <c r="AA1125" s="13">
        <f t="shared" si="1526"/>
        <v>2.2405900212086764E-2</v>
      </c>
      <c r="AB1125" s="13">
        <f t="shared" si="1527"/>
        <v>1.4004979498057001E-2</v>
      </c>
      <c r="AC1125" s="13">
        <f t="shared" si="1528"/>
        <v>4.6061777000569958E-4</v>
      </c>
      <c r="AD1125" s="13">
        <f t="shared" si="1529"/>
        <v>1.0615849216771927E-2</v>
      </c>
      <c r="AE1125" s="13">
        <f t="shared" si="1530"/>
        <v>1.0723931680950054E-2</v>
      </c>
      <c r="AF1125" s="13">
        <f t="shared" si="1531"/>
        <v>5.4165572790913436E-3</v>
      </c>
      <c r="AG1125" s="13">
        <f t="shared" si="1532"/>
        <v>1.8239015086724375E-3</v>
      </c>
      <c r="AH1125" s="13">
        <f t="shared" si="1533"/>
        <v>4.5263864257958208E-3</v>
      </c>
      <c r="AI1125" s="13">
        <f t="shared" si="1534"/>
        <v>5.6585049914091336E-3</v>
      </c>
      <c r="AJ1125" s="13">
        <f t="shared" si="1535"/>
        <v>3.5368918742032305E-3</v>
      </c>
      <c r="AK1125" s="13">
        <f t="shared" si="1536"/>
        <v>1.4738408995305533E-3</v>
      </c>
      <c r="AL1125" s="13">
        <f t="shared" si="1537"/>
        <v>2.3267517679550224E-5</v>
      </c>
      <c r="AM1125" s="13">
        <f t="shared" si="1538"/>
        <v>2.6542071370139072E-3</v>
      </c>
      <c r="AN1125" s="13">
        <f t="shared" si="1539"/>
        <v>2.681230245759122E-3</v>
      </c>
      <c r="AO1125" s="13">
        <f t="shared" si="1540"/>
        <v>1.3542642415733685E-3</v>
      </c>
      <c r="AP1125" s="13">
        <f t="shared" si="1541"/>
        <v>4.5601744172105656E-4</v>
      </c>
      <c r="AQ1125" s="13">
        <f t="shared" si="1542"/>
        <v>1.1516506570694486E-4</v>
      </c>
      <c r="AR1125" s="13">
        <f t="shared" si="1543"/>
        <v>9.1449412667099603E-4</v>
      </c>
      <c r="AS1125" s="13">
        <f t="shared" si="1544"/>
        <v>1.1432231130094834E-3</v>
      </c>
      <c r="AT1125" s="13">
        <f t="shared" si="1545"/>
        <v>7.1458036088037867E-4</v>
      </c>
      <c r="AU1125" s="13">
        <f t="shared" si="1546"/>
        <v>2.9776928425442981E-4</v>
      </c>
      <c r="AV1125" s="13">
        <f t="shared" si="1547"/>
        <v>9.3061485627896561E-5</v>
      </c>
      <c r="AW1125" s="13">
        <f t="shared" si="1548"/>
        <v>8.1620062805587449E-7</v>
      </c>
      <c r="AX1125" s="13">
        <f t="shared" si="1549"/>
        <v>5.5301083175439609E-4</v>
      </c>
      <c r="AY1125" s="13">
        <f t="shared" si="1550"/>
        <v>5.5864116543686583E-4</v>
      </c>
      <c r="AZ1125" s="13">
        <f t="shared" si="1551"/>
        <v>2.8216441143711724E-4</v>
      </c>
      <c r="BA1125" s="13">
        <f t="shared" si="1552"/>
        <v>9.5012397948861368E-5</v>
      </c>
      <c r="BB1125" s="13">
        <f t="shared" si="1553"/>
        <v>2.3994935394265562E-5</v>
      </c>
      <c r="BC1125" s="13">
        <f t="shared" si="1554"/>
        <v>4.8478466979424621E-6</v>
      </c>
      <c r="BD1125" s="13">
        <f t="shared" si="1555"/>
        <v>1.5396746783661068E-4</v>
      </c>
      <c r="BE1125" s="13">
        <f t="shared" si="1556"/>
        <v>1.9247708951736472E-4</v>
      </c>
      <c r="BF1125" s="13">
        <f t="shared" si="1557"/>
        <v>1.2030927867304456E-4</v>
      </c>
      <c r="BG1125" s="13">
        <f t="shared" si="1558"/>
        <v>5.0133490592300571E-5</v>
      </c>
      <c r="BH1125" s="13">
        <f t="shared" si="1559"/>
        <v>1.5668161092952827E-5</v>
      </c>
      <c r="BI1125" s="13">
        <f t="shared" si="1560"/>
        <v>3.9174016272854205E-6</v>
      </c>
      <c r="BJ1125" s="14">
        <f t="shared" si="1561"/>
        <v>0.41724192271140459</v>
      </c>
      <c r="BK1125" s="14">
        <f t="shared" si="1562"/>
        <v>0.28452871241254302</v>
      </c>
      <c r="BL1125" s="14">
        <f t="shared" si="1563"/>
        <v>0.28045527066776121</v>
      </c>
      <c r="BM1125" s="14">
        <f t="shared" si="1564"/>
        <v>0.39299732578582508</v>
      </c>
      <c r="BN1125" s="14">
        <f t="shared" si="1565"/>
        <v>0.6065938217754332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1.1635</v>
      </c>
      <c r="F1126" s="10">
        <f>VLOOKUP(B1126,home!$B$2:$E$405,3,FALSE)</f>
        <v>1.2033</v>
      </c>
      <c r="G1126" s="10">
        <f>VLOOKUP(C1126,away!$B$2:$E$405,4,FALSE)</f>
        <v>1.0505</v>
      </c>
      <c r="H1126" s="10">
        <f>VLOOKUP(A1126,away!$A$2:$E$405,3,FALSE)</f>
        <v>1.0528999999999999</v>
      </c>
      <c r="I1126" s="10">
        <f>VLOOKUP(C1126,away!$B$2:$E$405,3,FALSE)</f>
        <v>0.63319999999999999</v>
      </c>
      <c r="J1126" s="10">
        <f>VLOOKUP(B1126,home!$B$2:$E$405,4,FALSE)</f>
        <v>1.0447</v>
      </c>
      <c r="K1126" s="12">
        <f t="shared" si="1510"/>
        <v>1.4707415472750001</v>
      </c>
      <c r="L1126" s="12">
        <f t="shared" si="1511"/>
        <v>0.69649760371599989</v>
      </c>
      <c r="M1126" s="13">
        <f t="shared" si="1512"/>
        <v>0.11449327961936681</v>
      </c>
      <c r="N1126" s="13">
        <f t="shared" si="1513"/>
        <v>0.16839002321997679</v>
      </c>
      <c r="O1126" s="13">
        <f t="shared" si="1514"/>
        <v>7.9744294896474915E-2</v>
      </c>
      <c r="P1126" s="13">
        <f t="shared" si="1515"/>
        <v>0.11728324766239541</v>
      </c>
      <c r="Q1126" s="13">
        <f t="shared" si="1516"/>
        <v>0.12382910164811092</v>
      </c>
      <c r="R1126" s="13">
        <f t="shared" si="1517"/>
        <v>2.7770855152708405E-2</v>
      </c>
      <c r="S1126" s="13">
        <f t="shared" si="1518"/>
        <v>3.0035300386119835E-2</v>
      </c>
      <c r="T1126" s="13">
        <f t="shared" si="1519"/>
        <v>8.6246672568214222E-2</v>
      </c>
      <c r="U1126" s="13">
        <f t="shared" si="1520"/>
        <v>4.0843750476444271E-2</v>
      </c>
      <c r="V1126" s="13">
        <f t="shared" si="1521"/>
        <v>3.4185777206126077E-3</v>
      </c>
      <c r="W1126" s="13">
        <f t="shared" si="1522"/>
        <v>6.0706868185205293E-2</v>
      </c>
      <c r="X1126" s="13">
        <f t="shared" si="1523"/>
        <v>4.2282188220098556E-2</v>
      </c>
      <c r="Y1126" s="13">
        <f t="shared" si="1524"/>
        <v>1.472472138758376E-2</v>
      </c>
      <c r="Z1126" s="13">
        <f t="shared" si="1525"/>
        <v>6.4474446890018453E-3</v>
      </c>
      <c r="AA1126" s="13">
        <f t="shared" si="1526"/>
        <v>9.4825247778725554E-3</v>
      </c>
      <c r="AB1126" s="13">
        <f t="shared" si="1527"/>
        <v>6.9731715819409045E-3</v>
      </c>
      <c r="AC1126" s="13">
        <f t="shared" si="1528"/>
        <v>2.1886759357879338E-4</v>
      </c>
      <c r="AD1126" s="13">
        <f t="shared" si="1529"/>
        <v>2.2321028311232078E-2</v>
      </c>
      <c r="AE1126" s="13">
        <f t="shared" si="1530"/>
        <v>1.5546542731250133E-2</v>
      </c>
      <c r="AF1126" s="13">
        <f t="shared" si="1531"/>
        <v>5.4140648791920565E-3</v>
      </c>
      <c r="AG1126" s="13">
        <f t="shared" si="1532"/>
        <v>1.2569610715734074E-3</v>
      </c>
      <c r="AH1126" s="13">
        <f t="shared" si="1533"/>
        <v>1.1226574439953086E-3</v>
      </c>
      <c r="AI1126" s="13">
        <f t="shared" si="1534"/>
        <v>1.6511389462414568E-3</v>
      </c>
      <c r="AJ1126" s="13">
        <f t="shared" si="1535"/>
        <v>1.2141993242805868E-3</v>
      </c>
      <c r="AK1126" s="13">
        <f t="shared" si="1536"/>
        <v>5.9525779763089641E-4</v>
      </c>
      <c r="AL1126" s="13">
        <f t="shared" si="1537"/>
        <v>8.9680380432152687E-6</v>
      </c>
      <c r="AM1126" s="13">
        <f t="shared" si="1538"/>
        <v>6.5656927430461061E-3</v>
      </c>
      <c r="AN1126" s="13">
        <f t="shared" si="1539"/>
        <v>4.5729892622671424E-3</v>
      </c>
      <c r="AO1126" s="13">
        <f t="shared" si="1540"/>
        <v>1.5925380314940315E-3</v>
      </c>
      <c r="AP1126" s="13">
        <f t="shared" si="1541"/>
        <v>3.6973297425406284E-4</v>
      </c>
      <c r="AQ1126" s="13">
        <f t="shared" si="1542"/>
        <v>6.437953264568605E-5</v>
      </c>
      <c r="AR1126" s="13">
        <f t="shared" si="1543"/>
        <v>1.5638564390733242E-4</v>
      </c>
      <c r="AS1126" s="13">
        <f t="shared" si="1544"/>
        <v>2.3000286389186726E-4</v>
      </c>
      <c r="AT1126" s="13">
        <f t="shared" si="1545"/>
        <v>1.6913738395900305E-4</v>
      </c>
      <c r="AU1126" s="13">
        <f t="shared" si="1546"/>
        <v>8.2919125928636629E-5</v>
      </c>
      <c r="AV1126" s="13">
        <f t="shared" si="1547"/>
        <v>3.0488150891743402E-5</v>
      </c>
      <c r="AW1126" s="13">
        <f t="shared" si="1548"/>
        <v>2.5518252404685345E-7</v>
      </c>
      <c r="AX1126" s="13">
        <f t="shared" si="1549"/>
        <v>1.6094061839733102E-3</v>
      </c>
      <c r="AY1126" s="13">
        <f t="shared" si="1550"/>
        <v>1.1209475505431221E-3</v>
      </c>
      <c r="AZ1126" s="13">
        <f t="shared" si="1551"/>
        <v>3.9036864142230209E-4</v>
      </c>
      <c r="BA1126" s="13">
        <f t="shared" si="1552"/>
        <v>9.0630274438834632E-5</v>
      </c>
      <c r="BB1126" s="13">
        <f t="shared" si="1553"/>
        <v>1.5780942242692935E-5</v>
      </c>
      <c r="BC1126" s="13">
        <f t="shared" si="1554"/>
        <v>2.198277691283246E-6</v>
      </c>
      <c r="BD1126" s="13">
        <f t="shared" si="1555"/>
        <v>1.8153704372840105E-5</v>
      </c>
      <c r="BE1126" s="13">
        <f t="shared" si="1556"/>
        <v>2.6699407258083793E-5</v>
      </c>
      <c r="BF1126" s="13">
        <f t="shared" si="1557"/>
        <v>1.9633963771039761E-5</v>
      </c>
      <c r="BG1126" s="13">
        <f t="shared" si="1558"/>
        <v>9.6254954185867699E-6</v>
      </c>
      <c r="BH1126" s="13">
        <f t="shared" si="1559"/>
        <v>3.5391540063051823E-6</v>
      </c>
      <c r="BI1126" s="13">
        <f t="shared" si="1560"/>
        <v>1.0410361678555593E-6</v>
      </c>
      <c r="BJ1126" s="14">
        <f t="shared" si="1561"/>
        <v>0.55711283663645561</v>
      </c>
      <c r="BK1126" s="14">
        <f t="shared" si="1562"/>
        <v>0.26657918857065988</v>
      </c>
      <c r="BL1126" s="14">
        <f t="shared" si="1563"/>
        <v>0.17014547632716256</v>
      </c>
      <c r="BM1126" s="14">
        <f t="shared" si="1564"/>
        <v>0.36765345165622765</v>
      </c>
      <c r="BN1126" s="14">
        <f t="shared" si="1565"/>
        <v>0.63151080219903322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1.1635</v>
      </c>
      <c r="F1127" s="10">
        <f>VLOOKUP(B1127,home!$B$2:$E$405,3,FALSE)</f>
        <v>0.15629999999999999</v>
      </c>
      <c r="G1127" s="10">
        <f>VLOOKUP(C1127,away!$B$2:$E$405,4,FALSE)</f>
        <v>1.2891999999999999</v>
      </c>
      <c r="H1127" s="10">
        <f>VLOOKUP(A1127,away!$A$2:$E$405,3,FALSE)</f>
        <v>1.0528999999999999</v>
      </c>
      <c r="I1127" s="10">
        <f>VLOOKUP(C1127,away!$B$2:$E$405,3,FALSE)</f>
        <v>0.94979999999999998</v>
      </c>
      <c r="J1127" s="10">
        <f>VLOOKUP(B1127,home!$B$2:$E$405,4,FALSE)</f>
        <v>0.77710000000000001</v>
      </c>
      <c r="K1127" s="12">
        <f t="shared" si="1510"/>
        <v>0.23444753045999997</v>
      </c>
      <c r="L1127" s="12">
        <f t="shared" si="1511"/>
        <v>0.77713451878199991</v>
      </c>
      <c r="M1127" s="13">
        <f t="shared" si="1512"/>
        <v>0.36364322276886435</v>
      </c>
      <c r="N1127" s="13">
        <f t="shared" si="1513"/>
        <v>8.5255255546675873E-2</v>
      </c>
      <c r="O1127" s="13">
        <f t="shared" si="1514"/>
        <v>0.28259970093481696</v>
      </c>
      <c r="P1127" s="13">
        <f t="shared" si="1515"/>
        <v>6.6254801992902387E-2</v>
      </c>
      <c r="Q1127" s="13">
        <f t="shared" si="1516"/>
        <v>9.9939420608271875E-3</v>
      </c>
      <c r="R1127" s="13">
        <f t="shared" si="1517"/>
        <v>0.10980899129695801</v>
      </c>
      <c r="S1127" s="13">
        <f t="shared" si="1518"/>
        <v>3.0178609913959833E-3</v>
      </c>
      <c r="T1127" s="13">
        <f t="shared" si="1519"/>
        <v>7.7666373541761249E-3</v>
      </c>
      <c r="U1127" s="13">
        <f t="shared" si="1520"/>
        <v>2.5744446831875437E-2</v>
      </c>
      <c r="V1127" s="13">
        <f t="shared" si="1521"/>
        <v>6.1094003348971201E-5</v>
      </c>
      <c r="W1127" s="13">
        <f t="shared" si="1522"/>
        <v>7.8101834524041934E-4</v>
      </c>
      <c r="X1127" s="13">
        <f t="shared" si="1523"/>
        <v>6.0695631588832718E-4</v>
      </c>
      <c r="Y1127" s="13">
        <f t="shared" si="1524"/>
        <v>2.3584335223478527E-4</v>
      </c>
      <c r="Z1127" s="13">
        <f t="shared" si="1525"/>
        <v>2.8445452536499431E-2</v>
      </c>
      <c r="AA1127" s="13">
        <f t="shared" si="1526"/>
        <v>6.6689660999994342E-3</v>
      </c>
      <c r="AB1127" s="13">
        <f t="shared" si="1527"/>
        <v>7.817613164331624E-4</v>
      </c>
      <c r="AC1127" s="13">
        <f t="shared" si="1528"/>
        <v>6.9569753425127901E-7</v>
      </c>
      <c r="AD1127" s="13">
        <f t="shared" si="1529"/>
        <v>4.5776955571392979E-5</v>
      </c>
      <c r="AE1127" s="13">
        <f t="shared" si="1530"/>
        <v>3.5574852339279473E-5</v>
      </c>
      <c r="AF1127" s="13">
        <f t="shared" si="1531"/>
        <v>1.3823222876713326E-5</v>
      </c>
      <c r="AG1127" s="13">
        <f t="shared" si="1532"/>
        <v>3.5808345527703147E-6</v>
      </c>
      <c r="AH1127" s="13">
        <f t="shared" si="1533"/>
        <v>5.5264857671221751E-3</v>
      </c>
      <c r="AI1127" s="13">
        <f t="shared" si="1534"/>
        <v>1.2956709402241326E-3</v>
      </c>
      <c r="AJ1127" s="13">
        <f t="shared" si="1535"/>
        <v>1.5188342611216707E-4</v>
      </c>
      <c r="AK1127" s="13">
        <f t="shared" si="1536"/>
        <v>1.1869564723267153E-5</v>
      </c>
      <c r="AL1127" s="13">
        <f t="shared" si="1537"/>
        <v>5.0701676250478459E-9</v>
      </c>
      <c r="AM1127" s="13">
        <f t="shared" si="1538"/>
        <v>2.146458837138045E-6</v>
      </c>
      <c r="AN1127" s="13">
        <f t="shared" si="1539"/>
        <v>1.6680872554846456E-6</v>
      </c>
      <c r="AO1127" s="13">
        <f t="shared" si="1540"/>
        <v>6.4816409328872333E-7</v>
      </c>
      <c r="AP1127" s="13">
        <f t="shared" si="1541"/>
        <v>1.6790356357656781E-7</v>
      </c>
      <c r="AQ1127" s="13">
        <f t="shared" si="1542"/>
        <v>3.2620913770464729E-8</v>
      </c>
      <c r="AR1127" s="13">
        <f t="shared" si="1543"/>
        <v>8.5896457143761287E-4</v>
      </c>
      <c r="AS1127" s="13">
        <f t="shared" si="1544"/>
        <v>2.0138212252618058E-4</v>
      </c>
      <c r="AT1127" s="13">
        <f t="shared" si="1545"/>
        <v>2.3606770652528087E-5</v>
      </c>
      <c r="AU1127" s="13">
        <f t="shared" si="1546"/>
        <v>1.8448496938736049E-6</v>
      </c>
      <c r="AV1127" s="13">
        <f t="shared" si="1547"/>
        <v>1.0813011369963835E-7</v>
      </c>
      <c r="AW1127" s="13">
        <f t="shared" si="1548"/>
        <v>2.5660297040490331E-11</v>
      </c>
      <c r="AX1127" s="13">
        <f t="shared" si="1549"/>
        <v>8.3871995600176358E-8</v>
      </c>
      <c r="AY1127" s="13">
        <f t="shared" si="1550"/>
        <v>6.517982294002906E-8</v>
      </c>
      <c r="AZ1127" s="13">
        <f t="shared" si="1551"/>
        <v>2.5326745167397716E-8</v>
      </c>
      <c r="BA1127" s="13">
        <f t="shared" si="1552"/>
        <v>6.5607626393266565E-9</v>
      </c>
      <c r="BB1127" s="13">
        <f t="shared" si="1553"/>
        <v>1.2746487791390109E-9</v>
      </c>
      <c r="BC1127" s="13">
        <f t="shared" si="1554"/>
        <v>1.9811471311845185E-10</v>
      </c>
      <c r="BD1127" s="13">
        <f t="shared" si="1555"/>
        <v>1.1125516981249263E-4</v>
      </c>
      <c r="BE1127" s="13">
        <f t="shared" si="1556"/>
        <v>2.6083499813446836E-5</v>
      </c>
      <c r="BF1127" s="13">
        <f t="shared" si="1557"/>
        <v>3.0576060585082409E-6</v>
      </c>
      <c r="BG1127" s="13">
        <f t="shared" si="1558"/>
        <v>2.3894939651226386E-7</v>
      </c>
      <c r="BH1127" s="13">
        <f t="shared" si="1559"/>
        <v>1.4005273979301891E-8</v>
      </c>
      <c r="BI1127" s="13">
        <f t="shared" si="1560"/>
        <v>6.5670037957260524E-10</v>
      </c>
      <c r="BJ1127" s="14">
        <f t="shared" si="1561"/>
        <v>0.10474325448713599</v>
      </c>
      <c r="BK1127" s="14">
        <f t="shared" si="1562"/>
        <v>0.43297774570403652</v>
      </c>
      <c r="BL1127" s="14">
        <f t="shared" si="1563"/>
        <v>0.433816332509744</v>
      </c>
      <c r="BM1127" s="14">
        <f t="shared" si="1564"/>
        <v>8.2426805482208459E-2</v>
      </c>
      <c r="BN1127" s="14">
        <f t="shared" si="1565"/>
        <v>0.91755591460104469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1.2963</v>
      </c>
      <c r="F1128" s="10">
        <f>VLOOKUP(B1128,home!$B$2:$E$405,3,FALSE)</f>
        <v>1.9286000000000001</v>
      </c>
      <c r="G1128" s="10">
        <f>VLOOKUP(C1128,away!$B$2:$E$405,4,FALSE)</f>
        <v>0.77139999999999997</v>
      </c>
      <c r="H1128" s="10">
        <f>VLOOKUP(A1128,away!$A$2:$E$405,3,FALSE)</f>
        <v>1.1852</v>
      </c>
      <c r="I1128" s="10">
        <f>VLOOKUP(C1128,away!$B$2:$E$405,3,FALSE)</f>
        <v>1.4764999999999999</v>
      </c>
      <c r="J1128" s="10">
        <f>VLOOKUP(B1128,home!$B$2:$E$405,4,FALSE)</f>
        <v>0.63280000000000003</v>
      </c>
      <c r="K1128" s="12">
        <f t="shared" si="1510"/>
        <v>1.9285340804520001</v>
      </c>
      <c r="L1128" s="12">
        <f t="shared" si="1511"/>
        <v>1.10736696784</v>
      </c>
      <c r="M1128" s="13">
        <f t="shared" si="1512"/>
        <v>4.8031364792483988E-2</v>
      </c>
      <c r="N1128" s="13">
        <f t="shared" si="1513"/>
        <v>9.2630123932927674E-2</v>
      </c>
      <c r="O1128" s="13">
        <f t="shared" si="1514"/>
        <v>5.3188346791469936E-2</v>
      </c>
      <c r="P1128" s="13">
        <f t="shared" si="1515"/>
        <v>0.10257553947024955</v>
      </c>
      <c r="Q1128" s="13">
        <f t="shared" si="1516"/>
        <v>8.9320175440571761E-2</v>
      </c>
      <c r="R1128" s="13">
        <f t="shared" si="1517"/>
        <v>2.9449509155446224E-2</v>
      </c>
      <c r="S1128" s="13">
        <f t="shared" si="1518"/>
        <v>5.4764950689362775E-2</v>
      </c>
      <c r="T1128" s="13">
        <f t="shared" si="1519"/>
        <v>9.8910211844562806E-2</v>
      </c>
      <c r="U1128" s="13">
        <f t="shared" si="1520"/>
        <v>5.679438205886124E-2</v>
      </c>
      <c r="V1128" s="13">
        <f t="shared" si="1521"/>
        <v>1.2995083491087755E-2</v>
      </c>
      <c r="W1128" s="13">
        <f t="shared" si="1522"/>
        <v>5.7419000803031452E-2</v>
      </c>
      <c r="X1128" s="13">
        <f t="shared" si="1523"/>
        <v>6.358390481565547E-2</v>
      </c>
      <c r="Y1128" s="13">
        <f t="shared" si="1524"/>
        <v>3.5205357939569783E-2</v>
      </c>
      <c r="Z1128" s="13">
        <f t="shared" si="1525"/>
        <v>1.0870471219280935E-2</v>
      </c>
      <c r="AA1128" s="13">
        <f t="shared" si="1526"/>
        <v>2.096407421695589E-2</v>
      </c>
      <c r="AB1128" s="13">
        <f t="shared" si="1527"/>
        <v>2.0214965796262262E-2</v>
      </c>
      <c r="AC1128" s="13">
        <f t="shared" si="1528"/>
        <v>1.7345146568787588E-3</v>
      </c>
      <c r="AD1128" s="13">
        <f t="shared" si="1529"/>
        <v>2.7683624978536749E-2</v>
      </c>
      <c r="AE1128" s="13">
        <f t="shared" si="1530"/>
        <v>3.0655931851301929E-2</v>
      </c>
      <c r="AF1128" s="13">
        <f t="shared" si="1531"/>
        <v>1.6973683150242946E-2</v>
      </c>
      <c r="AG1128" s="13">
        <f t="shared" si="1532"/>
        <v>6.2653653477204776E-3</v>
      </c>
      <c r="AH1128" s="13">
        <f t="shared" si="1533"/>
        <v>3.0094001882717807E-3</v>
      </c>
      <c r="AI1128" s="13">
        <f t="shared" si="1534"/>
        <v>5.8037308248007945E-3</v>
      </c>
      <c r="AJ1128" s="13">
        <f t="shared" si="1535"/>
        <v>5.5963463446990656E-3</v>
      </c>
      <c r="AK1128" s="13">
        <f t="shared" si="1536"/>
        <v>3.5975815505883738E-3</v>
      </c>
      <c r="AL1128" s="13">
        <f t="shared" si="1537"/>
        <v>1.4816882877851048E-4</v>
      </c>
      <c r="AM1128" s="13">
        <f t="shared" si="1538"/>
        <v>1.067776284831207E-2</v>
      </c>
      <c r="AN1128" s="13">
        <f t="shared" si="1539"/>
        <v>1.1824201868649941E-2</v>
      </c>
      <c r="AO1128" s="13">
        <f t="shared" si="1540"/>
        <v>6.5468652852074729E-3</v>
      </c>
      <c r="AP1128" s="13">
        <f t="shared" si="1541"/>
        <v>2.4165941199123858E-3</v>
      </c>
      <c r="AQ1128" s="13">
        <f t="shared" si="1542"/>
        <v>6.6901412576683824E-4</v>
      </c>
      <c r="AR1128" s="13">
        <f t="shared" si="1543"/>
        <v>6.6650207230072955E-4</v>
      </c>
      <c r="AS1128" s="13">
        <f t="shared" si="1544"/>
        <v>1.28537196112384E-3</v>
      </c>
      <c r="AT1128" s="13">
        <f t="shared" si="1545"/>
        <v>1.2394418165423747E-3</v>
      </c>
      <c r="AU1128" s="13">
        <f t="shared" si="1546"/>
        <v>7.9676859464643485E-4</v>
      </c>
      <c r="AV1128" s="13">
        <f t="shared" si="1547"/>
        <v>3.8414884725237395E-4</v>
      </c>
      <c r="AW1128" s="13">
        <f t="shared" si="1548"/>
        <v>8.7896833490960319E-6</v>
      </c>
      <c r="AX1128" s="13">
        <f t="shared" si="1549"/>
        <v>3.4320715926590096E-3</v>
      </c>
      <c r="AY1128" s="13">
        <f t="shared" si="1550"/>
        <v>3.8005627129726076E-3</v>
      </c>
      <c r="AZ1128" s="13">
        <f t="shared" si="1551"/>
        <v>2.1043088037751203E-3</v>
      </c>
      <c r="BA1128" s="13">
        <f t="shared" si="1552"/>
        <v>7.7674735314515759E-4</v>
      </c>
      <c r="BB1128" s="13">
        <f t="shared" si="1553"/>
        <v>2.150360903075248E-4</v>
      </c>
      <c r="BC1128" s="13">
        <f t="shared" si="1554"/>
        <v>4.7624772660002443E-5</v>
      </c>
      <c r="BD1128" s="13">
        <f t="shared" si="1555"/>
        <v>1.2301039647712246E-4</v>
      </c>
      <c r="BE1128" s="13">
        <f t="shared" si="1556"/>
        <v>2.3722974185604333E-4</v>
      </c>
      <c r="BF1128" s="13">
        <f t="shared" si="1557"/>
        <v>2.2875282103310498E-4</v>
      </c>
      <c r="BG1128" s="13">
        <f t="shared" si="1558"/>
        <v>1.4705253712062665E-4</v>
      </c>
      <c r="BH1128" s="13">
        <f t="shared" si="1559"/>
        <v>7.0898957363515393E-5</v>
      </c>
      <c r="BI1128" s="13">
        <f t="shared" si="1560"/>
        <v>2.7346211108810523E-5</v>
      </c>
      <c r="BJ1128" s="14">
        <f t="shared" si="1561"/>
        <v>0.5611581696774891</v>
      </c>
      <c r="BK1128" s="14">
        <f t="shared" si="1562"/>
        <v>0.22405018464181395</v>
      </c>
      <c r="BL1128" s="14">
        <f t="shared" si="1563"/>
        <v>0.20382486088418059</v>
      </c>
      <c r="BM1128" s="14">
        <f t="shared" si="1564"/>
        <v>0.58091685380999181</v>
      </c>
      <c r="BN1128" s="14">
        <f t="shared" si="1565"/>
        <v>0.41519505958314917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1.2963</v>
      </c>
      <c r="F1129" s="10">
        <f>VLOOKUP(B1129,home!$B$2:$E$405,3,FALSE)</f>
        <v>0.96430000000000005</v>
      </c>
      <c r="G1129" s="10">
        <f>VLOOKUP(C1129,away!$B$2:$E$405,4,FALSE)</f>
        <v>1.3886000000000001</v>
      </c>
      <c r="H1129" s="10">
        <f>VLOOKUP(A1129,away!$A$2:$E$405,3,FALSE)</f>
        <v>1.1852</v>
      </c>
      <c r="I1129" s="10">
        <f>VLOOKUP(C1129,away!$B$2:$E$405,3,FALSE)</f>
        <v>1.0125</v>
      </c>
      <c r="J1129" s="10">
        <f>VLOOKUP(B1129,home!$B$2:$E$405,4,FALSE)</f>
        <v>1.4764999999999999</v>
      </c>
      <c r="K1129" s="12">
        <f t="shared" si="1510"/>
        <v>1.7357806741740003</v>
      </c>
      <c r="L1129" s="12">
        <f t="shared" si="1511"/>
        <v>1.7718221475</v>
      </c>
      <c r="M1129" s="13">
        <f t="shared" si="1512"/>
        <v>2.9968668641679921E-2</v>
      </c>
      <c r="N1129" s="13">
        <f t="shared" si="1513"/>
        <v>5.2019035858952394E-2</v>
      </c>
      <c r="O1129" s="13">
        <f t="shared" si="1514"/>
        <v>5.3099150830417226E-2</v>
      </c>
      <c r="P1129" s="13">
        <f t="shared" si="1515"/>
        <v>9.2168479826488528E-2</v>
      </c>
      <c r="Q1129" s="13">
        <f t="shared" si="1516"/>
        <v>4.5146818566566951E-2</v>
      </c>
      <c r="R1129" s="13">
        <f t="shared" si="1517"/>
        <v>4.7041125727388146E-2</v>
      </c>
      <c r="S1129" s="13">
        <f t="shared" si="1518"/>
        <v>7.0865916460091646E-2</v>
      </c>
      <c r="T1129" s="13">
        <f t="shared" si="1519"/>
        <v>7.999213302540753E-2</v>
      </c>
      <c r="U1129" s="13">
        <f t="shared" si="1520"/>
        <v>8.1653076928989696E-2</v>
      </c>
      <c r="V1129" s="13">
        <f t="shared" si="1521"/>
        <v>2.4216416261383707E-2</v>
      </c>
      <c r="W1129" s="13">
        <f t="shared" si="1522"/>
        <v>2.6121658389428953E-2</v>
      </c>
      <c r="X1129" s="13">
        <f t="shared" si="1523"/>
        <v>4.6282932863819397E-2</v>
      </c>
      <c r="Y1129" s="13">
        <f t="shared" si="1524"/>
        <v>4.1002562749685417E-2</v>
      </c>
      <c r="Z1129" s="13">
        <f t="shared" si="1525"/>
        <v>2.7782836135706122E-2</v>
      </c>
      <c r="AA1129" s="13">
        <f t="shared" si="1526"/>
        <v>4.822491003810174E-2</v>
      </c>
      <c r="AB1129" s="13">
        <f t="shared" si="1527"/>
        <v>4.1853933428958393E-2</v>
      </c>
      <c r="AC1129" s="13">
        <f t="shared" si="1528"/>
        <v>4.6548411533224154E-3</v>
      </c>
      <c r="AD1129" s="13">
        <f t="shared" si="1529"/>
        <v>1.1335367452436483E-2</v>
      </c>
      <c r="AE1129" s="13">
        <f t="shared" si="1530"/>
        <v>2.0084255102277612E-2</v>
      </c>
      <c r="AF1129" s="13">
        <f t="shared" si="1531"/>
        <v>1.7792864003127684E-2</v>
      </c>
      <c r="AG1129" s="13">
        <f t="shared" si="1532"/>
        <v>1.0508596836065713E-2</v>
      </c>
      <c r="AH1129" s="13">
        <f t="shared" si="1533"/>
        <v>1.2306561096401858E-2</v>
      </c>
      <c r="AI1129" s="13">
        <f t="shared" si="1534"/>
        <v>2.136149091667594E-2</v>
      </c>
      <c r="AJ1129" s="13">
        <f t="shared" si="1535"/>
        <v>1.8539431552354779E-2</v>
      </c>
      <c r="AK1129" s="13">
        <f t="shared" si="1536"/>
        <v>1.0726795666249704E-2</v>
      </c>
      <c r="AL1129" s="13">
        <f t="shared" si="1537"/>
        <v>5.726375610010493E-4</v>
      </c>
      <c r="AM1129" s="13">
        <f t="shared" si="1538"/>
        <v>3.935142351720042E-3</v>
      </c>
      <c r="AN1129" s="13">
        <f t="shared" si="1539"/>
        <v>6.9723723723428043E-3</v>
      </c>
      <c r="AO1129" s="13">
        <f t="shared" si="1540"/>
        <v>6.1769018949670513E-3</v>
      </c>
      <c r="AP1129" s="13">
        <f t="shared" si="1541"/>
        <v>3.6481238601457798E-3</v>
      </c>
      <c r="AQ1129" s="13">
        <f t="shared" si="1542"/>
        <v>1.6159566630573718E-3</v>
      </c>
      <c r="AR1129" s="13">
        <f t="shared" si="1543"/>
        <v>4.3610075020333395E-3</v>
      </c>
      <c r="AS1129" s="13">
        <f t="shared" si="1544"/>
        <v>7.5697525419573019E-3</v>
      </c>
      <c r="AT1129" s="13">
        <f t="shared" si="1545"/>
        <v>6.5697150853045007E-3</v>
      </c>
      <c r="AU1129" s="13">
        <f t="shared" si="1546"/>
        <v>3.8011948266336486E-3</v>
      </c>
      <c r="AV1129" s="13">
        <f t="shared" si="1547"/>
        <v>1.6495101297102199E-3</v>
      </c>
      <c r="AW1129" s="13">
        <f t="shared" si="1548"/>
        <v>4.8920659736032141E-5</v>
      </c>
      <c r="AX1129" s="13">
        <f t="shared" si="1549"/>
        <v>1.1384240073732119E-3</v>
      </c>
      <c r="AY1129" s="13">
        <f t="shared" si="1550"/>
        <v>2.01708486950956E-3</v>
      </c>
      <c r="AZ1129" s="13">
        <f t="shared" si="1551"/>
        <v>1.7869578225920939E-3</v>
      </c>
      <c r="BA1129" s="13">
        <f t="shared" si="1552"/>
        <v>1.0553904822390159E-3</v>
      </c>
      <c r="BB1129" s="13">
        <f t="shared" si="1553"/>
        <v>4.6749105767294856E-4</v>
      </c>
      <c r="BC1129" s="13">
        <f t="shared" si="1554"/>
        <v>1.6566220194862602E-4</v>
      </c>
      <c r="BD1129" s="13">
        <f t="shared" si="1555"/>
        <v>1.2878216129193854E-3</v>
      </c>
      <c r="BE1129" s="13">
        <f t="shared" si="1556"/>
        <v>2.2353758674890588E-3</v>
      </c>
      <c r="BF1129" s="13">
        <f t="shared" si="1557"/>
        <v>1.9400611151512252E-3</v>
      </c>
      <c r="BG1129" s="13">
        <f t="shared" si="1558"/>
        <v>1.1225068634653189E-3</v>
      </c>
      <c r="BH1129" s="13">
        <f t="shared" si="1559"/>
        <v>4.8710643005769357E-4</v>
      </c>
      <c r="BI1129" s="13">
        <f t="shared" si="1560"/>
        <v>1.691019855120067E-4</v>
      </c>
      <c r="BJ1129" s="14">
        <f t="shared" si="1561"/>
        <v>0.37926573243133666</v>
      </c>
      <c r="BK1129" s="14">
        <f t="shared" si="1562"/>
        <v>0.22446404477347678</v>
      </c>
      <c r="BL1129" s="14">
        <f t="shared" si="1563"/>
        <v>0.36599963014577114</v>
      </c>
      <c r="BM1129" s="14">
        <f t="shared" si="1564"/>
        <v>0.67610079982502413</v>
      </c>
      <c r="BN1129" s="14">
        <f t="shared" si="1565"/>
        <v>0.31944327945149315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1.2963</v>
      </c>
      <c r="F1130" s="10">
        <f>VLOOKUP(B1130,home!$B$2:$E$405,3,FALSE)</f>
        <v>1.35</v>
      </c>
      <c r="G1130" s="10">
        <f>VLOOKUP(C1130,away!$B$2:$E$405,4,FALSE)</f>
        <v>0.19289999999999999</v>
      </c>
      <c r="H1130" s="10">
        <f>VLOOKUP(A1130,away!$A$2:$E$405,3,FALSE)</f>
        <v>1.1852</v>
      </c>
      <c r="I1130" s="10">
        <f>VLOOKUP(C1130,away!$B$2:$E$405,3,FALSE)</f>
        <v>2.3203</v>
      </c>
      <c r="J1130" s="10">
        <f>VLOOKUP(B1130,home!$B$2:$E$405,4,FALSE)</f>
        <v>0.84370000000000001</v>
      </c>
      <c r="K1130" s="12">
        <f t="shared" si="1510"/>
        <v>0.33757596449999999</v>
      </c>
      <c r="L1130" s="12">
        <f t="shared" si="1511"/>
        <v>2.3201915027719999</v>
      </c>
      <c r="M1130" s="13">
        <f t="shared" si="1512"/>
        <v>7.0104557886808444E-2</v>
      </c>
      <c r="N1130" s="13">
        <f t="shared" si="1513"/>
        <v>2.3665613744485441E-2</v>
      </c>
      <c r="O1130" s="13">
        <f t="shared" si="1514"/>
        <v>0.16265599951456072</v>
      </c>
      <c r="P1130" s="13">
        <f t="shared" si="1515"/>
        <v>5.4908755917839371E-2</v>
      </c>
      <c r="Q1130" s="13">
        <f t="shared" si="1516"/>
        <v>3.9944711926395643E-3</v>
      </c>
      <c r="R1130" s="13">
        <f t="shared" si="1517"/>
        <v>0.18869653397428524</v>
      </c>
      <c r="S1130" s="13">
        <f t="shared" si="1518"/>
        <v>1.075169563622691E-2</v>
      </c>
      <c r="T1130" s="13">
        <f t="shared" si="1519"/>
        <v>9.2679381192298533E-3</v>
      </c>
      <c r="U1130" s="13">
        <f t="shared" si="1520"/>
        <v>6.3699414454176359E-2</v>
      </c>
      <c r="V1130" s="13">
        <f t="shared" si="1521"/>
        <v>9.3568528873636534E-4</v>
      </c>
      <c r="W1130" s="13">
        <f t="shared" si="1522"/>
        <v>4.4947915517425563E-4</v>
      </c>
      <c r="X1130" s="13">
        <f t="shared" si="1523"/>
        <v>1.042877716508445E-3</v>
      </c>
      <c r="Y1130" s="13">
        <f t="shared" si="1524"/>
        <v>1.2098380081365808E-3</v>
      </c>
      <c r="Z1130" s="13">
        <f t="shared" si="1525"/>
        <v>0.14593736490988818</v>
      </c>
      <c r="AA1130" s="13">
        <f t="shared" si="1526"/>
        <v>4.9264946716043957E-2</v>
      </c>
      <c r="AB1130" s="13">
        <f t="shared" si="1527"/>
        <v>8.3153309518548216E-3</v>
      </c>
      <c r="AC1130" s="13">
        <f t="shared" si="1528"/>
        <v>4.5804185815290066E-5</v>
      </c>
      <c r="AD1130" s="13">
        <f t="shared" si="1529"/>
        <v>3.7933339832648612E-5</v>
      </c>
      <c r="AE1130" s="13">
        <f t="shared" si="1530"/>
        <v>8.8012612751473947E-5</v>
      </c>
      <c r="AF1130" s="13">
        <f t="shared" si="1531"/>
        <v>1.0210305812136623E-4</v>
      </c>
      <c r="AG1130" s="13">
        <f t="shared" si="1532"/>
        <v>7.8966215953409847E-5</v>
      </c>
      <c r="AH1130" s="13">
        <f t="shared" si="1533"/>
        <v>8.465065850021479E-2</v>
      </c>
      <c r="AI1130" s="13">
        <f t="shared" si="1534"/>
        <v>2.8576027688770132E-2</v>
      </c>
      <c r="AJ1130" s="13">
        <f t="shared" si="1535"/>
        <v>4.8232900543076409E-3</v>
      </c>
      <c r="AK1130" s="13">
        <f t="shared" si="1536"/>
        <v>5.4274226404871998E-4</v>
      </c>
      <c r="AL1130" s="13">
        <f t="shared" si="1537"/>
        <v>1.4350284402380519E-6</v>
      </c>
      <c r="AM1130" s="13">
        <f t="shared" si="1538"/>
        <v>2.561076756142525E-6</v>
      </c>
      <c r="AN1130" s="13">
        <f t="shared" si="1539"/>
        <v>5.9421885275487647E-6</v>
      </c>
      <c r="AO1130" s="13">
        <f t="shared" si="1540"/>
        <v>6.8935076647439541E-6</v>
      </c>
      <c r="AP1130" s="13">
        <f t="shared" si="1541"/>
        <v>5.3314193026775241E-6</v>
      </c>
      <c r="AQ1130" s="13">
        <f t="shared" si="1542"/>
        <v>3.092478440946753E-6</v>
      </c>
      <c r="AR1130" s="13">
        <f t="shared" si="1543"/>
        <v>3.9281147711250547E-2</v>
      </c>
      <c r="AS1130" s="13">
        <f t="shared" si="1544"/>
        <v>1.3260371325292371E-2</v>
      </c>
      <c r="AT1130" s="13">
        <f t="shared" si="1545"/>
        <v>2.2381913198818576E-3</v>
      </c>
      <c r="AU1130" s="13">
        <f t="shared" si="1546"/>
        <v>2.5185319784821547E-4</v>
      </c>
      <c r="AV1130" s="13">
        <f t="shared" si="1547"/>
        <v>2.125489654400516E-5</v>
      </c>
      <c r="AW1130" s="13">
        <f t="shared" si="1548"/>
        <v>3.1221470684233476E-8</v>
      </c>
      <c r="AX1130" s="13">
        <f t="shared" si="1549"/>
        <v>1.4409299268555743E-7</v>
      </c>
      <c r="AY1130" s="13">
        <f t="shared" si="1550"/>
        <v>3.343233372380183E-7</v>
      </c>
      <c r="AZ1130" s="13">
        <f t="shared" si="1551"/>
        <v>3.8784708311901398E-7</v>
      </c>
      <c r="BA1130" s="13">
        <f t="shared" si="1552"/>
        <v>2.9995983554254724E-7</v>
      </c>
      <c r="BB1130" s="13">
        <f t="shared" si="1553"/>
        <v>1.7399106539967616E-7</v>
      </c>
      <c r="BC1130" s="13">
        <f t="shared" si="1554"/>
        <v>8.0738518299715188E-8</v>
      </c>
      <c r="BD1130" s="13">
        <f t="shared" si="1555"/>
        <v>1.5189964189795889E-2</v>
      </c>
      <c r="BE1130" s="13">
        <f t="shared" si="1556"/>
        <v>5.1277668120908084E-3</v>
      </c>
      <c r="BF1130" s="13">
        <f t="shared" si="1557"/>
        <v>8.6550541366132235E-4</v>
      </c>
      <c r="BG1130" s="13">
        <f t="shared" si="1558"/>
        <v>9.7391274932230834E-5</v>
      </c>
      <c r="BH1130" s="13">
        <f t="shared" si="1559"/>
        <v>8.2192383922831211E-6</v>
      </c>
      <c r="BI1130" s="13">
        <f t="shared" si="1560"/>
        <v>5.5492346554608084E-7</v>
      </c>
      <c r="BJ1130" s="14">
        <f t="shared" si="1561"/>
        <v>3.9962474786357387E-2</v>
      </c>
      <c r="BK1130" s="14">
        <f t="shared" si="1562"/>
        <v>0.13674826826720385</v>
      </c>
      <c r="BL1130" s="14">
        <f t="shared" si="1563"/>
        <v>0.66756716442141761</v>
      </c>
      <c r="BM1130" s="14">
        <f t="shared" si="1564"/>
        <v>0.48618903705238176</v>
      </c>
      <c r="BN1130" s="14">
        <f t="shared" si="1565"/>
        <v>0.50402593223061887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1.2963</v>
      </c>
      <c r="F1131" s="10">
        <f>VLOOKUP(B1131,home!$B$2:$E$405,3,FALSE)</f>
        <v>0.77139999999999997</v>
      </c>
      <c r="G1131" s="10">
        <f>VLOOKUP(C1131,away!$B$2:$E$405,4,FALSE)</f>
        <v>0.77139999999999997</v>
      </c>
      <c r="H1131" s="10">
        <f>VLOOKUP(A1131,away!$A$2:$E$405,3,FALSE)</f>
        <v>1.1852</v>
      </c>
      <c r="I1131" s="10">
        <f>VLOOKUP(C1131,away!$B$2:$E$405,3,FALSE)</f>
        <v>1.1812</v>
      </c>
      <c r="J1131" s="10">
        <f>VLOOKUP(B1131,home!$B$2:$E$405,4,FALSE)</f>
        <v>0.63280000000000003</v>
      </c>
      <c r="K1131" s="12">
        <f t="shared" si="1510"/>
        <v>0.77137363354799993</v>
      </c>
      <c r="L1131" s="12">
        <f t="shared" si="1511"/>
        <v>0.88589357427200011</v>
      </c>
      <c r="M1131" s="13">
        <f t="shared" si="1512"/>
        <v>0.19065930106015888</v>
      </c>
      <c r="N1131" s="13">
        <f t="shared" si="1513"/>
        <v>0.14706955782849682</v>
      </c>
      <c r="O1131" s="13">
        <f t="shared" si="1514"/>
        <v>0.16890384968438549</v>
      </c>
      <c r="P1131" s="13">
        <f t="shared" si="1515"/>
        <v>0.13028797625128966</v>
      </c>
      <c r="Q1131" s="13">
        <f t="shared" si="1516"/>
        <v>5.6722789603232626E-2</v>
      </c>
      <c r="R1131" s="13">
        <f t="shared" si="1517"/>
        <v>7.4815417552600447E-2</v>
      </c>
      <c r="S1131" s="13">
        <f t="shared" si="1518"/>
        <v>2.225823322186166E-2</v>
      </c>
      <c r="T1131" s="13">
        <f t="shared" si="1519"/>
        <v>5.0250354824286393E-2</v>
      </c>
      <c r="U1131" s="13">
        <f t="shared" si="1520"/>
        <v>5.7710640482960228E-2</v>
      </c>
      <c r="V1131" s="13">
        <f t="shared" si="1521"/>
        <v>1.6900304162569169E-3</v>
      </c>
      <c r="W1131" s="13">
        <f t="shared" si="1522"/>
        <v>1.458482144040809E-2</v>
      </c>
      <c r="X1131" s="13">
        <f t="shared" si="1523"/>
        <v>1.2920599595962024E-2</v>
      </c>
      <c r="Y1131" s="13">
        <f t="shared" si="1524"/>
        <v>5.7231380789020793E-3</v>
      </c>
      <c r="Z1131" s="13">
        <f t="shared" si="1525"/>
        <v>2.2092832555441783E-2</v>
      </c>
      <c r="AA1131" s="13">
        <f t="shared" si="1526"/>
        <v>1.7041828523658674E-2</v>
      </c>
      <c r="AB1131" s="13">
        <f t="shared" si="1527"/>
        <v>6.5728085952982676E-3</v>
      </c>
      <c r="AC1131" s="13">
        <f t="shared" si="1528"/>
        <v>7.2180665168467605E-5</v>
      </c>
      <c r="AD1131" s="13">
        <f t="shared" si="1529"/>
        <v>2.8125866772840901E-3</v>
      </c>
      <c r="AE1131" s="13">
        <f t="shared" si="1530"/>
        <v>2.4916524644890106E-3</v>
      </c>
      <c r="AF1131" s="13">
        <f t="shared" si="1531"/>
        <v>1.1036694538049039E-3</v>
      </c>
      <c r="AG1131" s="13">
        <f t="shared" si="1532"/>
        <v>3.2591122574868414E-4</v>
      </c>
      <c r="AH1131" s="13">
        <f t="shared" si="1533"/>
        <v>4.8929745995832802E-3</v>
      </c>
      <c r="AI1131" s="13">
        <f t="shared" si="1534"/>
        <v>3.7743115957386253E-3</v>
      </c>
      <c r="AJ1131" s="13">
        <f t="shared" si="1535"/>
        <v>1.4557022248736264E-3</v>
      </c>
      <c r="AK1131" s="13">
        <f t="shared" si="1536"/>
        <v>3.7429677152155897E-4</v>
      </c>
      <c r="AL1131" s="13">
        <f t="shared" si="1537"/>
        <v>1.9730005799830907E-6</v>
      </c>
      <c r="AM1131" s="13">
        <f t="shared" si="1538"/>
        <v>4.3391104098506505E-4</v>
      </c>
      <c r="AN1131" s="13">
        <f t="shared" si="1539"/>
        <v>3.8439900301434361E-4</v>
      </c>
      <c r="AO1131" s="13">
        <f t="shared" si="1540"/>
        <v>1.7026830336348511E-4</v>
      </c>
      <c r="AP1131" s="13">
        <f t="shared" si="1541"/>
        <v>5.0279865283969012E-5</v>
      </c>
      <c r="AQ1131" s="13">
        <f t="shared" si="1542"/>
        <v>1.1135652392582488E-5</v>
      </c>
      <c r="AR1131" s="13">
        <f t="shared" si="1543"/>
        <v>8.6693095136938846E-4</v>
      </c>
      <c r="AS1131" s="13">
        <f t="shared" si="1544"/>
        <v>6.687276779930297E-4</v>
      </c>
      <c r="AT1131" s="13">
        <f t="shared" si="1545"/>
        <v>2.5791944941380002E-4</v>
      </c>
      <c r="AU1131" s="13">
        <f t="shared" si="1546"/>
        <v>6.6317420952340838E-5</v>
      </c>
      <c r="AV1131" s="13">
        <f t="shared" si="1547"/>
        <v>1.2788877491884851E-5</v>
      </c>
      <c r="AW1131" s="13">
        <f t="shared" si="1548"/>
        <v>3.7451658429350718E-8</v>
      </c>
      <c r="AX1131" s="13">
        <f t="shared" si="1549"/>
        <v>5.5784589386874097E-5</v>
      </c>
      <c r="AY1131" s="13">
        <f t="shared" si="1550"/>
        <v>4.9419209281233777E-5</v>
      </c>
      <c r="AZ1131" s="13">
        <f t="shared" si="1551"/>
        <v>2.1890079973924098E-5</v>
      </c>
      <c r="BA1131" s="13">
        <f t="shared" si="1552"/>
        <v>6.4640937297331833E-6</v>
      </c>
      <c r="BB1131" s="13">
        <f t="shared" si="1553"/>
        <v>1.4316247746656379E-6</v>
      </c>
      <c r="BC1131" s="13">
        <f t="shared" si="1554"/>
        <v>2.5365343772897786E-7</v>
      </c>
      <c r="BD1131" s="13">
        <f t="shared" si="1555"/>
        <v>1.2800142652594213E-4</v>
      </c>
      <c r="BE1131" s="13">
        <f t="shared" si="1556"/>
        <v>9.8736925478643317E-5</v>
      </c>
      <c r="BF1131" s="13">
        <f t="shared" si="1557"/>
        <v>3.8081530485909585E-5</v>
      </c>
      <c r="BG1131" s="13">
        <f t="shared" si="1558"/>
        <v>9.7916961806616707E-6</v>
      </c>
      <c r="BH1131" s="13">
        <f t="shared" si="1559"/>
        <v>1.8882640653687661E-6</v>
      </c>
      <c r="BI1131" s="13">
        <f t="shared" si="1560"/>
        <v>2.9131142264032478E-7</v>
      </c>
      <c r="BJ1131" s="14">
        <f t="shared" si="1561"/>
        <v>0.29519031830823833</v>
      </c>
      <c r="BK1131" s="14">
        <f t="shared" si="1562"/>
        <v>0.34501911382459682</v>
      </c>
      <c r="BL1131" s="14">
        <f t="shared" si="1563"/>
        <v>0.33769130556199972</v>
      </c>
      <c r="BM1131" s="14">
        <f t="shared" si="1564"/>
        <v>0.23148529651249006</v>
      </c>
      <c r="BN1131" s="14">
        <f t="shared" si="1565"/>
        <v>0.76845889198016382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1.2963</v>
      </c>
      <c r="F1132" s="10">
        <f>VLOOKUP(B1132,home!$B$2:$E$405,3,FALSE)</f>
        <v>0.46289999999999998</v>
      </c>
      <c r="G1132" s="10">
        <f>VLOOKUP(C1132,away!$B$2:$E$405,4,FALSE)</f>
        <v>0.96430000000000005</v>
      </c>
      <c r="H1132" s="10">
        <f>VLOOKUP(A1132,away!$A$2:$E$405,3,FALSE)</f>
        <v>1.1852</v>
      </c>
      <c r="I1132" s="10">
        <f>VLOOKUP(C1132,away!$B$2:$E$405,3,FALSE)</f>
        <v>0.4219</v>
      </c>
      <c r="J1132" s="10">
        <f>VLOOKUP(B1132,home!$B$2:$E$405,4,FALSE)</f>
        <v>1.6875</v>
      </c>
      <c r="K1132" s="12">
        <f t="shared" si="1510"/>
        <v>0.57863522546099999</v>
      </c>
      <c r="L1132" s="12">
        <f t="shared" si="1511"/>
        <v>0.84381054749999995</v>
      </c>
      <c r="M1132" s="13">
        <f t="shared" si="1512"/>
        <v>0.24112356164429322</v>
      </c>
      <c r="N1132" s="13">
        <f t="shared" si="1513"/>
        <v>0.13952258645600496</v>
      </c>
      <c r="O1132" s="13">
        <f t="shared" si="1514"/>
        <v>0.20346260456622103</v>
      </c>
      <c r="P1132" s="13">
        <f t="shared" si="1515"/>
        <v>0.11773063006605761</v>
      </c>
      <c r="Q1132" s="13">
        <f t="shared" si="1516"/>
        <v>4.0366341635436141E-2</v>
      </c>
      <c r="R1132" s="13">
        <f t="shared" si="1517"/>
        <v>8.5841945877399475E-2</v>
      </c>
      <c r="S1132" s="13">
        <f t="shared" si="1518"/>
        <v>1.4370745398367572E-2</v>
      </c>
      <c r="T1132" s="13">
        <f t="shared" si="1519"/>
        <v>3.4061544835969411E-2</v>
      </c>
      <c r="U1132" s="13">
        <f t="shared" si="1520"/>
        <v>4.9671173706780009E-2</v>
      </c>
      <c r="V1132" s="13">
        <f t="shared" si="1521"/>
        <v>7.7962652044974673E-4</v>
      </c>
      <c r="W1132" s="13">
        <f t="shared" si="1522"/>
        <v>7.7857957310854499E-3</v>
      </c>
      <c r="X1132" s="13">
        <f t="shared" si="1523"/>
        <v>6.5697365585703753E-3</v>
      </c>
      <c r="Y1132" s="13">
        <f t="shared" si="1524"/>
        <v>2.7718065012090169E-3</v>
      </c>
      <c r="Z1132" s="13">
        <f t="shared" si="1525"/>
        <v>2.4144779783091277E-2</v>
      </c>
      <c r="AA1132" s="13">
        <f t="shared" si="1526"/>
        <v>1.3971020093495216E-2</v>
      </c>
      <c r="AB1132" s="13">
        <f t="shared" si="1527"/>
        <v>4.0420621808598825E-3</v>
      </c>
      <c r="AC1132" s="13">
        <f t="shared" si="1528"/>
        <v>2.3791205026491735E-5</v>
      </c>
      <c r="AD1132" s="13">
        <f t="shared" si="1529"/>
        <v>1.1262839170624798E-3</v>
      </c>
      <c r="AE1132" s="13">
        <f t="shared" si="1530"/>
        <v>9.5037024869693563E-4</v>
      </c>
      <c r="AF1132" s="13">
        <f t="shared" si="1531"/>
        <v>4.0096621994033612E-4</v>
      </c>
      <c r="AG1132" s="13">
        <f t="shared" si="1532"/>
        <v>1.1277984185895349E-4</v>
      </c>
      <c r="AH1132" s="13">
        <f t="shared" si="1533"/>
        <v>5.0934049620092936E-3</v>
      </c>
      <c r="AI1132" s="13">
        <f t="shared" si="1534"/>
        <v>2.947223528556424E-3</v>
      </c>
      <c r="AJ1132" s="13">
        <f t="shared" si="1535"/>
        <v>8.5268367546510509E-4</v>
      </c>
      <c r="AK1132" s="13">
        <f t="shared" si="1536"/>
        <v>1.6446427026655511E-4</v>
      </c>
      <c r="AL1132" s="13">
        <f t="shared" si="1537"/>
        <v>4.6465032926672056E-7</v>
      </c>
      <c r="AM1132" s="13">
        <f t="shared" si="1538"/>
        <v>1.3034150965650931E-4</v>
      </c>
      <c r="AN1132" s="13">
        <f t="shared" si="1539"/>
        <v>1.0998354062523564E-4</v>
      </c>
      <c r="AO1132" s="13">
        <f t="shared" si="1540"/>
        <v>4.6402635815484281E-5</v>
      </c>
      <c r="AP1132" s="13">
        <f t="shared" si="1541"/>
        <v>1.3051677844302302E-5</v>
      </c>
      <c r="AQ1132" s="13">
        <f t="shared" si="1542"/>
        <v>2.7532858568985854E-6</v>
      </c>
      <c r="AR1132" s="13">
        <f t="shared" si="1543"/>
        <v>8.5957376592645613E-4</v>
      </c>
      <c r="AS1132" s="13">
        <f t="shared" si="1544"/>
        <v>4.9737965984721576E-4</v>
      </c>
      <c r="AT1132" s="13">
        <f t="shared" si="1545"/>
        <v>1.4390069580770459E-4</v>
      </c>
      <c r="AU1132" s="13">
        <f t="shared" si="1546"/>
        <v>2.7755337187561981E-5</v>
      </c>
      <c r="AV1132" s="13">
        <f t="shared" si="1547"/>
        <v>4.01505394781775E-6</v>
      </c>
      <c r="AW1132" s="13">
        <f t="shared" si="1548"/>
        <v>6.3019298823774298E-9</v>
      </c>
      <c r="AX1132" s="13">
        <f t="shared" si="1549"/>
        <v>1.2570031471170227E-5</v>
      </c>
      <c r="AY1132" s="13">
        <f t="shared" si="1550"/>
        <v>1.0606725137780378E-5</v>
      </c>
      <c r="AZ1132" s="13">
        <f t="shared" si="1551"/>
        <v>4.4750332728462358E-6</v>
      </c>
      <c r="BA1132" s="13">
        <f t="shared" si="1552"/>
        <v>1.2586934253470333E-6</v>
      </c>
      <c r="BB1132" s="13">
        <f t="shared" si="1553"/>
        <v>2.6552469709418255E-7</v>
      </c>
      <c r="BC1132" s="13">
        <f t="shared" si="1554"/>
        <v>4.4810508005962786E-8</v>
      </c>
      <c r="BD1132" s="13">
        <f t="shared" si="1555"/>
        <v>1.2088623500717325E-4</v>
      </c>
      <c r="BE1132" s="13">
        <f t="shared" si="1556"/>
        <v>6.9949033848507131E-5</v>
      </c>
      <c r="BF1132" s="13">
        <f t="shared" si="1557"/>
        <v>2.023748748585502E-5</v>
      </c>
      <c r="BG1132" s="13">
        <f t="shared" si="1558"/>
        <v>3.9033743780472964E-6</v>
      </c>
      <c r="BH1132" s="13">
        <f t="shared" si="1559"/>
        <v>5.6465747832502177E-7</v>
      </c>
      <c r="BI1132" s="13">
        <f t="shared" si="1560"/>
        <v>6.5346141455767773E-8</v>
      </c>
      <c r="BJ1132" s="14">
        <f t="shared" si="1561"/>
        <v>0.23399996541414472</v>
      </c>
      <c r="BK1132" s="14">
        <f t="shared" si="1562"/>
        <v>0.37403942620966174</v>
      </c>
      <c r="BL1132" s="14">
        <f t="shared" si="1563"/>
        <v>0.36779481350810911</v>
      </c>
      <c r="BM1132" s="14">
        <f t="shared" si="1564"/>
        <v>0.17192071424638652</v>
      </c>
      <c r="BN1132" s="14">
        <f t="shared" si="1565"/>
        <v>0.82804767024541248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1.1933</v>
      </c>
      <c r="F1133" s="10">
        <f>VLOOKUP(B1133,home!$B$2:$E$405,3,FALSE)</f>
        <v>0.6704</v>
      </c>
      <c r="G1133" s="10">
        <f>VLOOKUP(C1133,away!$B$2:$E$405,4,FALSE)</f>
        <v>1.1732</v>
      </c>
      <c r="H1133" s="10">
        <f>VLOOKUP(A1133,away!$A$2:$E$405,3,FALSE)</f>
        <v>1.1513</v>
      </c>
      <c r="I1133" s="10">
        <f>VLOOKUP(C1133,away!$B$2:$E$405,3,FALSE)</f>
        <v>0.78169999999999995</v>
      </c>
      <c r="J1133" s="10">
        <f>VLOOKUP(B1133,home!$B$2:$E$405,4,FALSE)</f>
        <v>1.1292</v>
      </c>
      <c r="K1133" s="12">
        <f t="shared" si="1510"/>
        <v>0.93854629702399994</v>
      </c>
      <c r="L1133" s="12">
        <f t="shared" si="1511"/>
        <v>1.0162474903319998</v>
      </c>
      <c r="M1133" s="13">
        <f t="shared" si="1512"/>
        <v>0.14159367208929599</v>
      </c>
      <c r="N1133" s="13">
        <f t="shared" si="1513"/>
        <v>0.13289221662143924</v>
      </c>
      <c r="O1133" s="13">
        <f t="shared" si="1514"/>
        <v>0.14389421390763918</v>
      </c>
      <c r="P1133" s="13">
        <f t="shared" si="1515"/>
        <v>0.13505138162619409</v>
      </c>
      <c r="Q1133" s="13">
        <f t="shared" si="1516"/>
        <v>6.2362748906681531E-2</v>
      </c>
      <c r="R1133" s="13">
        <f t="shared" si="1517"/>
        <v>7.3116066878467126E-2</v>
      </c>
      <c r="S1133" s="13">
        <f t="shared" si="1518"/>
        <v>3.2202843901882806E-2</v>
      </c>
      <c r="T1133" s="13">
        <f t="shared" si="1519"/>
        <v>6.337598706661976E-2</v>
      </c>
      <c r="U1133" s="13">
        <f t="shared" si="1520"/>
        <v>6.8622813821744441E-2</v>
      </c>
      <c r="V1133" s="13">
        <f t="shared" si="1521"/>
        <v>3.4127690854709428E-3</v>
      </c>
      <c r="W1133" s="13">
        <f t="shared" si="1522"/>
        <v>1.9510109019534486E-2</v>
      </c>
      <c r="X1133" s="13">
        <f t="shared" si="1523"/>
        <v>1.9827099327205631E-2</v>
      </c>
      <c r="Y1133" s="13">
        <f t="shared" si="1524"/>
        <v>1.0074619965918004E-2</v>
      </c>
      <c r="Z1133" s="13">
        <f t="shared" si="1525"/>
        <v>2.4768006489396293E-2</v>
      </c>
      <c r="AA1133" s="13">
        <f t="shared" si="1526"/>
        <v>2.3245920775289287E-2</v>
      </c>
      <c r="AB1133" s="13">
        <f t="shared" si="1527"/>
        <v>1.0908686432280516E-2</v>
      </c>
      <c r="AC1133" s="13">
        <f t="shared" si="1528"/>
        <v>2.0344269864040415E-4</v>
      </c>
      <c r="AD1133" s="13">
        <f t="shared" si="1529"/>
        <v>4.5777851437046576E-3</v>
      </c>
      <c r="AE1133" s="13">
        <f t="shared" si="1530"/>
        <v>4.6521626635689711E-3</v>
      </c>
      <c r="AF1133" s="13">
        <f t="shared" si="1531"/>
        <v>2.3638743157340992E-3</v>
      </c>
      <c r="AG1133" s="13">
        <f t="shared" si="1532"/>
        <v>8.0076044694168394E-4</v>
      </c>
      <c r="AH1133" s="13">
        <f t="shared" si="1533"/>
        <v>6.2926061088439157E-3</v>
      </c>
      <c r="AI1133" s="13">
        <f t="shared" si="1534"/>
        <v>5.9059021620860574E-3</v>
      </c>
      <c r="AJ1133" s="13">
        <f t="shared" si="1535"/>
        <v>2.7714813024059524E-3</v>
      </c>
      <c r="AK1133" s="13">
        <f t="shared" si="1536"/>
        <v>8.6705450454811989E-4</v>
      </c>
      <c r="AL1133" s="13">
        <f t="shared" si="1537"/>
        <v>7.7617077451938115E-6</v>
      </c>
      <c r="AM1133" s="13">
        <f t="shared" si="1538"/>
        <v>8.5929265903909727E-4</v>
      </c>
      <c r="AN1133" s="13">
        <f t="shared" si="1539"/>
        <v>8.7325400820919337E-4</v>
      </c>
      <c r="AO1133" s="13">
        <f t="shared" si="1540"/>
        <v>4.4372109713247616E-4</v>
      </c>
      <c r="AP1133" s="13">
        <f t="shared" si="1541"/>
        <v>1.5031015045608015E-4</v>
      </c>
      <c r="AQ1133" s="13">
        <f t="shared" si="1542"/>
        <v>3.8188078293104179E-5</v>
      </c>
      <c r="AR1133" s="13">
        <f t="shared" si="1543"/>
        <v>1.2789690331520885E-3</v>
      </c>
      <c r="AS1133" s="13">
        <f t="shared" si="1544"/>
        <v>1.2003716500732578E-3</v>
      </c>
      <c r="AT1133" s="13">
        <f t="shared" si="1545"/>
        <v>5.633021836144225E-4</v>
      </c>
      <c r="AU1133" s="13">
        <f t="shared" si="1546"/>
        <v>1.762283928456165E-4</v>
      </c>
      <c r="AV1133" s="13">
        <f t="shared" si="1547"/>
        <v>4.1349626383936026E-5</v>
      </c>
      <c r="AW1133" s="13">
        <f t="shared" si="1548"/>
        <v>2.056411253922597E-7</v>
      </c>
      <c r="AX1133" s="13">
        <f t="shared" si="1549"/>
        <v>1.3441432386684184E-4</v>
      </c>
      <c r="AY1133" s="13">
        <f t="shared" si="1550"/>
        <v>1.3659821929435062E-4</v>
      </c>
      <c r="AZ1133" s="13">
        <f t="shared" si="1551"/>
        <v>6.940879877085199E-5</v>
      </c>
      <c r="BA1133" s="13">
        <f t="shared" si="1552"/>
        <v>2.3512172519279046E-5</v>
      </c>
      <c r="BB1133" s="13">
        <f t="shared" si="1553"/>
        <v>5.9735465787425843E-6</v>
      </c>
      <c r="BC1133" s="13">
        <f t="shared" si="1554"/>
        <v>1.2141203438056915E-6</v>
      </c>
      <c r="BD1133" s="13">
        <f t="shared" si="1555"/>
        <v>2.1662484502552563E-4</v>
      </c>
      <c r="BE1133" s="13">
        <f t="shared" si="1556"/>
        <v>2.033124461421049E-4</v>
      </c>
      <c r="BF1133" s="13">
        <f t="shared" si="1557"/>
        <v>9.5409071732781994E-5</v>
      </c>
      <c r="BG1133" s="13">
        <f t="shared" si="1558"/>
        <v>2.9848610325766579E-5</v>
      </c>
      <c r="BH1133" s="13">
        <f t="shared" si="1559"/>
        <v>7.003575673140136E-6</v>
      </c>
      <c r="BI1133" s="13">
        <f t="shared" si="1560"/>
        <v>1.3146360027906087E-6</v>
      </c>
      <c r="BJ1133" s="14">
        <f t="shared" si="1561"/>
        <v>0.32317325065185193</v>
      </c>
      <c r="BK1133" s="14">
        <f t="shared" si="1562"/>
        <v>0.31260846932852382</v>
      </c>
      <c r="BL1133" s="14">
        <f t="shared" si="1563"/>
        <v>0.33943847996427601</v>
      </c>
      <c r="BM1133" s="14">
        <f t="shared" si="1564"/>
        <v>0.31094151382616186</v>
      </c>
      <c r="BN1133" s="14">
        <f t="shared" si="1565"/>
        <v>0.6889103000297172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1.1933</v>
      </c>
      <c r="F1134" s="10">
        <f>VLOOKUP(B1134,home!$B$2:$E$405,3,FALSE)</f>
        <v>1.5829</v>
      </c>
      <c r="G1134" s="10">
        <f>VLOOKUP(C1134,away!$B$2:$E$405,4,FALSE)</f>
        <v>1.0893999999999999</v>
      </c>
      <c r="H1134" s="10">
        <f>VLOOKUP(A1134,away!$A$2:$E$405,3,FALSE)</f>
        <v>1.1513</v>
      </c>
      <c r="I1134" s="10">
        <f>VLOOKUP(C1134,away!$B$2:$E$405,3,FALSE)</f>
        <v>1.3028999999999999</v>
      </c>
      <c r="J1134" s="10">
        <f>VLOOKUP(B1134,home!$B$2:$E$405,4,FALSE)</f>
        <v>0.48249999999999998</v>
      </c>
      <c r="K1134" s="12">
        <f t="shared" si="1510"/>
        <v>2.0577399565579997</v>
      </c>
      <c r="L1134" s="12">
        <f t="shared" si="1511"/>
        <v>0.72376388152499993</v>
      </c>
      <c r="M1134" s="13">
        <f t="shared" si="1512"/>
        <v>6.1945281623140939E-2</v>
      </c>
      <c r="N1134" s="13">
        <f t="shared" si="1513"/>
        <v>0.12746728111617509</v>
      </c>
      <c r="O1134" s="13">
        <f t="shared" si="1514"/>
        <v>4.4833757469723727E-2</v>
      </c>
      <c r="P1134" s="13">
        <f t="shared" si="1515"/>
        <v>9.2256214148081189E-2</v>
      </c>
      <c r="Q1134" s="13">
        <f t="shared" si="1516"/>
        <v>0.13114725875328223</v>
      </c>
      <c r="R1134" s="13">
        <f t="shared" si="1517"/>
        <v>1.6224527164818852E-2</v>
      </c>
      <c r="S1134" s="13">
        <f t="shared" si="1518"/>
        <v>3.4349706813493128E-2</v>
      </c>
      <c r="T1134" s="13">
        <f t="shared" si="1519"/>
        <v>9.4919649046639062E-2</v>
      </c>
      <c r="U1134" s="13">
        <f t="shared" si="1520"/>
        <v>3.3385857823308433E-2</v>
      </c>
      <c r="V1134" s="13">
        <f t="shared" si="1521"/>
        <v>5.6841813087532538E-3</v>
      </c>
      <c r="W1134" s="13">
        <f t="shared" si="1522"/>
        <v>8.9955651509893264E-2</v>
      </c>
      <c r="X1134" s="13">
        <f t="shared" si="1523"/>
        <v>6.510665150191057E-2</v>
      </c>
      <c r="Y1134" s="13">
        <f t="shared" si="1524"/>
        <v>2.3560921402059128E-2</v>
      </c>
      <c r="Z1134" s="13">
        <f t="shared" si="1525"/>
        <v>3.9142422522390318E-3</v>
      </c>
      <c r="AA1134" s="13">
        <f t="shared" si="1526"/>
        <v>8.0544926820798335E-3</v>
      </c>
      <c r="AB1134" s="13">
        <f t="shared" si="1527"/>
        <v>8.2870257108598414E-3</v>
      </c>
      <c r="AC1134" s="13">
        <f t="shared" si="1528"/>
        <v>5.2909704574754862E-4</v>
      </c>
      <c r="AD1134" s="13">
        <f t="shared" si="1529"/>
        <v>4.6276334607528571E-2</v>
      </c>
      <c r="AE1134" s="13">
        <f t="shared" si="1530"/>
        <v>3.3493139558294562E-2</v>
      </c>
      <c r="AF1134" s="13">
        <f t="shared" si="1531"/>
        <v>1.2120562345584897E-2</v>
      </c>
      <c r="AG1134" s="13">
        <f t="shared" si="1532"/>
        <v>2.9241417498354276E-3</v>
      </c>
      <c r="AH1134" s="13">
        <f t="shared" si="1533"/>
        <v>7.0824679142741985E-4</v>
      </c>
      <c r="AI1134" s="13">
        <f t="shared" si="1534"/>
        <v>1.4573877218242016E-3</v>
      </c>
      <c r="AJ1134" s="13">
        <f t="shared" si="1535"/>
        <v>1.4994624736973476E-3</v>
      </c>
      <c r="AK1134" s="13">
        <f t="shared" si="1536"/>
        <v>1.0285012818287771E-3</v>
      </c>
      <c r="AL1134" s="13">
        <f t="shared" si="1537"/>
        <v>3.1519747156573157E-5</v>
      </c>
      <c r="AM1134" s="13">
        <f t="shared" si="1538"/>
        <v>1.9044932552991868E-2</v>
      </c>
      <c r="AN1134" s="13">
        <f t="shared" si="1539"/>
        <v>1.378403430793522E-2</v>
      </c>
      <c r="AO1134" s="13">
        <f t="shared" si="1540"/>
        <v>4.9881930868924803E-3</v>
      </c>
      <c r="AP1134" s="13">
        <f t="shared" si="1541"/>
        <v>1.2034246634551578E-3</v>
      </c>
      <c r="AQ1134" s="13">
        <f t="shared" si="1542"/>
        <v>2.1774882638630539E-4</v>
      </c>
      <c r="AR1134" s="13">
        <f t="shared" si="1543"/>
        <v>1.0252068936822733E-4</v>
      </c>
      <c r="AS1134" s="13">
        <f t="shared" si="1544"/>
        <v>2.1096091888687227E-4</v>
      </c>
      <c r="AT1134" s="13">
        <f t="shared" si="1545"/>
        <v>2.1705135603285416E-4</v>
      </c>
      <c r="AU1134" s="13">
        <f t="shared" si="1546"/>
        <v>1.4887841597796677E-4</v>
      </c>
      <c r="AV1134" s="13">
        <f t="shared" si="1547"/>
        <v>7.6588266306731271E-5</v>
      </c>
      <c r="AW1134" s="13">
        <f t="shared" si="1548"/>
        <v>1.3039700645541094E-6</v>
      </c>
      <c r="AX1134" s="13">
        <f t="shared" si="1549"/>
        <v>6.5315864473739198E-3</v>
      </c>
      <c r="AY1134" s="13">
        <f t="shared" si="1550"/>
        <v>4.7273263596674326E-3</v>
      </c>
      <c r="AZ1134" s="13">
        <f t="shared" si="1551"/>
        <v>1.7107340376541745E-3</v>
      </c>
      <c r="BA1134" s="13">
        <f t="shared" si="1552"/>
        <v>4.1272250244984028E-4</v>
      </c>
      <c r="BB1134" s="13">
        <f t="shared" si="1553"/>
        <v>7.4678410091451918E-5</v>
      </c>
      <c r="BC1134" s="13">
        <f t="shared" si="1554"/>
        <v>1.0809907190780997E-5</v>
      </c>
      <c r="BD1134" s="13">
        <f t="shared" si="1555"/>
        <v>1.2366795345627826E-5</v>
      </c>
      <c r="BE1134" s="13">
        <f t="shared" si="1556"/>
        <v>2.5447648917273874E-5</v>
      </c>
      <c r="BF1134" s="13">
        <f t="shared" si="1557"/>
        <v>2.618232198876719E-5</v>
      </c>
      <c r="BG1134" s="13">
        <f t="shared" si="1558"/>
        <v>1.7958803370584456E-5</v>
      </c>
      <c r="BH1134" s="13">
        <f t="shared" si="1559"/>
        <v>9.2386368169050273E-6</v>
      </c>
      <c r="BI1134" s="13">
        <f t="shared" si="1560"/>
        <v>3.8021424244546586E-6</v>
      </c>
      <c r="BJ1134" s="14">
        <f t="shared" si="1561"/>
        <v>0.67967778269329149</v>
      </c>
      <c r="BK1134" s="14">
        <f t="shared" si="1562"/>
        <v>0.19952332704604006</v>
      </c>
      <c r="BL1134" s="14">
        <f t="shared" si="1563"/>
        <v>0.11633025511500471</v>
      </c>
      <c r="BM1134" s="14">
        <f t="shared" si="1564"/>
        <v>0.52084526444175061</v>
      </c>
      <c r="BN1134" s="14">
        <f t="shared" si="1565"/>
        <v>0.47387432027522208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1.1933</v>
      </c>
      <c r="F1135" s="10">
        <f>VLOOKUP(B1135,home!$B$2:$E$405,3,FALSE)</f>
        <v>1.0242</v>
      </c>
      <c r="G1135" s="10">
        <f>VLOOKUP(C1135,away!$B$2:$E$405,4,FALSE)</f>
        <v>1.3408</v>
      </c>
      <c r="H1135" s="10">
        <f>VLOOKUP(A1135,away!$A$2:$E$405,3,FALSE)</f>
        <v>1.1513</v>
      </c>
      <c r="I1135" s="10">
        <f>VLOOKUP(C1135,away!$B$2:$E$405,3,FALSE)</f>
        <v>1.3896999999999999</v>
      </c>
      <c r="J1135" s="10">
        <f>VLOOKUP(B1135,home!$B$2:$E$405,4,FALSE)</f>
        <v>0.67559999999999998</v>
      </c>
      <c r="K1135" s="12">
        <f t="shared" si="1510"/>
        <v>1.6386960746879999</v>
      </c>
      <c r="L1135" s="12">
        <f t="shared" si="1511"/>
        <v>1.0809340637159999</v>
      </c>
      <c r="M1135" s="13">
        <f t="shared" si="1512"/>
        <v>6.589912347452094E-2</v>
      </c>
      <c r="N1135" s="13">
        <f t="shared" si="1513"/>
        <v>0.10798863496307728</v>
      </c>
      <c r="O1135" s="13">
        <f t="shared" si="1514"/>
        <v>7.1232607332636366E-2</v>
      </c>
      <c r="P1135" s="13">
        <f t="shared" si="1515"/>
        <v>0.11672859402578283</v>
      </c>
      <c r="Q1135" s="13">
        <f t="shared" si="1516"/>
        <v>8.8480276112455056E-2</v>
      </c>
      <c r="R1135" s="13">
        <f t="shared" si="1517"/>
        <v>3.8498875856576374E-2</v>
      </c>
      <c r="S1135" s="13">
        <f t="shared" si="1518"/>
        <v>5.169099353993753E-2</v>
      </c>
      <c r="T1135" s="13">
        <f t="shared" si="1519"/>
        <v>9.5641344416949756E-2</v>
      </c>
      <c r="U1135" s="13">
        <f t="shared" si="1520"/>
        <v>6.3087956746072302E-2</v>
      </c>
      <c r="V1135" s="13">
        <f t="shared" si="1521"/>
        <v>1.0173490567570347E-2</v>
      </c>
      <c r="W1135" s="13">
        <f t="shared" si="1522"/>
        <v>4.8330760384263503E-2</v>
      </c>
      <c r="X1135" s="13">
        <f t="shared" si="1523"/>
        <v>5.224236522464621E-2</v>
      </c>
      <c r="Y1135" s="13">
        <f t="shared" si="1524"/>
        <v>2.8235276070206129E-2</v>
      </c>
      <c r="Z1135" s="13">
        <f t="shared" si="1525"/>
        <v>1.38715821093823E-2</v>
      </c>
      <c r="AA1135" s="13">
        <f t="shared" si="1526"/>
        <v>2.2731307152357057E-2</v>
      </c>
      <c r="AB1135" s="13">
        <f t="shared" si="1527"/>
        <v>1.862485190154739E-2</v>
      </c>
      <c r="AC1135" s="13">
        <f t="shared" si="1528"/>
        <v>1.1262832376160098E-3</v>
      </c>
      <c r="AD1135" s="13">
        <f t="shared" si="1529"/>
        <v>1.9799856832094728E-2</v>
      </c>
      <c r="AE1135" s="13">
        <f t="shared" si="1530"/>
        <v>2.1402339706511155E-2</v>
      </c>
      <c r="AF1135" s="13">
        <f t="shared" si="1531"/>
        <v>1.1567259015994702E-2</v>
      </c>
      <c r="AG1135" s="13">
        <f t="shared" si="1532"/>
        <v>4.1678147647382308E-3</v>
      </c>
      <c r="AH1135" s="13">
        <f t="shared" si="1533"/>
        <v>3.7485664049161926E-3</v>
      </c>
      <c r="AI1135" s="13">
        <f t="shared" si="1534"/>
        <v>6.1427610534434719E-3</v>
      </c>
      <c r="AJ1135" s="13">
        <f t="shared" si="1535"/>
        <v>5.0330592130120718E-3</v>
      </c>
      <c r="AK1135" s="13">
        <f t="shared" si="1536"/>
        <v>2.7492181253450524E-3</v>
      </c>
      <c r="AL1135" s="13">
        <f t="shared" si="1537"/>
        <v>7.9800429426078479E-5</v>
      </c>
      <c r="AM1135" s="13">
        <f t="shared" si="1538"/>
        <v>6.4891895340275984E-3</v>
      </c>
      <c r="AN1135" s="13">
        <f t="shared" si="1539"/>
        <v>7.0143860132397878E-3</v>
      </c>
      <c r="AO1135" s="13">
        <f t="shared" si="1540"/>
        <v>3.7910443888819773E-3</v>
      </c>
      <c r="AP1135" s="13">
        <f t="shared" si="1541"/>
        <v>1.3659563390006452E-3</v>
      </c>
      <c r="AQ1135" s="13">
        <f t="shared" si="1542"/>
        <v>3.6912718409364931E-4</v>
      </c>
      <c r="AR1135" s="13">
        <f t="shared" si="1543"/>
        <v>8.1039062343506738E-4</v>
      </c>
      <c r="AS1135" s="13">
        <f t="shared" si="1544"/>
        <v>1.3279839335870059E-3</v>
      </c>
      <c r="AT1135" s="13">
        <f t="shared" si="1545"/>
        <v>1.0880810296088784E-3</v>
      </c>
      <c r="AU1135" s="13">
        <f t="shared" si="1546"/>
        <v>5.9434470405418216E-4</v>
      </c>
      <c r="AV1135" s="13">
        <f t="shared" si="1547"/>
        <v>2.4348758338629735E-4</v>
      </c>
      <c r="AW1135" s="13">
        <f t="shared" si="1548"/>
        <v>3.9264524652008318E-6</v>
      </c>
      <c r="AX1135" s="13">
        <f t="shared" si="1549"/>
        <v>1.772301569552912E-3</v>
      </c>
      <c r="AY1135" s="13">
        <f t="shared" si="1550"/>
        <v>1.9157411377070739E-3</v>
      </c>
      <c r="AZ1135" s="13">
        <f t="shared" si="1551"/>
        <v>1.0353949265048102E-3</v>
      </c>
      <c r="BA1135" s="13">
        <f t="shared" si="1552"/>
        <v>3.7306454848592453E-4</v>
      </c>
      <c r="BB1135" s="13">
        <f t="shared" si="1553"/>
        <v>1.0081454460581627E-4</v>
      </c>
      <c r="BC1135" s="13">
        <f t="shared" si="1554"/>
        <v>2.1794775076488585E-5</v>
      </c>
      <c r="BD1135" s="13">
        <f t="shared" si="1555"/>
        <v>1.459964716311683E-4</v>
      </c>
      <c r="BE1135" s="13">
        <f t="shared" si="1556"/>
        <v>2.392438449802934E-4</v>
      </c>
      <c r="BF1135" s="13">
        <f t="shared" si="1557"/>
        <v>1.9602397483123565E-4</v>
      </c>
      <c r="BG1135" s="13">
        <f t="shared" si="1558"/>
        <v>1.0707457270022838E-4</v>
      </c>
      <c r="BH1135" s="13">
        <f t="shared" si="1559"/>
        <v>4.3865670495689787E-5</v>
      </c>
      <c r="BI1135" s="13">
        <f t="shared" si="1560"/>
        <v>1.4376500410968807E-5</v>
      </c>
      <c r="BJ1135" s="14">
        <f t="shared" si="1561"/>
        <v>0.50210474245211356</v>
      </c>
      <c r="BK1135" s="14">
        <f t="shared" si="1562"/>
        <v>0.24761402641256081</v>
      </c>
      <c r="BL1135" s="14">
        <f t="shared" si="1563"/>
        <v>0.23666007269502728</v>
      </c>
      <c r="BM1135" s="14">
        <f t="shared" si="1564"/>
        <v>0.50951049721879305</v>
      </c>
      <c r="BN1135" s="14">
        <f t="shared" si="1565"/>
        <v>0.48882811176504887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1.1933</v>
      </c>
      <c r="F1136" s="10">
        <f>VLOOKUP(B1136,home!$B$2:$E$405,3,FALSE)</f>
        <v>1.5084</v>
      </c>
      <c r="G1136" s="10">
        <f>VLOOKUP(C1136,away!$B$2:$E$405,4,FALSE)</f>
        <v>0.31430000000000002</v>
      </c>
      <c r="H1136" s="10">
        <f>VLOOKUP(A1136,away!$A$2:$E$405,3,FALSE)</f>
        <v>1.1513</v>
      </c>
      <c r="I1136" s="10">
        <f>VLOOKUP(C1136,away!$B$2:$E$405,3,FALSE)</f>
        <v>0.97719999999999996</v>
      </c>
      <c r="J1136" s="10">
        <f>VLOOKUP(B1136,home!$B$2:$E$405,4,FALSE)</f>
        <v>0.43430000000000002</v>
      </c>
      <c r="K1136" s="12">
        <f t="shared" si="1510"/>
        <v>0.56573174019600003</v>
      </c>
      <c r="L1136" s="12">
        <f t="shared" si="1511"/>
        <v>0.48860937134799998</v>
      </c>
      <c r="M1136" s="13">
        <f t="shared" si="1512"/>
        <v>0.34842192287470397</v>
      </c>
      <c r="N1136" s="13">
        <f t="shared" si="1513"/>
        <v>0.19711334075034279</v>
      </c>
      <c r="O1136" s="13">
        <f t="shared" si="1514"/>
        <v>0.17024221669967043</v>
      </c>
      <c r="P1136" s="13">
        <f t="shared" si="1515"/>
        <v>9.6311425508329093E-2</v>
      </c>
      <c r="Q1136" s="13">
        <f t="shared" si="1516"/>
        <v>5.5756636639269268E-2</v>
      </c>
      <c r="R1136" s="13">
        <f t="shared" si="1517"/>
        <v>4.1590971239257979E-2</v>
      </c>
      <c r="S1136" s="13">
        <f t="shared" si="1518"/>
        <v>6.6556451205153685E-3</v>
      </c>
      <c r="T1136" s="13">
        <f t="shared" si="1519"/>
        <v>2.7243215176792217E-2</v>
      </c>
      <c r="U1136" s="13">
        <f t="shared" si="1520"/>
        <v>2.3529332535627202E-2</v>
      </c>
      <c r="V1136" s="13">
        <f t="shared" si="1521"/>
        <v>2.0441840039659979E-4</v>
      </c>
      <c r="W1136" s="13">
        <f t="shared" si="1522"/>
        <v>1.0514433024469954E-2</v>
      </c>
      <c r="X1136" s="13">
        <f t="shared" si="1523"/>
        <v>5.1374505101669139E-3</v>
      </c>
      <c r="Y1136" s="13">
        <f t="shared" si="1524"/>
        <v>1.2551032320520588E-3</v>
      </c>
      <c r="Z1136" s="13">
        <f t="shared" si="1525"/>
        <v>6.7739127703221958E-3</v>
      </c>
      <c r="AA1136" s="13">
        <f t="shared" si="1526"/>
        <v>3.8322174594902832E-3</v>
      </c>
      <c r="AB1136" s="13">
        <f t="shared" si="1527"/>
        <v>1.0840035260834659E-3</v>
      </c>
      <c r="AC1136" s="13">
        <f t="shared" si="1528"/>
        <v>3.531606769296354E-6</v>
      </c>
      <c r="AD1136" s="13">
        <f t="shared" si="1529"/>
        <v>1.4870871230269194E-3</v>
      </c>
      <c r="AE1136" s="13">
        <f t="shared" si="1530"/>
        <v>7.2660470432188884E-4</v>
      </c>
      <c r="AF1136" s="13">
        <f t="shared" si="1531"/>
        <v>1.7751293389860876E-4</v>
      </c>
      <c r="AG1136" s="13">
        <f t="shared" si="1532"/>
        <v>2.8911494346112769E-5</v>
      </c>
      <c r="AH1136" s="13">
        <f t="shared" si="1533"/>
        <v>8.2744931506832935E-4</v>
      </c>
      <c r="AI1136" s="13">
        <f t="shared" si="1534"/>
        <v>4.6811434093759423E-4</v>
      </c>
      <c r="AJ1136" s="13">
        <f t="shared" si="1535"/>
        <v>1.3241357035466441E-4</v>
      </c>
      <c r="AK1136" s="13">
        <f t="shared" si="1536"/>
        <v>2.4970186527436593E-5</v>
      </c>
      <c r="AL1136" s="13">
        <f t="shared" si="1537"/>
        <v>3.9048528230310286E-8</v>
      </c>
      <c r="AM1136" s="13">
        <f t="shared" si="1538"/>
        <v>1.6825847718661652E-4</v>
      </c>
      <c r="AN1136" s="13">
        <f t="shared" si="1539"/>
        <v>8.2212668762124486E-5</v>
      </c>
      <c r="AO1136" s="13">
        <f t="shared" si="1540"/>
        <v>2.0084940200351499E-5</v>
      </c>
      <c r="AP1136" s="13">
        <f t="shared" si="1541"/>
        <v>3.2712300016186398E-6</v>
      </c>
      <c r="AQ1136" s="13">
        <f t="shared" si="1542"/>
        <v>3.9958840865640012E-7</v>
      </c>
      <c r="AR1136" s="13">
        <f t="shared" si="1543"/>
        <v>8.0859897931573937E-5</v>
      </c>
      <c r="AS1136" s="13">
        <f t="shared" si="1544"/>
        <v>4.5745010768900267E-5</v>
      </c>
      <c r="AT1136" s="13">
        <f t="shared" si="1545"/>
        <v>1.2939702273787352E-5</v>
      </c>
      <c r="AU1136" s="13">
        <f t="shared" si="1546"/>
        <v>2.4401334283226195E-6</v>
      </c>
      <c r="AV1136" s="13">
        <f t="shared" si="1547"/>
        <v>3.4511523267884664E-7</v>
      </c>
      <c r="AW1136" s="13">
        <f t="shared" si="1548"/>
        <v>2.9982960081799701E-10</v>
      </c>
      <c r="AX1136" s="13">
        <f t="shared" si="1549"/>
        <v>1.5864860183585581E-5</v>
      </c>
      <c r="AY1136" s="13">
        <f t="shared" si="1550"/>
        <v>7.7517193608256654E-6</v>
      </c>
      <c r="AZ1136" s="13">
        <f t="shared" si="1551"/>
        <v>1.8937813618795745E-6</v>
      </c>
      <c r="BA1136" s="13">
        <f t="shared" si="1552"/>
        <v>3.0843977356617937E-7</v>
      </c>
      <c r="BB1136" s="13">
        <f t="shared" si="1553"/>
        <v>3.7676640965222589E-8</v>
      </c>
      <c r="BC1136" s="13">
        <f t="shared" si="1554"/>
        <v>3.6818319713043437E-9</v>
      </c>
      <c r="BD1136" s="13">
        <f t="shared" si="1555"/>
        <v>6.5848173159349603E-6</v>
      </c>
      <c r="BE1136" s="13">
        <f t="shared" si="1556"/>
        <v>3.7252401590166396E-6</v>
      </c>
      <c r="BF1136" s="13">
        <f t="shared" si="1557"/>
        <v>1.0537432989042535E-6</v>
      </c>
      <c r="BG1136" s="13">
        <f t="shared" si="1558"/>
        <v>1.9871201006965906E-7</v>
      </c>
      <c r="BH1136" s="13">
        <f t="shared" si="1559"/>
        <v>2.810442281363832E-8</v>
      </c>
      <c r="BI1136" s="13">
        <f t="shared" si="1560"/>
        <v>3.1799128051127551E-9</v>
      </c>
      <c r="BJ1136" s="14">
        <f t="shared" si="1561"/>
        <v>0.29974038265239888</v>
      </c>
      <c r="BK1136" s="14">
        <f t="shared" si="1562"/>
        <v>0.45160473427860343</v>
      </c>
      <c r="BL1136" s="14">
        <f t="shared" si="1563"/>
        <v>0.2418856125297722</v>
      </c>
      <c r="BM1136" s="14">
        <f t="shared" si="1564"/>
        <v>9.0560377099991901E-2</v>
      </c>
      <c r="BN1136" s="14">
        <f t="shared" si="1565"/>
        <v>0.90943651371157341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1.1933</v>
      </c>
      <c r="F1137" s="10">
        <f>VLOOKUP(B1137,home!$B$2:$E$405,3,FALSE)</f>
        <v>0.41899999999999998</v>
      </c>
      <c r="G1137" s="10">
        <f>VLOOKUP(C1137,away!$B$2:$E$405,4,FALSE)</f>
        <v>1.6759999999999999</v>
      </c>
      <c r="H1137" s="10">
        <f>VLOOKUP(A1137,away!$A$2:$E$405,3,FALSE)</f>
        <v>1.1513</v>
      </c>
      <c r="I1137" s="10">
        <f>VLOOKUP(C1137,away!$B$2:$E$405,3,FALSE)</f>
        <v>0.78169999999999995</v>
      </c>
      <c r="J1137" s="10">
        <f>VLOOKUP(B1137,home!$B$2:$E$405,4,FALSE)</f>
        <v>1.3028999999999999</v>
      </c>
      <c r="K1137" s="12">
        <f t="shared" ref="K1137:K1195" si="1566">E1137*F1137*G1137</f>
        <v>0.83798776519999996</v>
      </c>
      <c r="L1137" s="12">
        <f t="shared" ref="L1137:L1195" si="1567">H1137*I1137*J1137</f>
        <v>1.1725724895089997</v>
      </c>
      <c r="M1137" s="13">
        <f t="shared" ref="M1137:M1195" si="1568">_xlfn.POISSON.DIST(0,K1137,FALSE) * _xlfn.POISSON.DIST(0,L1137,FALSE)</f>
        <v>0.13391362790748287</v>
      </c>
      <c r="N1137" s="13">
        <f t="shared" ref="N1137:N1195" si="1569">_xlfn.POISSON.DIST(1,K1137,FALSE) * _xlfn.POISSON.DIST(0,L1137,FALSE)</f>
        <v>0.11221798178001591</v>
      </c>
      <c r="O1137" s="13">
        <f t="shared" ref="O1137:O1195" si="1570">_xlfn.POISSON.DIST(0,K1137,FALSE) * _xlfn.POISSON.DIST(1,L1137,FALSE)</f>
        <v>0.15702343605465902</v>
      </c>
      <c r="P1137" s="13">
        <f t="shared" ref="P1137:P1195" si="1571">_xlfn.POISSON.DIST(1,K1137,FALSE) * _xlfn.POISSON.DIST(1,L1137,FALSE)</f>
        <v>0.13158371826346882</v>
      </c>
      <c r="Q1137" s="13">
        <f t="shared" ref="Q1137:Q1195" si="1572">_xlfn.POISSON.DIST(2,K1137,FALSE) * _xlfn.POISSON.DIST(0,L1137,FALSE)</f>
        <v>4.7018647883544921E-2</v>
      </c>
      <c r="R1137" s="13">
        <f t="shared" ref="R1137:R1195" si="1573">_xlfn.POISSON.DIST(0,K1137,FALSE) * _xlfn.POISSON.DIST(2,L1137,FALSE)</f>
        <v>9.2060680662934408E-2</v>
      </c>
      <c r="S1137" s="13">
        <f t="shared" ref="S1137:S1195" si="1574">_xlfn.POISSON.DIST(2,K1137,FALSE) * _xlfn.POISSON.DIST(2,L1137,FALSE)</f>
        <v>3.2323586446335921E-2</v>
      </c>
      <c r="T1137" s="13">
        <f t="shared" ref="T1137:T1195" si="1575">_xlfn.POISSON.DIST(2,K1137,FALSE) * _xlfn.POISSON.DIST(1,L1137,FALSE)</f>
        <v>5.5132773002155321E-2</v>
      </c>
      <c r="U1137" s="13">
        <f t="shared" ref="U1137:U1195" si="1576">_xlfn.POISSON.DIST(1,K1137,FALSE) * _xlfn.POISSON.DIST(2,L1137,FALSE)</f>
        <v>7.7145724051523243E-2</v>
      </c>
      <c r="V1137" s="13">
        <f t="shared" ref="V1137:V1195" si="1577">_xlfn.POISSON.DIST(3,K1137,FALSE) * _xlfn.POISSON.DIST(3,L1137,FALSE)</f>
        <v>3.5290223661992707E-3</v>
      </c>
      <c r="W1137" s="13">
        <f t="shared" ref="W1137:W1195" si="1578">_xlfn.POISSON.DIST(3,K1137,FALSE) * _xlfn.POISSON.DIST(0,L1137,FALSE)</f>
        <v>1.3133683887552506E-2</v>
      </c>
      <c r="X1137" s="13">
        <f t="shared" ref="X1137:X1195" si="1579">_xlfn.POISSON.DIST(3,K1137,FALSE) * _xlfn.POISSON.DIST(1,L1137,FALSE)</f>
        <v>1.5400196412451677E-2</v>
      </c>
      <c r="Y1137" s="13">
        <f t="shared" ref="Y1137:Y1195" si="1580">_xlfn.POISSON.DIST(3,K1137,FALSE) * _xlfn.POISSON.DIST(2,L1137,FALSE)</f>
        <v>9.0289233231380158E-3</v>
      </c>
      <c r="Z1137" s="13">
        <f t="shared" ref="Z1137:Z1195" si="1581">_xlfn.POISSON.DIST(0,K1137,FALSE) * _xlfn.POISSON.DIST(3,L1137,FALSE)</f>
        <v>3.5982607170276661E-2</v>
      </c>
      <c r="AA1137" s="13">
        <f t="shared" ref="AA1137:AA1195" si="1582">_xlfn.POISSON.DIST(1,K1137,FALSE) * _xlfn.POISSON.DIST(3,L1137,FALSE)</f>
        <v>3.0152984568689634E-2</v>
      </c>
      <c r="AB1137" s="13">
        <f t="shared" ref="AB1137:AB1195" si="1583">_xlfn.POISSON.DIST(2,K1137,FALSE) * _xlfn.POISSON.DIST(3,L1137,FALSE)</f>
        <v>1.2633916076413156E-2</v>
      </c>
      <c r="AC1137" s="13">
        <f t="shared" ref="AC1137:AC1195" si="1584">_xlfn.POISSON.DIST(4,K1137,FALSE) * _xlfn.POISSON.DIST(4,L1137,FALSE)</f>
        <v>2.1672639485778255E-4</v>
      </c>
      <c r="AD1137" s="13">
        <f t="shared" ref="AD1137:AD1195" si="1585">_xlfn.POISSON.DIST(4,K1137,FALSE) * _xlfn.POISSON.DIST(0,L1137,FALSE)</f>
        <v>2.7514666024433419E-3</v>
      </c>
      <c r="AE1137" s="13">
        <f t="shared" ref="AE1137:AE1195" si="1586">_xlfn.POISSON.DIST(4,K1137,FALSE) * _xlfn.POISSON.DIST(1,L1137,FALSE)</f>
        <v>3.2262940438278587E-3</v>
      </c>
      <c r="AF1137" s="13">
        <f t="shared" ref="AF1137:AF1195" si="1587">_xlfn.POISSON.DIST(4,K1137,FALSE) * _xlfn.POISSON.DIST(2,L1137,FALSE)</f>
        <v>1.8915318194296453E-3</v>
      </c>
      <c r="AG1137" s="13">
        <f t="shared" ref="AG1137:AG1195" si="1588">_xlfn.POISSON.DIST(4,K1137,FALSE) * _xlfn.POISSON.DIST(3,L1137,FALSE)</f>
        <v>7.3931939149803549E-4</v>
      </c>
      <c r="AH1137" s="13">
        <f t="shared" ref="AH1137:AH1195" si="1589">_xlfn.POISSON.DIST(0,K1137,FALSE) * _xlfn.POISSON.DIST(4,L1137,FALSE)</f>
        <v>1.0548053817168923E-2</v>
      </c>
      <c r="AI1137" s="13">
        <f t="shared" ref="AI1137:AI1195" si="1590">_xlfn.POISSON.DIST(1,K1137,FALSE) * _xlfn.POISSON.DIST(4,L1137,FALSE)</f>
        <v>8.8391400454587137E-3</v>
      </c>
      <c r="AJ1137" s="13">
        <f t="shared" ref="AJ1137:AJ1195" si="1591">_xlfn.POISSON.DIST(2,K1137,FALSE) * _xlfn.POISSON.DIST(4,L1137,FALSE)</f>
        <v>3.7035456064918866E-3</v>
      </c>
      <c r="AK1137" s="13">
        <f t="shared" ref="AK1137:AK1195" si="1592">_xlfn.POISSON.DIST(3,K1137,FALSE) * _xlfn.POISSON.DIST(4,L1137,FALSE)</f>
        <v>1.0345086353668049E-3</v>
      </c>
      <c r="AL1137" s="13">
        <f t="shared" ref="AL1137:AL1195" si="1593">_xlfn.POISSON.DIST(5,K1137,FALSE) * _xlfn.POISSON.DIST(5,L1137,FALSE)</f>
        <v>8.5182263603300573E-6</v>
      </c>
      <c r="AM1137" s="13">
        <f t="shared" ref="AM1137:AM1195" si="1594">_xlfn.POISSON.DIST(5,K1137,FALSE) * _xlfn.POISSON.DIST(0,L1137,FALSE)</f>
        <v>4.6113906984078686E-4</v>
      </c>
      <c r="AN1137" s="13">
        <f t="shared" ref="AN1137:AN1195" si="1595">_xlfn.POISSON.DIST(5,K1137,FALSE) * _xlfn.POISSON.DIST(1,L1137,FALSE)</f>
        <v>5.4071898713307584E-4</v>
      </c>
      <c r="AO1137" s="13">
        <f t="shared" ref="AO1137:AO1195" si="1596">_xlfn.POISSON.DIST(5,K1137,FALSE) * _xlfn.POISSON.DIST(2,L1137,FALSE)</f>
        <v>3.1701610443370787E-4</v>
      </c>
      <c r="AP1137" s="13">
        <f t="shared" ref="AP1137:AP1195" si="1597">_xlfn.POISSON.DIST(5,K1137,FALSE) * _xlfn.POISSON.DIST(3,L1137,FALSE)</f>
        <v>1.2390812093009259E-4</v>
      </c>
      <c r="AQ1137" s="13">
        <f t="shared" ref="AQ1137:AQ1195" si="1598">_xlfn.POISSON.DIST(5,K1137,FALSE) * _xlfn.POISSON.DIST(4,L1137,FALSE)</f>
        <v>3.6322813457345214E-5</v>
      </c>
      <c r="AR1137" s="13">
        <f t="shared" ref="AR1137:AR1195" si="1599">_xlfn.POISSON.DIST(0,K1137,FALSE) * _xlfn.POISSON.DIST(5,L1137,FALSE)</f>
        <v>2.4736715447745351E-3</v>
      </c>
      <c r="AS1137" s="13">
        <f t="shared" ref="AS1137:AS1195" si="1600">_xlfn.POISSON.DIST(1,K1137,FALSE) * _xlfn.POISSON.DIST(5,L1137,FALSE)</f>
        <v>2.0729064896444441E-3</v>
      </c>
      <c r="AT1137" s="13">
        <f t="shared" ref="AT1137:AT1195" si="1601">_xlfn.POISSON.DIST(2,K1137,FALSE) * _xlfn.POISSON.DIST(5,L1137,FALSE)</f>
        <v>8.6853513836286232E-4</v>
      </c>
      <c r="AU1137" s="13">
        <f t="shared" ref="AU1137:AU1195" si="1602">_xlfn.POISSON.DIST(3,K1137,FALSE) * _xlfn.POISSON.DIST(5,L1137,FALSE)</f>
        <v>2.4260727319812259E-4</v>
      </c>
      <c r="AV1137" s="13">
        <f t="shared" ref="AV1137:AV1195" si="1603">_xlfn.POISSON.DIST(4,K1137,FALSE) * _xlfn.POISSON.DIST(5,L1137,FALSE)</f>
        <v>5.0825481672140137E-5</v>
      </c>
      <c r="AW1137" s="13">
        <f t="shared" ref="AW1137:AW1195" si="1604">_xlfn.POISSON.DIST(6,K1137,FALSE) * _xlfn.POISSON.DIST(6,L1137,FALSE)</f>
        <v>2.3250058742600128E-7</v>
      </c>
      <c r="AX1137" s="13">
        <f t="shared" ref="AX1137:AX1195" si="1605">_xlfn.POISSON.DIST(6,K1137,FALSE) * _xlfn.POISSON.DIST(0,L1137,FALSE)</f>
        <v>6.4404816430381243E-5</v>
      </c>
      <c r="AY1137" s="13">
        <f t="shared" ref="AY1137:AY1195" si="1606">_xlfn.POISSON.DIST(6,K1137,FALSE) * _xlfn.POISSON.DIST(1,L1137,FALSE)</f>
        <v>7.5519315938142259E-5</v>
      </c>
      <c r="AZ1137" s="13">
        <f t="shared" ref="AZ1137:AZ1195" si="1607">_xlfn.POISSON.DIST(6,K1137,FALSE) * _xlfn.POISSON.DIST(2,L1137,FALSE)</f>
        <v>4.4275936147802085E-5</v>
      </c>
      <c r="BA1137" s="13">
        <f t="shared" ref="BA1137:BA1195" si="1608">_xlfn.POISSON.DIST(6,K1137,FALSE) * _xlfn.POISSON.DIST(3,L1137,FALSE)</f>
        <v>1.7305581558056596E-5</v>
      </c>
      <c r="BB1137" s="13">
        <f t="shared" ref="BB1137:BB1195" si="1609">_xlfn.POISSON.DIST(6,K1137,FALSE) * _xlfn.POISSON.DIST(4,L1137,FALSE)</f>
        <v>5.0730122124828632E-6</v>
      </c>
      <c r="BC1137" s="13">
        <f t="shared" ref="BC1137:BC1195" si="1610">_xlfn.POISSON.DIST(6,K1137,FALSE) * _xlfn.POISSON.DIST(5,L1137,FALSE)</f>
        <v>1.1896949118601184E-6</v>
      </c>
      <c r="BD1137" s="13">
        <f t="shared" ref="BD1137:BD1195" si="1611">_xlfn.POISSON.DIST(0,K1137,FALSE) * _xlfn.POISSON.DIST(6,L1137,FALSE)</f>
        <v>4.8342653358064111E-4</v>
      </c>
      <c r="BE1137" s="13">
        <f t="shared" ref="BE1137:BE1195" si="1612">_xlfn.POISSON.DIST(1,K1137,FALSE) * _xlfn.POISSON.DIST(6,L1137,FALSE)</f>
        <v>4.0510552051362418E-4</v>
      </c>
      <c r="BF1137" s="13">
        <f t="shared" ref="BF1137:BF1195" si="1613">_xlfn.POISSON.DIST(2,K1137,FALSE) * _xlfn.POISSON.DIST(6,L1137,FALSE)</f>
        <v>1.6973673490269732E-4</v>
      </c>
      <c r="BG1137" s="13">
        <f t="shared" ref="BG1137:BG1195" si="1614">_xlfn.POISSON.DIST(3,K1137,FALSE) * _xlfn.POISSON.DIST(6,L1137,FALSE)</f>
        <v>4.7412435717818718E-5</v>
      </c>
      <c r="BH1137" s="13">
        <f t="shared" ref="BH1137:BH1195" si="1615">_xlfn.POISSON.DIST(4,K1137,FALSE) * _xlfn.POISSON.DIST(6,L1137,FALSE)</f>
        <v>9.9327602624658894E-6</v>
      </c>
      <c r="BI1137" s="13">
        <f t="shared" ref="BI1137:BI1195" si="1616">_xlfn.POISSON.DIST(5,K1137,FALSE) * _xlfn.POISSON.DIST(6,L1137,FALSE)</f>
        <v>1.6647063149222318E-6</v>
      </c>
      <c r="BJ1137" s="14">
        <f t="shared" ref="BJ1137:BJ1195" si="1617">SUM(N1137,Q1137,T1137,W1137,X1137,Y1137,AD1137,AE1137,AF1137,AG1137,AM1137,AN1137,AO1137,AP1137,AQ1137,AX1137,AY1137,AZ1137,BA1137,BB1137,BC1137)</f>
        <v>0.26222769159905096</v>
      </c>
      <c r="BK1137" s="14">
        <f t="shared" ref="BK1137:BK1195" si="1618">SUM(M1137,P1137,S1137,V1137,AC1137,AL1137,AY1137)</f>
        <v>0.3016507189206431</v>
      </c>
      <c r="BL1137" s="14">
        <f t="shared" ref="BL1137:BL1195" si="1619">SUM(O1137,R1137,U1137,AA1137,AB1137,AH1137,AI1137,AJ1137,AK1137,AR1137,AS1137,AT1137,AU1137,AV1137,BD1137,BE1137,BF1137,BG1137,BH1137,BI1137)</f>
        <v>0.39996781413765004</v>
      </c>
      <c r="BM1137" s="14">
        <f t="shared" ref="BM1137:BM1195" si="1620">SUM(S1137:BI1137)</f>
        <v>0.32593545246016409</v>
      </c>
      <c r="BN1137" s="14">
        <f t="shared" ref="BN1137:BN1195" si="1621">SUM(M1137:R1137)</f>
        <v>0.6738180925521059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1.1933</v>
      </c>
      <c r="F1138" s="10">
        <f>VLOOKUP(B1138,home!$B$2:$E$405,3,FALSE)</f>
        <v>1.5084</v>
      </c>
      <c r="G1138" s="10">
        <f>VLOOKUP(C1138,away!$B$2:$E$405,4,FALSE)</f>
        <v>0.83799999999999997</v>
      </c>
      <c r="H1138" s="10">
        <f>VLOOKUP(A1138,away!$A$2:$E$405,3,FALSE)</f>
        <v>1.1513</v>
      </c>
      <c r="I1138" s="10">
        <f>VLOOKUP(C1138,away!$B$2:$E$405,3,FALSE)</f>
        <v>0.96509999999999996</v>
      </c>
      <c r="J1138" s="10">
        <f>VLOOKUP(B1138,home!$B$2:$E$405,4,FALSE)</f>
        <v>0.95540000000000003</v>
      </c>
      <c r="K1138" s="12">
        <f t="shared" si="1566"/>
        <v>1.5083779773599999</v>
      </c>
      <c r="L1138" s="12">
        <f t="shared" si="1567"/>
        <v>1.0615636945019999</v>
      </c>
      <c r="M1138" s="13">
        <f t="shared" si="1568"/>
        <v>7.6540009729962971E-2</v>
      </c>
      <c r="N1138" s="13">
        <f t="shared" si="1569"/>
        <v>0.11545126506359625</v>
      </c>
      <c r="O1138" s="13">
        <f t="shared" si="1570"/>
        <v>8.1252095506158514E-2</v>
      </c>
      <c r="P1138" s="13">
        <f t="shared" si="1571"/>
        <v>0.12255887147584092</v>
      </c>
      <c r="Q1138" s="13">
        <f t="shared" si="1572"/>
        <v>8.7072072840140277E-2</v>
      </c>
      <c r="R1138" s="13">
        <f t="shared" si="1573"/>
        <v>4.3127137345773482E-2</v>
      </c>
      <c r="S1138" s="13">
        <f t="shared" si="1574"/>
        <v>4.9061520342189011E-2</v>
      </c>
      <c r="T1138" s="13">
        <f t="shared" si="1575"/>
        <v>9.2432551332126564E-2</v>
      </c>
      <c r="U1138" s="13">
        <f t="shared" si="1576"/>
        <v>6.5052024198944722E-2</v>
      </c>
      <c r="V1138" s="13">
        <f t="shared" si="1577"/>
        <v>8.7288038231995695E-3</v>
      </c>
      <c r="W1138" s="13">
        <f t="shared" si="1578"/>
        <v>4.3779199038384446E-2</v>
      </c>
      <c r="X1138" s="13">
        <f t="shared" si="1579"/>
        <v>4.6474408273525801E-2</v>
      </c>
      <c r="Y1138" s="13">
        <f t="shared" si="1580"/>
        <v>2.4667772273319177E-2</v>
      </c>
      <c r="Z1138" s="13">
        <f t="shared" si="1581"/>
        <v>1.5260734418024828E-2</v>
      </c>
      <c r="AA1138" s="13">
        <f t="shared" si="1582"/>
        <v>2.3018955714488424E-2</v>
      </c>
      <c r="AB1138" s="13">
        <f t="shared" si="1583"/>
        <v>1.7360642930779734E-2</v>
      </c>
      <c r="AC1138" s="13">
        <f t="shared" si="1584"/>
        <v>8.7355648183187686E-4</v>
      </c>
      <c r="AD1138" s="13">
        <f t="shared" si="1585"/>
        <v>1.6508894923989804E-2</v>
      </c>
      <c r="AE1138" s="13">
        <f t="shared" si="1586"/>
        <v>1.7525243487655932E-2</v>
      </c>
      <c r="AF1138" s="13">
        <f t="shared" si="1587"/>
        <v>9.3020811119015716E-3</v>
      </c>
      <c r="AG1138" s="13">
        <f t="shared" si="1588"/>
        <v>3.2915838639025019E-3</v>
      </c>
      <c r="AH1138" s="13">
        <f t="shared" si="1589"/>
        <v>4.0500604024030652E-3</v>
      </c>
      <c r="AI1138" s="13">
        <f t="shared" si="1590"/>
        <v>6.1090219179625628E-3</v>
      </c>
      <c r="AJ1138" s="13">
        <f t="shared" si="1591"/>
        <v>4.6073570621321391E-3</v>
      </c>
      <c r="AK1138" s="13">
        <f t="shared" si="1592"/>
        <v>2.3165453087847288E-3</v>
      </c>
      <c r="AL1138" s="13">
        <f t="shared" si="1593"/>
        <v>5.5950918721563382E-5</v>
      </c>
      <c r="AM1138" s="13">
        <f t="shared" si="1594"/>
        <v>4.980330706779299E-3</v>
      </c>
      <c r="AN1138" s="13">
        <f t="shared" si="1595"/>
        <v>5.2869382649303898E-3</v>
      </c>
      <c r="AO1138" s="13">
        <f t="shared" si="1596"/>
        <v>2.8062108585617486E-3</v>
      </c>
      <c r="AP1138" s="13">
        <f t="shared" si="1597"/>
        <v>9.9299052218881326E-4</v>
      </c>
      <c r="AQ1138" s="13">
        <f t="shared" si="1598"/>
        <v>2.635306718350566E-4</v>
      </c>
      <c r="AR1138" s="13">
        <f t="shared" si="1599"/>
        <v>8.5987941674625114E-4</v>
      </c>
      <c r="AS1138" s="13">
        <f t="shared" si="1600"/>
        <v>1.2970231754052066E-3</v>
      </c>
      <c r="AT1138" s="13">
        <f t="shared" si="1601"/>
        <v>9.7820059695337522E-4</v>
      </c>
      <c r="AU1138" s="13">
        <f t="shared" si="1602"/>
        <v>4.9183207929495872E-4</v>
      </c>
      <c r="AV1138" s="13">
        <f t="shared" si="1603"/>
        <v>1.8546716924192332E-4</v>
      </c>
      <c r="AW1138" s="13">
        <f t="shared" si="1604"/>
        <v>2.4886336065514196E-6</v>
      </c>
      <c r="AX1138" s="13">
        <f t="shared" si="1605"/>
        <v>1.2520368596792763E-3</v>
      </c>
      <c r="AY1138" s="13">
        <f t="shared" si="1606"/>
        <v>1.3291168744138148E-3</v>
      </c>
      <c r="AZ1138" s="13">
        <f t="shared" si="1607"/>
        <v>7.0547110981383982E-4</v>
      </c>
      <c r="BA1138" s="13">
        <f t="shared" si="1608"/>
        <v>2.4963417256613536E-4</v>
      </c>
      <c r="BB1138" s="13">
        <f t="shared" si="1609"/>
        <v>6.6250643625814101E-5</v>
      </c>
      <c r="BC1138" s="13">
        <f t="shared" si="1610"/>
        <v>1.4065855602110921E-5</v>
      </c>
      <c r="BD1138" s="13">
        <f t="shared" si="1611"/>
        <v>1.5213612841122917E-4</v>
      </c>
      <c r="BE1138" s="13">
        <f t="shared" si="1612"/>
        <v>2.2947878565631106E-4</v>
      </c>
      <c r="BF1138" s="13">
        <f t="shared" si="1613"/>
        <v>1.7307037327764775E-4</v>
      </c>
      <c r="BG1138" s="13">
        <f t="shared" si="1614"/>
        <v>8.7018513195159477E-5</v>
      </c>
      <c r="BH1138" s="13">
        <f t="shared" si="1615"/>
        <v>3.2814202231547292E-5</v>
      </c>
      <c r="BI1138" s="13">
        <f t="shared" si="1616"/>
        <v>9.8992439981406546E-6</v>
      </c>
      <c r="BJ1138" s="14">
        <f t="shared" si="1617"/>
        <v>0.47445164874853857</v>
      </c>
      <c r="BK1138" s="14">
        <f t="shared" si="1618"/>
        <v>0.25914782964615973</v>
      </c>
      <c r="BL1138" s="14">
        <f t="shared" si="1619"/>
        <v>0.25139066007183919</v>
      </c>
      <c r="BM1138" s="14">
        <f t="shared" si="1620"/>
        <v>0.47292279268228266</v>
      </c>
      <c r="BN1138" s="14">
        <f t="shared" si="1621"/>
        <v>0.52600145196147241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1.2907</v>
      </c>
      <c r="F1139" s="10">
        <f>VLOOKUP(B1139,home!$B$2:$E$405,3,FALSE)</f>
        <v>1.1879999999999999</v>
      </c>
      <c r="G1139" s="10">
        <f>VLOOKUP(C1139,away!$B$2:$E$405,4,FALSE)</f>
        <v>0.77480000000000004</v>
      </c>
      <c r="H1139" s="10">
        <f>VLOOKUP(A1139,away!$A$2:$E$405,3,FALSE)</f>
        <v>1.1246</v>
      </c>
      <c r="I1139" s="10">
        <f>VLOOKUP(C1139,away!$B$2:$E$405,3,FALSE)</f>
        <v>1.2068000000000001</v>
      </c>
      <c r="J1139" s="10">
        <f>VLOOKUP(B1139,home!$B$2:$E$405,4,FALSE)</f>
        <v>1.3633999999999999</v>
      </c>
      <c r="K1139" s="12">
        <f t="shared" si="1566"/>
        <v>1.1880408196799999</v>
      </c>
      <c r="L1139" s="12">
        <f t="shared" si="1567"/>
        <v>1.8503618695520001</v>
      </c>
      <c r="M1139" s="13">
        <f t="shared" si="1568"/>
        <v>4.7911357733786374E-2</v>
      </c>
      <c r="N1139" s="13">
        <f t="shared" si="1569"/>
        <v>5.6920648714029257E-2</v>
      </c>
      <c r="O1139" s="13">
        <f t="shared" si="1570"/>
        <v>8.8653349469063614E-2</v>
      </c>
      <c r="P1139" s="13">
        <f t="shared" si="1571"/>
        <v>0.1053237979706038</v>
      </c>
      <c r="Q1139" s="13">
        <f t="shared" si="1572"/>
        <v>3.3812027077466326E-2</v>
      </c>
      <c r="R1139" s="13">
        <f t="shared" si="1573"/>
        <v>8.2020388732811714E-2</v>
      </c>
      <c r="S1139" s="13">
        <f t="shared" si="1574"/>
        <v>5.7883469304867374E-2</v>
      </c>
      <c r="T1139" s="13">
        <f t="shared" si="1575"/>
        <v>6.2564485636403433E-2</v>
      </c>
      <c r="U1139" s="13">
        <f t="shared" si="1576"/>
        <v>9.7443569860601847E-2</v>
      </c>
      <c r="V1139" s="13">
        <f t="shared" si="1577"/>
        <v>1.4138393889765243E-2</v>
      </c>
      <c r="W1139" s="13">
        <f t="shared" si="1578"/>
        <v>1.3390022788051813E-2</v>
      </c>
      <c r="X1139" s="13">
        <f t="shared" si="1579"/>
        <v>2.4776387599443433E-2</v>
      </c>
      <c r="Y1139" s="13">
        <f t="shared" si="1580"/>
        <v>2.292264143962558E-2</v>
      </c>
      <c r="Z1139" s="13">
        <f t="shared" si="1581"/>
        <v>5.0589133279009081E-2</v>
      </c>
      <c r="AA1139" s="13">
        <f t="shared" si="1582"/>
        <v>6.0101955367694707E-2</v>
      </c>
      <c r="AB1139" s="13">
        <f t="shared" si="1583"/>
        <v>3.5701788159703395E-2</v>
      </c>
      <c r="AC1139" s="13">
        <f t="shared" si="1584"/>
        <v>1.9425317556597287E-3</v>
      </c>
      <c r="AD1139" s="13">
        <f t="shared" si="1585"/>
        <v>3.9769734121627371E-3</v>
      </c>
      <c r="AE1139" s="13">
        <f t="shared" si="1586"/>
        <v>7.3588399580880384E-3</v>
      </c>
      <c r="AF1139" s="13">
        <f t="shared" si="1587"/>
        <v>6.8082584312908747E-3</v>
      </c>
      <c r="AG1139" s="13">
        <f t="shared" si="1588"/>
        <v>4.199247266438849E-3</v>
      </c>
      <c r="AH1139" s="13">
        <f t="shared" si="1589"/>
        <v>2.3402050808290636E-2</v>
      </c>
      <c r="AI1139" s="13">
        <f t="shared" si="1590"/>
        <v>2.7802591624474609E-2</v>
      </c>
      <c r="AJ1139" s="13">
        <f t="shared" si="1591"/>
        <v>1.6515306871384559E-2</v>
      </c>
      <c r="AK1139" s="13">
        <f t="shared" si="1592"/>
        <v>6.5402862375821469E-3</v>
      </c>
      <c r="AL1139" s="13">
        <f t="shared" si="1593"/>
        <v>1.7081112442806883E-4</v>
      </c>
      <c r="AM1139" s="13">
        <f t="shared" si="1594"/>
        <v>9.4496135048627631E-4</v>
      </c>
      <c r="AN1139" s="13">
        <f t="shared" si="1595"/>
        <v>1.7485204511401688E-3</v>
      </c>
      <c r="AO1139" s="13">
        <f t="shared" si="1596"/>
        <v>1.6176977854608153E-3</v>
      </c>
      <c r="AP1139" s="13">
        <f t="shared" si="1597"/>
        <v>9.9777543289180119E-4</v>
      </c>
      <c r="AQ1139" s="13">
        <f t="shared" si="1598"/>
        <v>4.6156140384968235E-4</v>
      </c>
      <c r="AR1139" s="13">
        <f t="shared" si="1599"/>
        <v>8.6604524969959122E-3</v>
      </c>
      <c r="AS1139" s="13">
        <f t="shared" si="1600"/>
        <v>1.0288971083330725E-2</v>
      </c>
      <c r="AT1139" s="13">
        <f t="shared" si="1601"/>
        <v>6.1118588197520262E-3</v>
      </c>
      <c r="AU1139" s="13">
        <f t="shared" si="1602"/>
        <v>2.4203792539955441E-3</v>
      </c>
      <c r="AV1139" s="13">
        <f t="shared" si="1603"/>
        <v>7.1887733821333303E-4</v>
      </c>
      <c r="AW1139" s="13">
        <f t="shared" si="1604"/>
        <v>1.0430417297545543E-5</v>
      </c>
      <c r="AX1139" s="13">
        <f t="shared" si="1605"/>
        <v>1.8710877623293921E-4</v>
      </c>
      <c r="AY1139" s="13">
        <f t="shared" si="1606"/>
        <v>3.4621894499996817E-4</v>
      </c>
      <c r="AZ1139" s="13">
        <f t="shared" si="1607"/>
        <v>3.2031516717223124E-4</v>
      </c>
      <c r="BA1139" s="13">
        <f t="shared" si="1608"/>
        <v>1.975663238582237E-4</v>
      </c>
      <c r="BB1139" s="13">
        <f t="shared" si="1609"/>
        <v>9.1392298093704677E-5</v>
      </c>
      <c r="BC1139" s="13">
        <f t="shared" si="1610"/>
        <v>3.3821764712664225E-5</v>
      </c>
      <c r="BD1139" s="13">
        <f t="shared" si="1611"/>
        <v>2.6708285122512749E-3</v>
      </c>
      <c r="BE1139" s="13">
        <f t="shared" si="1612"/>
        <v>3.1730532949197192E-3</v>
      </c>
      <c r="BF1139" s="13">
        <f t="shared" si="1613"/>
        <v>1.8848584186923738E-3</v>
      </c>
      <c r="BG1139" s="13">
        <f t="shared" si="1614"/>
        <v>7.4642958024134527E-4</v>
      </c>
      <c r="BH1139" s="13">
        <f t="shared" si="1615"/>
        <v>2.2169720258583147E-4</v>
      </c>
      <c r="BI1139" s="13">
        <f t="shared" si="1616"/>
        <v>5.2677065256166814E-5</v>
      </c>
      <c r="BJ1139" s="14">
        <f t="shared" si="1617"/>
        <v>0.24367647202189882</v>
      </c>
      <c r="BK1139" s="14">
        <f t="shared" si="1618"/>
        <v>0.22771658072411055</v>
      </c>
      <c r="BL1139" s="14">
        <f t="shared" si="1619"/>
        <v>0.47513137019784141</v>
      </c>
      <c r="BM1139" s="14">
        <f t="shared" si="1620"/>
        <v>0.58213619799739635</v>
      </c>
      <c r="BN1139" s="14">
        <f t="shared" si="1621"/>
        <v>0.41464156969776106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1.2907</v>
      </c>
      <c r="F1140" s="10">
        <f>VLOOKUP(B1140,home!$B$2:$E$405,3,FALSE)</f>
        <v>1.0329999999999999</v>
      </c>
      <c r="G1140" s="10">
        <f>VLOOKUP(C1140,away!$B$2:$E$405,4,FALSE)</f>
        <v>0.67149999999999999</v>
      </c>
      <c r="H1140" s="10">
        <f>VLOOKUP(A1140,away!$A$2:$E$405,3,FALSE)</f>
        <v>1.1246</v>
      </c>
      <c r="I1140" s="10">
        <f>VLOOKUP(C1140,away!$B$2:$E$405,3,FALSE)</f>
        <v>1.2448999999999999</v>
      </c>
      <c r="J1140" s="10">
        <f>VLOOKUP(B1140,home!$B$2:$E$405,4,FALSE)</f>
        <v>1.1856</v>
      </c>
      <c r="K1140" s="12">
        <f t="shared" si="1566"/>
        <v>0.89530631664999993</v>
      </c>
      <c r="L1140" s="12">
        <f t="shared" si="1567"/>
        <v>1.6598572386239998</v>
      </c>
      <c r="M1140" s="13">
        <f t="shared" si="1568"/>
        <v>7.767952613208863E-2</v>
      </c>
      <c r="N1140" s="13">
        <f t="shared" si="1569"/>
        <v>6.9546970420437684E-2</v>
      </c>
      <c r="O1140" s="13">
        <f t="shared" si="1570"/>
        <v>0.12893692374322946</v>
      </c>
      <c r="P1140" s="13">
        <f t="shared" si="1571"/>
        <v>0.1154380422767327</v>
      </c>
      <c r="Q1140" s="13">
        <f t="shared" si="1572"/>
        <v>3.1132920960644284E-2</v>
      </c>
      <c r="R1140" s="13">
        <f t="shared" si="1573"/>
        <v>0.10700844310055507</v>
      </c>
      <c r="S1140" s="13">
        <f t="shared" si="1574"/>
        <v>4.2887560816298277E-2</v>
      </c>
      <c r="T1140" s="13">
        <f t="shared" si="1575"/>
        <v>5.1676204216034263E-2</v>
      </c>
      <c r="U1140" s="13">
        <f t="shared" si="1576"/>
        <v>9.5805335042809067E-2</v>
      </c>
      <c r="V1140" s="13">
        <f t="shared" si="1577"/>
        <v>7.0815972370022471E-3</v>
      </c>
      <c r="W1140" s="13">
        <f t="shared" si="1578"/>
        <v>9.2911669306100023E-3</v>
      </c>
      <c r="X1140" s="13">
        <f t="shared" si="1579"/>
        <v>1.5422010685036944E-2</v>
      </c>
      <c r="Y1140" s="13">
        <f t="shared" si="1580"/>
        <v>1.2799168034847624E-2</v>
      </c>
      <c r="Z1140" s="13">
        <f t="shared" si="1581"/>
        <v>5.9206246291446912E-2</v>
      </c>
      <c r="AA1140" s="13">
        <f t="shared" si="1582"/>
        <v>5.3007726289868051E-2</v>
      </c>
      <c r="AB1140" s="13">
        <f t="shared" si="1583"/>
        <v>2.3729076089286569E-2</v>
      </c>
      <c r="AC1140" s="13">
        <f t="shared" si="1584"/>
        <v>6.5773904812590274E-4</v>
      </c>
      <c r="AD1140" s="13">
        <f t="shared" si="1585"/>
        <v>2.0796101105061814E-3</v>
      </c>
      <c r="AE1140" s="13">
        <f t="shared" si="1586"/>
        <v>3.4518558954393414E-3</v>
      </c>
      <c r="AF1140" s="13">
        <f t="shared" si="1587"/>
        <v>2.8647939973659607E-3</v>
      </c>
      <c r="AG1140" s="13">
        <f t="shared" si="1588"/>
        <v>1.5850496845648244E-3</v>
      </c>
      <c r="AH1140" s="13">
        <f t="shared" si="1589"/>
        <v>2.4568479119653375E-2</v>
      </c>
      <c r="AI1140" s="13">
        <f t="shared" si="1590"/>
        <v>2.1996314546309296E-2</v>
      </c>
      <c r="AJ1140" s="13">
        <f t="shared" si="1591"/>
        <v>9.8467196781654946E-3</v>
      </c>
      <c r="AK1140" s="13">
        <f t="shared" si="1592"/>
        <v>2.938610108714474E-3</v>
      </c>
      <c r="AL1140" s="13">
        <f t="shared" si="1593"/>
        <v>3.9098131425521532E-5</v>
      </c>
      <c r="AM1140" s="13">
        <f t="shared" si="1594"/>
        <v>3.723776136210779E-4</v>
      </c>
      <c r="AN1140" s="13">
        <f t="shared" si="1595"/>
        <v>6.1809367747047708E-4</v>
      </c>
      <c r="AO1140" s="13">
        <f t="shared" si="1596"/>
        <v>5.1297363234854973E-4</v>
      </c>
      <c r="AP1140" s="13">
        <f t="shared" si="1597"/>
        <v>2.8382099895899555E-4</v>
      </c>
      <c r="AQ1140" s="13">
        <f t="shared" si="1598"/>
        <v>1.1777558489889585E-4</v>
      </c>
      <c r="AR1140" s="13">
        <f t="shared" si="1599"/>
        <v>8.1560335817478461E-3</v>
      </c>
      <c r="AS1140" s="13">
        <f t="shared" si="1600"/>
        <v>7.3021483845483702E-3</v>
      </c>
      <c r="AT1140" s="13">
        <f t="shared" si="1601"/>
        <v>3.2688297869008748E-3</v>
      </c>
      <c r="AU1140" s="13">
        <f t="shared" si="1602"/>
        <v>9.7553465208867528E-4</v>
      </c>
      <c r="AV1140" s="13">
        <f t="shared" si="1603"/>
        <v>2.1835058403148772E-4</v>
      </c>
      <c r="AW1140" s="13">
        <f t="shared" si="1604"/>
        <v>1.6139715934235668E-6</v>
      </c>
      <c r="AX1140" s="13">
        <f t="shared" si="1605"/>
        <v>5.5565338275667325E-5</v>
      </c>
      <c r="AY1140" s="13">
        <f t="shared" si="1606"/>
        <v>9.2230528953457603E-5</v>
      </c>
      <c r="AZ1140" s="13">
        <f t="shared" si="1607"/>
        <v>7.6544755552758519E-5</v>
      </c>
      <c r="BA1140" s="13">
        <f t="shared" si="1608"/>
        <v>4.2351122194316943E-5</v>
      </c>
      <c r="BB1140" s="13">
        <f t="shared" si="1609"/>
        <v>1.7574204184521628E-5</v>
      </c>
      <c r="BC1140" s="13">
        <f t="shared" si="1610"/>
        <v>5.83413400574688E-6</v>
      </c>
      <c r="BD1140" s="13">
        <f t="shared" si="1611"/>
        <v>2.2563085631874345E-3</v>
      </c>
      <c r="BE1140" s="13">
        <f t="shared" si="1612"/>
        <v>2.0200873089331953E-3</v>
      </c>
      <c r="BF1140" s="13">
        <f t="shared" si="1613"/>
        <v>9.042984639361949E-4</v>
      </c>
      <c r="BG1140" s="13">
        <f t="shared" si="1614"/>
        <v>2.6987470896632247E-4</v>
      </c>
      <c r="BH1140" s="13">
        <f t="shared" si="1615"/>
        <v>6.040513291040721E-5</v>
      </c>
      <c r="BI1140" s="13">
        <f t="shared" si="1616"/>
        <v>1.0816219410554078E-5</v>
      </c>
      <c r="BJ1140" s="14">
        <f t="shared" si="1617"/>
        <v>0.20204489252595156</v>
      </c>
      <c r="BK1140" s="14">
        <f t="shared" si="1618"/>
        <v>0.24387579417062674</v>
      </c>
      <c r="BL1140" s="14">
        <f t="shared" si="1619"/>
        <v>0.49328031510525217</v>
      </c>
      <c r="BM1140" s="14">
        <f t="shared" si="1620"/>
        <v>0.46857380490222938</v>
      </c>
      <c r="BN1140" s="14">
        <f t="shared" si="1621"/>
        <v>0.52974282663368788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1.2907</v>
      </c>
      <c r="F1141" s="10">
        <f>VLOOKUP(B1141,home!$B$2:$E$405,3,FALSE)</f>
        <v>0.87809999999999999</v>
      </c>
      <c r="G1141" s="10">
        <f>VLOOKUP(C1141,away!$B$2:$E$405,4,FALSE)</f>
        <v>1.6049</v>
      </c>
      <c r="H1141" s="10">
        <f>VLOOKUP(A1141,away!$A$2:$E$405,3,FALSE)</f>
        <v>1.1246</v>
      </c>
      <c r="I1141" s="10">
        <f>VLOOKUP(C1141,away!$B$2:$E$405,3,FALSE)</f>
        <v>0.5081</v>
      </c>
      <c r="J1141" s="10">
        <f>VLOOKUP(B1141,home!$B$2:$E$405,4,FALSE)</f>
        <v>0.65210000000000001</v>
      </c>
      <c r="K1141" s="12">
        <f t="shared" si="1566"/>
        <v>1.818935353983</v>
      </c>
      <c r="L1141" s="12">
        <f t="shared" si="1567"/>
        <v>0.37261597844600003</v>
      </c>
      <c r="M1141" s="13">
        <f t="shared" si="1568"/>
        <v>0.11174326313746896</v>
      </c>
      <c r="N1141" s="13">
        <f t="shared" si="1569"/>
        <v>0.20325377189016763</v>
      </c>
      <c r="O1141" s="13">
        <f t="shared" si="1570"/>
        <v>4.1637325328716855E-2</v>
      </c>
      <c r="P1141" s="13">
        <f t="shared" si="1571"/>
        <v>7.5735603085694922E-2</v>
      </c>
      <c r="Q1141" s="13">
        <f t="shared" si="1572"/>
        <v>0.18485273576071104</v>
      </c>
      <c r="R1141" s="13">
        <f t="shared" si="1573"/>
        <v>7.7573663586171229E-3</v>
      </c>
      <c r="S1141" s="13">
        <f t="shared" si="1574"/>
        <v>1.2832723453980208E-2</v>
      </c>
      <c r="T1141" s="13">
        <f t="shared" si="1575"/>
        <v>6.8879083003897251E-2</v>
      </c>
      <c r="U1141" s="13">
        <f t="shared" si="1576"/>
        <v>1.4110147923487052E-2</v>
      </c>
      <c r="V1141" s="13">
        <f t="shared" si="1577"/>
        <v>9.6639586806279557E-4</v>
      </c>
      <c r="W1141" s="13">
        <f t="shared" si="1578"/>
        <v>0.11207839211854496</v>
      </c>
      <c r="X1141" s="13">
        <f t="shared" si="1579"/>
        <v>4.1762199741906099E-2</v>
      </c>
      <c r="Y1141" s="13">
        <f t="shared" si="1580"/>
        <v>7.7806314594438125E-3</v>
      </c>
      <c r="Z1141" s="13">
        <f t="shared" si="1581"/>
        <v>9.6350621862673492E-4</v>
      </c>
      <c r="AA1141" s="13">
        <f t="shared" si="1582"/>
        <v>1.7525555248426418E-3</v>
      </c>
      <c r="AB1141" s="13">
        <f t="shared" si="1583"/>
        <v>1.5938926019772569E-3</v>
      </c>
      <c r="AC1141" s="13">
        <f t="shared" si="1584"/>
        <v>4.0936793319935347E-5</v>
      </c>
      <c r="AD1141" s="13">
        <f t="shared" si="1585"/>
        <v>5.0965837460497779E-2</v>
      </c>
      <c r="AE1141" s="13">
        <f t="shared" si="1586"/>
        <v>1.8990685392663183E-2</v>
      </c>
      <c r="AF1141" s="13">
        <f t="shared" si="1587"/>
        <v>3.5381164094736755E-3</v>
      </c>
      <c r="AG1141" s="13">
        <f t="shared" si="1588"/>
        <v>4.3945290259062752E-4</v>
      </c>
      <c r="AH1141" s="13">
        <f t="shared" si="1589"/>
        <v>8.9754453098101595E-5</v>
      </c>
      <c r="AI1141" s="13">
        <f t="shared" si="1590"/>
        <v>1.6325754791754598E-4</v>
      </c>
      <c r="AJ1141" s="13">
        <f t="shared" si="1591"/>
        <v>1.4847746285589908E-4</v>
      </c>
      <c r="AK1141" s="13">
        <f t="shared" si="1592"/>
        <v>9.0023635486097516E-5</v>
      </c>
      <c r="AL1141" s="13">
        <f t="shared" si="1593"/>
        <v>1.1098200082686349E-6</v>
      </c>
      <c r="AM1141" s="13">
        <f t="shared" si="1594"/>
        <v>1.8540712720450103E-2</v>
      </c>
      <c r="AN1141" s="13">
        <f t="shared" si="1595"/>
        <v>6.9085658114167161E-3</v>
      </c>
      <c r="AO1141" s="13">
        <f t="shared" si="1596"/>
        <v>1.2871210047398114E-3</v>
      </c>
      <c r="AP1141" s="13">
        <f t="shared" si="1597"/>
        <v>1.5986728418650788E-4</v>
      </c>
      <c r="AQ1141" s="13">
        <f t="shared" si="1598"/>
        <v>1.4892276129665093E-5</v>
      </c>
      <c r="AR1141" s="13">
        <f t="shared" si="1599"/>
        <v>6.6887886722069545E-6</v>
      </c>
      <c r="AS1141" s="13">
        <f t="shared" si="1600"/>
        <v>1.2166474191198238E-5</v>
      </c>
      <c r="AT1141" s="13">
        <f t="shared" si="1601"/>
        <v>1.1065015019846102E-5</v>
      </c>
      <c r="AU1141" s="13">
        <f t="shared" si="1602"/>
        <v>6.7088490039836602E-6</v>
      </c>
      <c r="AV1141" s="13">
        <f t="shared" si="1603"/>
        <v>3.0507406594698802E-6</v>
      </c>
      <c r="AW1141" s="13">
        <f t="shared" si="1604"/>
        <v>2.0894346280632454E-8</v>
      </c>
      <c r="AX1141" s="13">
        <f t="shared" si="1605"/>
        <v>5.6207263092115031E-3</v>
      </c>
      <c r="AY1141" s="13">
        <f t="shared" si="1606"/>
        <v>2.0943724332840191E-3</v>
      </c>
      <c r="AZ1141" s="13">
        <f t="shared" si="1607"/>
        <v>3.9019831672922718E-4</v>
      </c>
      <c r="BA1141" s="13">
        <f t="shared" si="1608"/>
        <v>4.8464709192014422E-5</v>
      </c>
      <c r="BB1141" s="13">
        <f t="shared" si="1609"/>
        <v>4.5146812589208253E-6</v>
      </c>
      <c r="BC1141" s="13">
        <f t="shared" si="1610"/>
        <v>3.3644847493292081E-7</v>
      </c>
      <c r="BD1141" s="13">
        <f t="shared" si="1611"/>
        <v>4.1539158928548569E-7</v>
      </c>
      <c r="BE1141" s="13">
        <f t="shared" si="1612"/>
        <v>7.5557044749855593E-7</v>
      </c>
      <c r="BF1141" s="13">
        <f t="shared" si="1613"/>
        <v>6.8716689968993984E-7</v>
      </c>
      <c r="BG1141" s="13">
        <f t="shared" si="1614"/>
        <v>4.1663738931097381E-7</v>
      </c>
      <c r="BH1141" s="13">
        <f t="shared" si="1615"/>
        <v>1.8945911930222735E-7</v>
      </c>
      <c r="BI1141" s="13">
        <f t="shared" si="1616"/>
        <v>6.8922778046660825E-8</v>
      </c>
      <c r="BJ1141" s="14">
        <f t="shared" si="1617"/>
        <v>0.72761067813496971</v>
      </c>
      <c r="BK1141" s="14">
        <f t="shared" si="1618"/>
        <v>0.20341440459181911</v>
      </c>
      <c r="BL1141" s="14">
        <f t="shared" si="1619"/>
        <v>6.7385013852768405E-2</v>
      </c>
      <c r="BM1141" s="14">
        <f t="shared" si="1620"/>
        <v>0.37229918569786941</v>
      </c>
      <c r="BN1141" s="14">
        <f t="shared" si="1621"/>
        <v>0.62498006556137653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1.2907</v>
      </c>
      <c r="F1142" s="10">
        <f>VLOOKUP(B1142,home!$B$2:$E$405,3,FALSE)</f>
        <v>1.6091</v>
      </c>
      <c r="G1142" s="10">
        <f>VLOOKUP(C1142,away!$B$2:$E$405,4,FALSE)</f>
        <v>1.3282</v>
      </c>
      <c r="H1142" s="10">
        <f>VLOOKUP(A1142,away!$A$2:$E$405,3,FALSE)</f>
        <v>1.1246</v>
      </c>
      <c r="I1142" s="10">
        <f>VLOOKUP(C1142,away!$B$2:$E$405,3,FALSE)</f>
        <v>1.1433</v>
      </c>
      <c r="J1142" s="10">
        <f>VLOOKUP(B1142,home!$B$2:$E$405,4,FALSE)</f>
        <v>0.68400000000000005</v>
      </c>
      <c r="K1142" s="12">
        <f t="shared" si="1566"/>
        <v>2.7584925844339998</v>
      </c>
      <c r="L1142" s="12">
        <f t="shared" si="1567"/>
        <v>0.8794565431200001</v>
      </c>
      <c r="M1142" s="13">
        <f t="shared" si="1568"/>
        <v>2.6306239422032595E-2</v>
      </c>
      <c r="N1142" s="13">
        <f t="shared" si="1569"/>
        <v>7.2565566370022261E-2</v>
      </c>
      <c r="O1142" s="13">
        <f t="shared" si="1570"/>
        <v>2.3135194384587856E-2</v>
      </c>
      <c r="P1142" s="13">
        <f t="shared" si="1571"/>
        <v>6.381826214932472E-2</v>
      </c>
      <c r="Q1142" s="13">
        <f t="shared" si="1572"/>
        <v>0.10008578835847984</v>
      </c>
      <c r="R1142" s="13">
        <f t="shared" si="1573"/>
        <v>1.0173199038939438E-2</v>
      </c>
      <c r="S1142" s="13">
        <f t="shared" si="1574"/>
        <v>3.8705366799300221E-2</v>
      </c>
      <c r="T1142" s="13">
        <f t="shared" si="1575"/>
        <v>8.802110144518864E-2</v>
      </c>
      <c r="U1142" s="13">
        <f t="shared" si="1576"/>
        <v>2.8062694108885532E-2</v>
      </c>
      <c r="V1142" s="13">
        <f t="shared" si="1577"/>
        <v>1.043313635114552E-2</v>
      </c>
      <c r="W1142" s="13">
        <f t="shared" si="1578"/>
        <v>9.202863499803246E-2</v>
      </c>
      <c r="X1142" s="13">
        <f t="shared" si="1579"/>
        <v>8.0935185203421883E-2</v>
      </c>
      <c r="Y1142" s="13">
        <f t="shared" si="1580"/>
        <v>3.5589489097889199E-2</v>
      </c>
      <c r="Z1142" s="13">
        <f t="shared" si="1581"/>
        <v>2.9822954864191279E-3</v>
      </c>
      <c r="AA1142" s="13">
        <f t="shared" si="1582"/>
        <v>8.2266399838781517E-3</v>
      </c>
      <c r="AB1142" s="13">
        <f t="shared" si="1583"/>
        <v>1.1346562695168063E-2</v>
      </c>
      <c r="AC1142" s="13">
        <f t="shared" si="1584"/>
        <v>1.5819075752694753E-3</v>
      </c>
      <c r="AD1142" s="13">
        <f t="shared" si="1585"/>
        <v>6.3465076799413961E-2</v>
      </c>
      <c r="AE1142" s="13">
        <f t="shared" si="1586"/>
        <v>5.5814777050857925E-2</v>
      </c>
      <c r="AF1142" s="13">
        <f t="shared" si="1587"/>
        <v>2.4543335440080513E-2</v>
      </c>
      <c r="AG1142" s="13">
        <f t="shared" si="1588"/>
        <v>7.1949323142559297E-3</v>
      </c>
      <c r="AH1142" s="13">
        <f t="shared" si="1589"/>
        <v>6.5569981976213625E-4</v>
      </c>
      <c r="AI1142" s="13">
        <f t="shared" si="1590"/>
        <v>1.8087430904285629E-3</v>
      </c>
      <c r="AJ1142" s="13">
        <f t="shared" si="1591"/>
        <v>2.4947022010467137E-3</v>
      </c>
      <c r="AK1142" s="13">
        <f t="shared" si="1592"/>
        <v>2.2938725073195121E-3</v>
      </c>
      <c r="AL1142" s="13">
        <f t="shared" si="1593"/>
        <v>1.5350668822697053E-4</v>
      </c>
      <c r="AM1142" s="13">
        <f t="shared" si="1594"/>
        <v>3.5013588744343523E-2</v>
      </c>
      <c r="AN1142" s="13">
        <f t="shared" si="1595"/>
        <v>3.07929297193257E-2</v>
      </c>
      <c r="AO1142" s="13">
        <f t="shared" si="1596"/>
        <v>1.3540521761747647E-2</v>
      </c>
      <c r="AP1142" s="13">
        <f t="shared" si="1597"/>
        <v>3.9694334868759056E-3</v>
      </c>
      <c r="AQ1142" s="13">
        <f t="shared" si="1598"/>
        <v>8.72736063128163E-4</v>
      </c>
      <c r="AR1142" s="13">
        <f t="shared" si="1599"/>
        <v>1.1533189936248312E-4</v>
      </c>
      <c r="AS1142" s="13">
        <f t="shared" si="1600"/>
        <v>3.1814218914009805E-4</v>
      </c>
      <c r="AT1142" s="13">
        <f t="shared" si="1601"/>
        <v>4.3879643476927985E-4</v>
      </c>
      <c r="AU1142" s="13">
        <f t="shared" si="1602"/>
        <v>4.0347223712904523E-4</v>
      </c>
      <c r="AV1142" s="13">
        <f t="shared" si="1603"/>
        <v>2.7824379353636695E-4</v>
      </c>
      <c r="AW1142" s="13">
        <f t="shared" si="1604"/>
        <v>1.0344535793894894E-5</v>
      </c>
      <c r="AX1142" s="13">
        <f t="shared" si="1605"/>
        <v>1.6097454150948903E-2</v>
      </c>
      <c r="AY1142" s="13">
        <f t="shared" si="1606"/>
        <v>1.4157011380626219E-2</v>
      </c>
      <c r="AZ1142" s="13">
        <f t="shared" si="1607"/>
        <v>6.2252381448580172E-3</v>
      </c>
      <c r="BA1142" s="13">
        <f t="shared" si="1608"/>
        <v>1.8249421396585312E-3</v>
      </c>
      <c r="BB1142" s="13">
        <f t="shared" si="1609"/>
        <v>4.01239326384527E-4</v>
      </c>
      <c r="BC1142" s="13">
        <f t="shared" si="1610"/>
        <v>7.0574510189186734E-5</v>
      </c>
      <c r="BD1142" s="13">
        <f t="shared" si="1611"/>
        <v>1.690489892079885E-5</v>
      </c>
      <c r="BE1142" s="13">
        <f t="shared" si="1612"/>
        <v>4.6632038313629955E-5</v>
      </c>
      <c r="BF1142" s="13">
        <f t="shared" si="1613"/>
        <v>6.4317065942595217E-5</v>
      </c>
      <c r="BG1142" s="13">
        <f t="shared" si="1614"/>
        <v>5.9139383151733815E-5</v>
      </c>
      <c r="BH1142" s="13">
        <f t="shared" si="1615"/>
        <v>4.0783887468014698E-5</v>
      </c>
      <c r="BI1142" s="13">
        <f t="shared" si="1616"/>
        <v>2.2500410228981845E-5</v>
      </c>
      <c r="BJ1142" s="14">
        <f t="shared" si="1617"/>
        <v>0.74320955650572895</v>
      </c>
      <c r="BK1142" s="14">
        <f t="shared" si="1618"/>
        <v>0.15515543036592572</v>
      </c>
      <c r="BL1142" s="14">
        <f t="shared" si="1619"/>
        <v>9.0001572067979013E-2</v>
      </c>
      <c r="BM1142" s="14">
        <f t="shared" si="1620"/>
        <v>0.6811179378578337</v>
      </c>
      <c r="BN1142" s="14">
        <f t="shared" si="1621"/>
        <v>0.29608424972338671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1.2907</v>
      </c>
      <c r="F1143" s="10">
        <f>VLOOKUP(B1143,home!$B$2:$E$405,3,FALSE)</f>
        <v>0.66410000000000002</v>
      </c>
      <c r="G1143" s="10">
        <f>VLOOKUP(C1143,away!$B$2:$E$405,4,FALSE)</f>
        <v>0.83009999999999995</v>
      </c>
      <c r="H1143" s="10">
        <f>VLOOKUP(A1143,away!$A$2:$E$405,3,FALSE)</f>
        <v>1.1246</v>
      </c>
      <c r="I1143" s="10">
        <f>VLOOKUP(C1143,away!$B$2:$E$405,3,FALSE)</f>
        <v>0.76219999999999999</v>
      </c>
      <c r="J1143" s="10">
        <f>VLOOKUP(B1143,home!$B$2:$E$405,4,FALSE)</f>
        <v>1.2068000000000001</v>
      </c>
      <c r="K1143" s="12">
        <f t="shared" si="1566"/>
        <v>0.71152342748699993</v>
      </c>
      <c r="L1143" s="12">
        <f t="shared" si="1567"/>
        <v>1.034432900816</v>
      </c>
      <c r="M1143" s="13">
        <f t="shared" si="1568"/>
        <v>0.17447805085742715</v>
      </c>
      <c r="N1143" s="13">
        <f t="shared" si="1569"/>
        <v>0.12414522076732766</v>
      </c>
      <c r="O1143" s="13">
        <f t="shared" si="1570"/>
        <v>0.18048583627716996</v>
      </c>
      <c r="P1143" s="13">
        <f t="shared" si="1571"/>
        <v>0.12841990084078947</v>
      </c>
      <c r="Q1143" s="13">
        <f t="shared" si="1572"/>
        <v>4.4166116493249627E-2</v>
      </c>
      <c r="R1143" s="13">
        <f t="shared" si="1573"/>
        <v>9.3350243588197282E-2</v>
      </c>
      <c r="S1143" s="13">
        <f t="shared" si="1574"/>
        <v>2.363000797365938E-2</v>
      </c>
      <c r="T1143" s="13">
        <f t="shared" si="1575"/>
        <v>4.5686884001889597E-2</v>
      </c>
      <c r="U1143" s="13">
        <f t="shared" si="1576"/>
        <v>6.6420885274620464E-2</v>
      </c>
      <c r="V1143" s="13">
        <f t="shared" si="1577"/>
        <v>1.9324705670119974E-3</v>
      </c>
      <c r="W1143" s="13">
        <f t="shared" si="1578"/>
        <v>1.0475075528689034E-2</v>
      </c>
      <c r="X1143" s="13">
        <f t="shared" si="1579"/>
        <v>1.0835762765408492E-2</v>
      </c>
      <c r="Y1143" s="13">
        <f t="shared" si="1580"/>
        <v>5.6044347549877548E-3</v>
      </c>
      <c r="Z1143" s="13">
        <f t="shared" si="1581"/>
        <v>3.2188187755606376E-2</v>
      </c>
      <c r="AA1143" s="13">
        <f t="shared" si="1582"/>
        <v>2.2902649676464132E-2</v>
      </c>
      <c r="AB1143" s="13">
        <f t="shared" si="1583"/>
        <v>8.1478858981658946E-3</v>
      </c>
      <c r="AC1143" s="13">
        <f t="shared" si="1584"/>
        <v>8.889645336973227E-5</v>
      </c>
      <c r="AD1143" s="13">
        <f t="shared" si="1585"/>
        <v>1.8633154108395043E-3</v>
      </c>
      <c r="AE1143" s="13">
        <f t="shared" si="1586"/>
        <v>1.9274747655698653E-3</v>
      </c>
      <c r="AF1143" s="13">
        <f t="shared" si="1587"/>
        <v>9.9692165649903765E-4</v>
      </c>
      <c r="AG1143" s="13">
        <f t="shared" si="1588"/>
        <v>3.4374952033953054E-4</v>
      </c>
      <c r="AH1143" s="13">
        <f t="shared" si="1589"/>
        <v>8.3241301080104885E-3</v>
      </c>
      <c r="AI1143" s="13">
        <f t="shared" si="1590"/>
        <v>5.9228135852993531E-3</v>
      </c>
      <c r="AJ1143" s="13">
        <f t="shared" si="1591"/>
        <v>2.1071103112893811E-3</v>
      </c>
      <c r="AK1143" s="13">
        <f t="shared" si="1592"/>
        <v>4.9975278359394007E-4</v>
      </c>
      <c r="AL1143" s="13">
        <f t="shared" si="1593"/>
        <v>2.6171942363495146E-6</v>
      </c>
      <c r="AM1143" s="13">
        <f t="shared" si="1594"/>
        <v>2.6515851352197439E-4</v>
      </c>
      <c r="AN1143" s="13">
        <f t="shared" si="1595"/>
        <v>2.7428869031859458E-4</v>
      </c>
      <c r="AO1143" s="13">
        <f t="shared" si="1596"/>
        <v>1.4186662279364263E-4</v>
      </c>
      <c r="AP1143" s="13">
        <f t="shared" si="1597"/>
        <v>4.8917167381799013E-5</v>
      </c>
      <c r="AQ1143" s="13">
        <f t="shared" si="1598"/>
        <v>1.2650381838614039E-5</v>
      </c>
      <c r="AR1143" s="13">
        <f t="shared" si="1599"/>
        <v>1.7221508108798197E-3</v>
      </c>
      <c r="AS1143" s="13">
        <f t="shared" si="1600"/>
        <v>1.2253506476067255E-3</v>
      </c>
      <c r="AT1143" s="13">
        <f t="shared" si="1601"/>
        <v>4.3593284632927618E-4</v>
      </c>
      <c r="AU1143" s="13">
        <f t="shared" si="1602"/>
        <v>1.0339214432479009E-4</v>
      </c>
      <c r="AV1143" s="13">
        <f t="shared" si="1603"/>
        <v>1.8391483226301296E-5</v>
      </c>
      <c r="AW1143" s="13">
        <f t="shared" si="1604"/>
        <v>5.3508771934574546E-8</v>
      </c>
      <c r="AX1143" s="13">
        <f t="shared" si="1605"/>
        <v>3.1444415728085528E-5</v>
      </c>
      <c r="AY1143" s="13">
        <f t="shared" si="1606"/>
        <v>3.2527138176067771E-5</v>
      </c>
      <c r="AZ1143" s="13">
        <f t="shared" si="1607"/>
        <v>1.6823570949356317E-5</v>
      </c>
      <c r="BA1143" s="13">
        <f t="shared" si="1608"/>
        <v>5.8009517664088151E-6</v>
      </c>
      <c r="BB1143" s="13">
        <f t="shared" si="1609"/>
        <v>1.5001738408049924E-6</v>
      </c>
      <c r="BC1143" s="13">
        <f t="shared" si="1610"/>
        <v>3.1036583557443786E-7</v>
      </c>
      <c r="BD1143" s="13">
        <f t="shared" si="1611"/>
        <v>2.9690824315683958E-4</v>
      </c>
      <c r="BE1143" s="13">
        <f t="shared" si="1612"/>
        <v>2.1125717082009807E-4</v>
      </c>
      <c r="BF1143" s="13">
        <f t="shared" si="1613"/>
        <v>7.5157213131561403E-5</v>
      </c>
      <c r="BG1143" s="13">
        <f t="shared" si="1614"/>
        <v>1.7825372629246513E-5</v>
      </c>
      <c r="BH1143" s="13">
        <f t="shared" si="1615"/>
        <v>3.170792557348608E-6</v>
      </c>
      <c r="BI1143" s="13">
        <f t="shared" si="1616"/>
        <v>4.5121863765099047E-7</v>
      </c>
      <c r="BJ1143" s="14">
        <f t="shared" si="1617"/>
        <v>0.24687624365695102</v>
      </c>
      <c r="BK1143" s="14">
        <f t="shared" si="1618"/>
        <v>0.3285844710246702</v>
      </c>
      <c r="BL1143" s="14">
        <f t="shared" si="1619"/>
        <v>0.39227129544611056</v>
      </c>
      <c r="BM1143" s="14">
        <f t="shared" si="1620"/>
        <v>0.25484235542977285</v>
      </c>
      <c r="BN1143" s="14">
        <f t="shared" si="1621"/>
        <v>0.74504536882416128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1.8543000000000001</v>
      </c>
      <c r="F1147" s="10">
        <f>VLOOKUP(B1147,home!$B$2:$E$405,3,FALSE)</f>
        <v>0.71899999999999997</v>
      </c>
      <c r="G1147" s="10">
        <f>VLOOKUP(C1147,away!$B$2:$E$405,4,FALSE)</f>
        <v>0.83889999999999998</v>
      </c>
      <c r="H1147" s="10">
        <f>VLOOKUP(A1147,away!$A$2:$E$405,3,FALSE)</f>
        <v>1.2583</v>
      </c>
      <c r="I1147" s="10">
        <f>VLOOKUP(C1147,away!$B$2:$E$405,3,FALSE)</f>
        <v>0.61809999999999998</v>
      </c>
      <c r="J1147" s="10">
        <f>VLOOKUP(B1147,home!$B$2:$E$405,4,FALSE)</f>
        <v>1.4128000000000001</v>
      </c>
      <c r="K1147" s="12">
        <f t="shared" si="1566"/>
        <v>1.1184564621299999</v>
      </c>
      <c r="L1147" s="12">
        <f t="shared" si="1567"/>
        <v>1.0988125889439999</v>
      </c>
      <c r="M1147" s="13">
        <f t="shared" si="1568"/>
        <v>0.10890612013081617</v>
      </c>
      <c r="N1147" s="13">
        <f t="shared" si="1569"/>
        <v>0.12180675382581742</v>
      </c>
      <c r="O1147" s="13">
        <f t="shared" si="1570"/>
        <v>0.11966741581278838</v>
      </c>
      <c r="P1147" s="13">
        <f t="shared" si="1571"/>
        <v>0.1338427945222109</v>
      </c>
      <c r="Q1147" s="13">
        <f t="shared" si="1572"/>
        <v>6.8117775473781797E-2</v>
      </c>
      <c r="R1147" s="13">
        <f t="shared" si="1573"/>
        <v>6.5746031490744067E-2</v>
      </c>
      <c r="S1147" s="13">
        <f t="shared" si="1574"/>
        <v>4.1122330003118525E-2</v>
      </c>
      <c r="T1147" s="13">
        <f t="shared" si="1575"/>
        <v>7.484866922145228E-2</v>
      </c>
      <c r="U1147" s="13">
        <f t="shared" si="1576"/>
        <v>7.3534073780225181E-2</v>
      </c>
      <c r="V1147" s="13">
        <f t="shared" si="1577"/>
        <v>5.6153640077759122E-3</v>
      </c>
      <c r="W1147" s="13">
        <f t="shared" si="1578"/>
        <v>2.53955887215239E-2</v>
      </c>
      <c r="X1147" s="13">
        <f t="shared" si="1579"/>
        <v>2.7904992590854719E-2</v>
      </c>
      <c r="Y1147" s="13">
        <f t="shared" si="1580"/>
        <v>1.5331178576610103E-2</v>
      </c>
      <c r="Z1147" s="13">
        <f t="shared" si="1581"/>
        <v>2.4080855691712751E-2</v>
      </c>
      <c r="AA1147" s="13">
        <f t="shared" si="1582"/>
        <v>2.6933388662016115E-2</v>
      </c>
      <c r="AB1147" s="13">
        <f t="shared" si="1583"/>
        <v>1.50619112980454E-2</v>
      </c>
      <c r="AC1147" s="13">
        <f t="shared" si="1584"/>
        <v>4.3132103719090197E-4</v>
      </c>
      <c r="AD1147" s="13">
        <f t="shared" si="1585"/>
        <v>7.1009650787960329E-3</v>
      </c>
      <c r="AE1147" s="13">
        <f t="shared" si="1586"/>
        <v>7.802629822232802E-3</v>
      </c>
      <c r="AF1147" s="13">
        <f t="shared" si="1587"/>
        <v>4.2868139377696436E-3</v>
      </c>
      <c r="AG1147" s="13">
        <f t="shared" si="1588"/>
        <v>1.5701350404272953E-3</v>
      </c>
      <c r="AH1147" s="13">
        <f t="shared" si="1589"/>
        <v>6.6150868466494346E-3</v>
      </c>
      <c r="AI1147" s="13">
        <f t="shared" si="1590"/>
        <v>7.3986866311862238E-3</v>
      </c>
      <c r="AJ1147" s="13">
        <f t="shared" si="1591"/>
        <v>4.1375544369625364E-3</v>
      </c>
      <c r="AK1147" s="13">
        <f t="shared" si="1592"/>
        <v>1.5425581658118012E-3</v>
      </c>
      <c r="AL1147" s="13">
        <f t="shared" si="1593"/>
        <v>2.120329431789708E-5</v>
      </c>
      <c r="AM1147" s="13">
        <f t="shared" si="1594"/>
        <v>1.5884240559477772E-3</v>
      </c>
      <c r="AN1147" s="13">
        <f t="shared" si="1595"/>
        <v>1.7453803492569059E-3</v>
      </c>
      <c r="AO1147" s="13">
        <f t="shared" si="1596"/>
        <v>9.5892295012948168E-4</v>
      </c>
      <c r="AP1147" s="13">
        <f t="shared" si="1597"/>
        <v>3.5122553647653137E-4</v>
      </c>
      <c r="AQ1147" s="13">
        <f t="shared" si="1598"/>
        <v>9.6482760259755651E-5</v>
      </c>
      <c r="AR1147" s="13">
        <f t="shared" si="1599"/>
        <v>1.4537481408112534E-3</v>
      </c>
      <c r="AS1147" s="13">
        <f t="shared" si="1600"/>
        <v>1.6259540023998195E-3</v>
      </c>
      <c r="AT1147" s="13">
        <f t="shared" si="1601"/>
        <v>9.0927938055510786E-4</v>
      </c>
      <c r="AU1147" s="13">
        <f t="shared" si="1602"/>
        <v>3.3899646635447472E-4</v>
      </c>
      <c r="AV1147" s="13">
        <f t="shared" si="1603"/>
        <v>9.478819710834927E-5</v>
      </c>
      <c r="AW1147" s="13">
        <f t="shared" si="1604"/>
        <v>7.2384161932196945E-7</v>
      </c>
      <c r="AX1147" s="13">
        <f t="shared" si="1605"/>
        <v>2.960971916629231E-4</v>
      </c>
      <c r="AY1147" s="13">
        <f t="shared" si="1606"/>
        <v>3.2535532175018427E-4</v>
      </c>
      <c r="AZ1147" s="13">
        <f t="shared" si="1607"/>
        <v>1.7875226170951402E-4</v>
      </c>
      <c r="BA1147" s="13">
        <f t="shared" si="1608"/>
        <v>6.5471745156208856E-5</v>
      </c>
      <c r="BB1147" s="13">
        <f t="shared" si="1609"/>
        <v>1.7985294449443904E-5</v>
      </c>
      <c r="BC1147" s="13">
        <f t="shared" si="1610"/>
        <v>3.9524935913827225E-6</v>
      </c>
      <c r="BD1147" s="13">
        <f t="shared" si="1611"/>
        <v>2.6623279304622329E-4</v>
      </c>
      <c r="BE1147" s="13">
        <f t="shared" si="1612"/>
        <v>2.9776978781346732E-4</v>
      </c>
      <c r="BF1147" s="13">
        <f t="shared" si="1613"/>
        <v>1.6652127170352574E-4</v>
      </c>
      <c r="BG1147" s="13">
        <f t="shared" si="1614"/>
        <v>6.2082264139637971E-5</v>
      </c>
      <c r="BH1147" s="13">
        <f t="shared" si="1615"/>
        <v>1.73590773776599E-5</v>
      </c>
      <c r="BI1147" s="13">
        <f t="shared" si="1616"/>
        <v>3.8830744539316817E-6</v>
      </c>
      <c r="BJ1147" s="14">
        <f t="shared" si="1617"/>
        <v>0.35979355224965615</v>
      </c>
      <c r="BK1147" s="14">
        <f t="shared" si="1618"/>
        <v>0.29026448831718049</v>
      </c>
      <c r="BL1147" s="14">
        <f t="shared" si="1619"/>
        <v>0.3258733215801925</v>
      </c>
      <c r="BM1147" s="14">
        <f t="shared" si="1620"/>
        <v>0.3816006951024522</v>
      </c>
      <c r="BN1147" s="14">
        <f t="shared" si="1621"/>
        <v>0.61808689125615879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1.8543000000000001</v>
      </c>
      <c r="F1148" s="10">
        <f>VLOOKUP(B1148,home!$B$2:$E$405,3,FALSE)</f>
        <v>1.0786</v>
      </c>
      <c r="G1148" s="10">
        <f>VLOOKUP(C1148,away!$B$2:$E$405,4,FALSE)</f>
        <v>1.1863999999999999</v>
      </c>
      <c r="H1148" s="10">
        <f>VLOOKUP(A1148,away!$A$2:$E$405,3,FALSE)</f>
        <v>1.2583</v>
      </c>
      <c r="I1148" s="10">
        <f>VLOOKUP(C1148,away!$B$2:$E$405,3,FALSE)</f>
        <v>0.71530000000000005</v>
      </c>
      <c r="J1148" s="10">
        <f>VLOOKUP(B1148,home!$B$2:$E$405,4,FALSE)</f>
        <v>0.70640000000000003</v>
      </c>
      <c r="K1148" s="12">
        <f t="shared" si="1566"/>
        <v>2.3728569234719998</v>
      </c>
      <c r="L1148" s="12">
        <f t="shared" si="1567"/>
        <v>0.63580378973600005</v>
      </c>
      <c r="M1148" s="13">
        <f t="shared" si="1568"/>
        <v>4.9357738681497169E-2</v>
      </c>
      <c r="N1148" s="13">
        <f t="shared" si="1569"/>
        <v>0.11711885195731228</v>
      </c>
      <c r="O1148" s="13">
        <f t="shared" si="1570"/>
        <v>3.1381837306495061E-2</v>
      </c>
      <c r="P1148" s="13">
        <f t="shared" si="1571"/>
        <v>7.4464609923988692E-2</v>
      </c>
      <c r="Q1148" s="13">
        <f t="shared" si="1572"/>
        <v>0.13895313936800036</v>
      </c>
      <c r="R1148" s="13">
        <f t="shared" si="1573"/>
        <v>9.9763455441740732E-3</v>
      </c>
      <c r="S1148" s="13">
        <f t="shared" si="1574"/>
        <v>2.8085657281187674E-2</v>
      </c>
      <c r="T1148" s="13">
        <f t="shared" si="1575"/>
        <v>8.8346932605889203E-2</v>
      </c>
      <c r="U1148" s="13">
        <f t="shared" si="1576"/>
        <v>2.3672440595442486E-2</v>
      </c>
      <c r="V1148" s="13">
        <f t="shared" si="1577"/>
        <v>4.7080031752086641E-3</v>
      </c>
      <c r="W1148" s="13">
        <f t="shared" si="1578"/>
        <v>0.10990530626250979</v>
      </c>
      <c r="X1148" s="13">
        <f t="shared" si="1579"/>
        <v>6.9878210233799462E-2</v>
      </c>
      <c r="Y1148" s="13">
        <f t="shared" si="1580"/>
        <v>2.2214415443309318E-2</v>
      </c>
      <c r="Z1148" s="13">
        <f t="shared" si="1581"/>
        <v>2.1143327682339118E-3</v>
      </c>
      <c r="AA1148" s="13">
        <f t="shared" si="1582"/>
        <v>5.0170091476275562E-3</v>
      </c>
      <c r="AB1148" s="13">
        <f t="shared" si="1583"/>
        <v>5.9523224455352037E-3</v>
      </c>
      <c r="AC1148" s="13">
        <f t="shared" si="1584"/>
        <v>4.4392686603954453E-4</v>
      </c>
      <c r="AD1148" s="13">
        <f t="shared" si="1585"/>
        <v>6.5197391722826722E-2</v>
      </c>
      <c r="AE1148" s="13">
        <f t="shared" si="1586"/>
        <v>4.1452748738275758E-2</v>
      </c>
      <c r="AF1148" s="13">
        <f t="shared" si="1587"/>
        <v>1.3177907371384958E-2</v>
      </c>
      <c r="AG1148" s="13">
        <f t="shared" si="1588"/>
        <v>2.7928544825055099E-3</v>
      </c>
      <c r="AH1148" s="13">
        <f t="shared" si="1589"/>
        <v>3.360751967015322E-4</v>
      </c>
      <c r="AI1148" s="13">
        <f t="shared" si="1590"/>
        <v>7.9745835730044479E-4</v>
      </c>
      <c r="AJ1148" s="13">
        <f t="shared" si="1591"/>
        <v>9.4612729215048442E-4</v>
      </c>
      <c r="AK1148" s="13">
        <f t="shared" si="1592"/>
        <v>7.4834156522169738E-4</v>
      </c>
      <c r="AL1148" s="13">
        <f t="shared" si="1593"/>
        <v>2.6789591093487904E-5</v>
      </c>
      <c r="AM1148" s="13">
        <f t="shared" si="1594"/>
        <v>3.09408164683651E-2</v>
      </c>
      <c r="AN1148" s="13">
        <f t="shared" si="1595"/>
        <v>1.9672288368112571E-2</v>
      </c>
      <c r="AO1148" s="13">
        <f t="shared" si="1596"/>
        <v>6.253857748612702E-3</v>
      </c>
      <c r="AP1148" s="13">
        <f t="shared" si="1597"/>
        <v>1.325408819012602E-3</v>
      </c>
      <c r="AQ1148" s="13">
        <f t="shared" si="1598"/>
        <v>2.1067498751943211E-4</v>
      </c>
      <c r="AR1148" s="13">
        <f t="shared" si="1599"/>
        <v>4.2735576739821187E-5</v>
      </c>
      <c r="AS1148" s="13">
        <f t="shared" si="1600"/>
        <v>1.0140540914565365E-4</v>
      </c>
      <c r="AT1148" s="13">
        <f t="shared" si="1601"/>
        <v>1.203102635843876E-4</v>
      </c>
      <c r="AU1148" s="13">
        <f t="shared" si="1602"/>
        <v>9.5159680636985102E-5</v>
      </c>
      <c r="AV1148" s="13">
        <f t="shared" si="1603"/>
        <v>5.6450076758713633E-5</v>
      </c>
      <c r="AW1148" s="13">
        <f t="shared" si="1604"/>
        <v>1.122685848758504E-6</v>
      </c>
      <c r="AX1148" s="13">
        <f t="shared" si="1605"/>
        <v>1.2236355095806088E-2</v>
      </c>
      <c r="AY1148" s="13">
        <f t="shared" si="1606"/>
        <v>7.7799209424689259E-3</v>
      </c>
      <c r="AZ1148" s="13">
        <f t="shared" si="1607"/>
        <v>2.4732516095341082E-3</v>
      </c>
      <c r="BA1148" s="13">
        <f t="shared" si="1608"/>
        <v>5.2416758210414936E-4</v>
      </c>
      <c r="BB1148" s="13">
        <f t="shared" si="1609"/>
        <v>8.3316933789643523E-5</v>
      </c>
      <c r="BC1148" s="13">
        <f t="shared" si="1610"/>
        <v>1.0594644450527755E-5</v>
      </c>
      <c r="BD1148" s="13">
        <f t="shared" si="1611"/>
        <v>4.5285736079553242E-6</v>
      </c>
      <c r="BE1148" s="13">
        <f t="shared" si="1612"/>
        <v>1.0745657239089364E-5</v>
      </c>
      <c r="BF1148" s="13">
        <f t="shared" si="1613"/>
        <v>1.2748953588515111E-5</v>
      </c>
      <c r="BG1148" s="13">
        <f t="shared" si="1614"/>
        <v>1.0083814263177092E-5</v>
      </c>
      <c r="BH1148" s="13">
        <f t="shared" si="1615"/>
        <v>5.9818621223463677E-6</v>
      </c>
      <c r="BI1148" s="13">
        <f t="shared" si="1616"/>
        <v>2.8388205904528985E-6</v>
      </c>
      <c r="BJ1148" s="14">
        <f t="shared" si="1617"/>
        <v>0.75054841138558914</v>
      </c>
      <c r="BK1148" s="14">
        <f t="shared" si="1618"/>
        <v>0.16486664646148416</v>
      </c>
      <c r="BL1148" s="14">
        <f t="shared" si="1619"/>
        <v>7.9290946138925636E-2</v>
      </c>
      <c r="BM1148" s="14">
        <f t="shared" si="1620"/>
        <v>0.56778901571614515</v>
      </c>
      <c r="BN1148" s="14">
        <f t="shared" si="1621"/>
        <v>0.42125252278146763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1.8543000000000001</v>
      </c>
      <c r="F1149" s="10">
        <f>VLOOKUP(B1149,home!$B$2:$E$405,3,FALSE)</f>
        <v>1.8574999999999999</v>
      </c>
      <c r="G1149" s="10">
        <f>VLOOKUP(C1149,away!$B$2:$E$405,4,FALSE)</f>
        <v>1.2583</v>
      </c>
      <c r="H1149" s="10">
        <f>VLOOKUP(A1149,away!$A$2:$E$405,3,FALSE)</f>
        <v>1.2583</v>
      </c>
      <c r="I1149" s="10">
        <f>VLOOKUP(C1149,away!$B$2:$E$405,3,FALSE)</f>
        <v>1.3245</v>
      </c>
      <c r="J1149" s="10">
        <f>VLOOKUP(B1149,home!$B$2:$E$405,4,FALSE)</f>
        <v>0.79469999999999996</v>
      </c>
      <c r="K1149" s="12">
        <f t="shared" si="1566"/>
        <v>4.3340410191750003</v>
      </c>
      <c r="L1149" s="12">
        <f t="shared" si="1567"/>
        <v>1.324461602745</v>
      </c>
      <c r="M1149" s="13">
        <f t="shared" si="1568"/>
        <v>3.4877354487748255E-3</v>
      </c>
      <c r="N1149" s="13">
        <f t="shared" si="1569"/>
        <v>1.5115988499020823E-2</v>
      </c>
      <c r="O1149" s="13">
        <f t="shared" si="1570"/>
        <v>4.6193716824348566E-3</v>
      </c>
      <c r="P1149" s="13">
        <f t="shared" si="1571"/>
        <v>2.0020546354488102E-2</v>
      </c>
      <c r="Q1149" s="13">
        <f t="shared" si="1572"/>
        <v>3.2756657100066901E-2</v>
      </c>
      <c r="R1149" s="13">
        <f t="shared" si="1573"/>
        <v>3.0590902110962694E-3</v>
      </c>
      <c r="S1149" s="13">
        <f t="shared" si="1574"/>
        <v>2.8730839983362861E-2</v>
      </c>
      <c r="T1149" s="13">
        <f t="shared" si="1575"/>
        <v>4.3384934563322985E-2</v>
      </c>
      <c r="U1149" s="13">
        <f t="shared" si="1576"/>
        <v>1.3258222456247942E-2</v>
      </c>
      <c r="V1149" s="13">
        <f t="shared" si="1577"/>
        <v>1.8324756123230358E-2</v>
      </c>
      <c r="W1149" s="13">
        <f t="shared" si="1578"/>
        <v>4.7322898507579987E-2</v>
      </c>
      <c r="X1149" s="13">
        <f t="shared" si="1579"/>
        <v>6.2677362003888348E-2</v>
      </c>
      <c r="Y1149" s="13">
        <f t="shared" si="1580"/>
        <v>4.1506879667749269E-2</v>
      </c>
      <c r="Z1149" s="13">
        <f t="shared" si="1581"/>
        <v>1.3505491746433689E-3</v>
      </c>
      <c r="AA1149" s="13">
        <f t="shared" si="1582"/>
        <v>5.853335521317303E-3</v>
      </c>
      <c r="AB1149" s="13">
        <f t="shared" si="1583"/>
        <v>1.268429812419164E-2</v>
      </c>
      <c r="AC1149" s="13">
        <f t="shared" si="1584"/>
        <v>6.5743165369792078E-3</v>
      </c>
      <c r="AD1149" s="13">
        <f t="shared" si="1585"/>
        <v>5.1274845819526765E-2</v>
      </c>
      <c r="AE1149" s="13">
        <f t="shared" si="1586"/>
        <v>6.7911564474633174E-2</v>
      </c>
      <c r="AF1149" s="13">
        <f t="shared" si="1587"/>
        <v>4.4973129764496536E-2</v>
      </c>
      <c r="AG1149" s="13">
        <f t="shared" si="1588"/>
        <v>1.9855061176114658E-2</v>
      </c>
      <c r="AH1149" s="13">
        <f t="shared" si="1589"/>
        <v>4.4718763110852307E-4</v>
      </c>
      <c r="AI1149" s="13">
        <f t="shared" si="1590"/>
        <v>1.9381295364920377E-3</v>
      </c>
      <c r="AJ1149" s="13">
        <f t="shared" si="1591"/>
        <v>4.1999664558155618E-3</v>
      </c>
      <c r="AK1149" s="13">
        <f t="shared" si="1592"/>
        <v>6.0676089662212301E-3</v>
      </c>
      <c r="AL1149" s="13">
        <f t="shared" si="1593"/>
        <v>1.5095343200288427E-3</v>
      </c>
      <c r="AM1149" s="13">
        <f t="shared" si="1594"/>
        <v>4.4445457006740553E-2</v>
      </c>
      <c r="AN1149" s="13">
        <f t="shared" si="1595"/>
        <v>5.8866301221881571E-2</v>
      </c>
      <c r="AO1149" s="13">
        <f t="shared" si="1596"/>
        <v>3.8983077832001618E-2</v>
      </c>
      <c r="AP1149" s="13">
        <f t="shared" si="1597"/>
        <v>1.7210529915101986E-2</v>
      </c>
      <c r="AQ1149" s="13">
        <f t="shared" si="1598"/>
        <v>5.6986715088616835E-3</v>
      </c>
      <c r="AR1149" s="13">
        <f t="shared" si="1599"/>
        <v>1.1845656932514687E-4</v>
      </c>
      <c r="AS1149" s="13">
        <f t="shared" si="1600"/>
        <v>5.1339563044593367E-4</v>
      </c>
      <c r="AT1149" s="13">
        <f t="shared" si="1601"/>
        <v>1.1125388607089433E-3</v>
      </c>
      <c r="AU1149" s="13">
        <f t="shared" si="1602"/>
        <v>1.6072630192462607E-3</v>
      </c>
      <c r="AV1149" s="13">
        <f t="shared" si="1603"/>
        <v>1.741485963504088E-3</v>
      </c>
      <c r="AW1149" s="13">
        <f t="shared" si="1604"/>
        <v>2.4069822088557978E-4</v>
      </c>
      <c r="AX1149" s="13">
        <f t="shared" si="1605"/>
        <v>3.2104738963865405E-2</v>
      </c>
      <c r="AY1149" s="13">
        <f t="shared" si="1606"/>
        <v>4.2521494023791018E-2</v>
      </c>
      <c r="AZ1149" s="13">
        <f t="shared" si="1607"/>
        <v>2.8159043062931099E-2</v>
      </c>
      <c r="BA1149" s="13">
        <f t="shared" si="1608"/>
        <v>1.2431857102298403E-2</v>
      </c>
      <c r="BB1149" s="13">
        <f t="shared" si="1609"/>
        <v>4.1163793457017371E-3</v>
      </c>
      <c r="BC1149" s="13">
        <f t="shared" si="1610"/>
        <v>1.0903972771429075E-3</v>
      </c>
      <c r="BD1149" s="13">
        <f t="shared" si="1611"/>
        <v>2.6148529610676364E-5</v>
      </c>
      <c r="BE1149" s="13">
        <f t="shared" si="1612"/>
        <v>1.1332879992378347E-4</v>
      </c>
      <c r="BF1149" s="13">
        <f t="shared" si="1613"/>
        <v>2.4558583376177716E-4</v>
      </c>
      <c r="BG1149" s="13">
        <f t="shared" si="1614"/>
        <v>3.5479302575061161E-4</v>
      </c>
      <c r="BH1149" s="13">
        <f t="shared" si="1615"/>
        <v>3.8442188173009071E-4</v>
      </c>
      <c r="BI1149" s="13">
        <f t="shared" si="1616"/>
        <v>3.332200408173307E-4</v>
      </c>
      <c r="BJ1149" s="14">
        <f t="shared" si="1617"/>
        <v>0.71240726883671757</v>
      </c>
      <c r="BK1149" s="14">
        <f t="shared" si="1618"/>
        <v>0.12116922279065521</v>
      </c>
      <c r="BL1149" s="14">
        <f t="shared" si="1619"/>
        <v>5.8677848739750002E-2</v>
      </c>
      <c r="BM1149" s="14">
        <f t="shared" si="1620"/>
        <v>0.7722647044429789</v>
      </c>
      <c r="BN1149" s="14">
        <f t="shared" si="1621"/>
        <v>7.9059389295881771E-2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1.8543000000000001</v>
      </c>
      <c r="F1150" s="10">
        <f>VLOOKUP(B1150,home!$B$2:$E$405,3,FALSE)</f>
        <v>1.3782000000000001</v>
      </c>
      <c r="G1150" s="10">
        <f>VLOOKUP(C1150,away!$B$2:$E$405,4,FALSE)</f>
        <v>0.83889999999999998</v>
      </c>
      <c r="H1150" s="10">
        <f>VLOOKUP(A1150,away!$A$2:$E$405,3,FALSE)</f>
        <v>1.2583</v>
      </c>
      <c r="I1150" s="10">
        <f>VLOOKUP(C1150,away!$B$2:$E$405,3,FALSE)</f>
        <v>0.79469999999999996</v>
      </c>
      <c r="J1150" s="10">
        <f>VLOOKUP(B1150,home!$B$2:$E$405,4,FALSE)</f>
        <v>0.88300000000000001</v>
      </c>
      <c r="K1150" s="12">
        <f t="shared" si="1566"/>
        <v>2.143889702514</v>
      </c>
      <c r="L1150" s="12">
        <f t="shared" si="1567"/>
        <v>0.88297440182999987</v>
      </c>
      <c r="M1150" s="13">
        <f t="shared" si="1568"/>
        <v>4.8467388738469702E-2</v>
      </c>
      <c r="N1150" s="13">
        <f t="shared" si="1569"/>
        <v>0.10390873562414818</v>
      </c>
      <c r="O1150" s="13">
        <f t="shared" si="1570"/>
        <v>4.2795463579612357E-2</v>
      </c>
      <c r="P1150" s="13">
        <f t="shared" si="1571"/>
        <v>9.1748753682643847E-2</v>
      </c>
      <c r="Q1150" s="13">
        <f t="shared" si="1572"/>
        <v>0.11138443415293051</v>
      </c>
      <c r="R1150" s="13">
        <f t="shared" si="1573"/>
        <v>1.889364942762288E-2</v>
      </c>
      <c r="S1150" s="13">
        <f t="shared" si="1574"/>
        <v>4.3420091433753187E-2</v>
      </c>
      <c r="T1150" s="13">
        <f t="shared" si="1575"/>
        <v>9.8349604119356837E-2</v>
      </c>
      <c r="U1150" s="13">
        <f t="shared" si="1576"/>
        <v>4.0505900450790215E-2</v>
      </c>
      <c r="V1150" s="13">
        <f t="shared" si="1577"/>
        <v>9.1326912510402373E-3</v>
      </c>
      <c r="W1150" s="13">
        <f t="shared" si="1578"/>
        <v>7.9598647133605455E-2</v>
      </c>
      <c r="X1150" s="13">
        <f t="shared" si="1579"/>
        <v>7.0283567839272518E-2</v>
      </c>
      <c r="Y1150" s="13">
        <f t="shared" si="1580"/>
        <v>3.1029295635679927E-2</v>
      </c>
      <c r="Z1150" s="13">
        <f t="shared" si="1581"/>
        <v>5.5608696005803445E-3</v>
      </c>
      <c r="AA1150" s="13">
        <f t="shared" si="1582"/>
        <v>1.1921891073707339E-2</v>
      </c>
      <c r="AB1150" s="13">
        <f t="shared" si="1583"/>
        <v>1.2779609753707375E-2</v>
      </c>
      <c r="AC1150" s="13">
        <f t="shared" si="1584"/>
        <v>1.0805113781927561E-3</v>
      </c>
      <c r="AD1150" s="13">
        <f t="shared" si="1585"/>
        <v>4.266267998094557E-2</v>
      </c>
      <c r="AE1150" s="13">
        <f t="shared" si="1586"/>
        <v>3.7670054336640127E-2</v>
      </c>
      <c r="AF1150" s="13">
        <f t="shared" si="1587"/>
        <v>1.6630846847399201E-2</v>
      </c>
      <c r="AG1150" s="13">
        <f t="shared" si="1588"/>
        <v>4.894870682336217E-3</v>
      </c>
      <c r="AH1150" s="13">
        <f t="shared" si="1589"/>
        <v>1.2275263773067649E-3</v>
      </c>
      <c r="AI1150" s="13">
        <f t="shared" si="1590"/>
        <v>2.631681159872288E-3</v>
      </c>
      <c r="AJ1150" s="13">
        <f t="shared" si="1591"/>
        <v>2.8210170694751503E-3</v>
      </c>
      <c r="AK1150" s="13">
        <f t="shared" si="1592"/>
        <v>2.0159831486213317E-3</v>
      </c>
      <c r="AL1150" s="13">
        <f t="shared" si="1593"/>
        <v>8.1816309786390432E-5</v>
      </c>
      <c r="AM1150" s="13">
        <f t="shared" si="1594"/>
        <v>1.8292816058559865E-2</v>
      </c>
      <c r="AN1150" s="13">
        <f t="shared" si="1595"/>
        <v>1.6152088317093114E-2</v>
      </c>
      <c r="AO1150" s="13">
        <f t="shared" si="1596"/>
        <v>7.1309402600453096E-3</v>
      </c>
      <c r="AP1150" s="13">
        <f t="shared" si="1597"/>
        <v>2.0988125701996573E-3</v>
      </c>
      <c r="AQ1150" s="13">
        <f t="shared" si="1598"/>
        <v>4.6329944343133172E-4</v>
      </c>
      <c r="AR1150" s="13">
        <f t="shared" si="1599"/>
        <v>2.1677487374659757E-4</v>
      </c>
      <c r="AS1150" s="13">
        <f t="shared" si="1600"/>
        <v>4.6474141958910295E-4</v>
      </c>
      <c r="AT1150" s="13">
        <f t="shared" si="1601"/>
        <v>4.9817717189440814E-4</v>
      </c>
      <c r="AU1150" s="13">
        <f t="shared" si="1602"/>
        <v>3.560123029506561E-4</v>
      </c>
      <c r="AV1150" s="13">
        <f t="shared" si="1603"/>
        <v>1.9081277756605159E-4</v>
      </c>
      <c r="AW1150" s="13">
        <f t="shared" si="1604"/>
        <v>4.3021736706760895E-6</v>
      </c>
      <c r="AX1150" s="13">
        <f t="shared" si="1605"/>
        <v>6.5362966629882082E-3</v>
      </c>
      <c r="AY1150" s="13">
        <f t="shared" si="1606"/>
        <v>5.7713826361854379E-3</v>
      </c>
      <c r="AZ1150" s="13">
        <f t="shared" si="1607"/>
        <v>2.5479915654589421E-3</v>
      </c>
      <c r="BA1150" s="13">
        <f t="shared" si="1608"/>
        <v>7.4993710945966486E-4</v>
      </c>
      <c r="BB1150" s="13">
        <f t="shared" si="1609"/>
        <v>1.6554381765881667E-4</v>
      </c>
      <c r="BC1150" s="13">
        <f t="shared" si="1610"/>
        <v>2.9234190674789653E-5</v>
      </c>
      <c r="BD1150" s="13">
        <f t="shared" si="1611"/>
        <v>3.19011107463626E-5</v>
      </c>
      <c r="BE1150" s="13">
        <f t="shared" si="1612"/>
        <v>6.8392462827885478E-5</v>
      </c>
      <c r="BF1150" s="13">
        <f t="shared" si="1613"/>
        <v>7.3312948393137629E-5</v>
      </c>
      <c r="BG1150" s="13">
        <f t="shared" si="1614"/>
        <v>5.2391625040329343E-5</v>
      </c>
      <c r="BH1150" s="13">
        <f t="shared" si="1615"/>
        <v>2.8080466355484183E-5</v>
      </c>
      <c r="BI1150" s="13">
        <f t="shared" si="1616"/>
        <v>1.2040284532262667E-5</v>
      </c>
      <c r="BJ1150" s="14">
        <f t="shared" si="1617"/>
        <v>0.65635107898406975</v>
      </c>
      <c r="BK1150" s="14">
        <f t="shared" si="1618"/>
        <v>0.19970263543007158</v>
      </c>
      <c r="BL1150" s="14">
        <f t="shared" si="1619"/>
        <v>0.13758535948435799</v>
      </c>
      <c r="BM1150" s="14">
        <f t="shared" si="1620"/>
        <v>0.57623443783113726</v>
      </c>
      <c r="BN1150" s="14">
        <f t="shared" si="1621"/>
        <v>0.41719842520542755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1.8543000000000001</v>
      </c>
      <c r="F1151" s="10">
        <f>VLOOKUP(B1151,home!$B$2:$E$405,3,FALSE)</f>
        <v>0.755</v>
      </c>
      <c r="G1151" s="10">
        <f>VLOOKUP(C1151,away!$B$2:$E$405,4,FALSE)</f>
        <v>1.4380999999999999</v>
      </c>
      <c r="H1151" s="10">
        <f>VLOOKUP(A1151,away!$A$2:$E$405,3,FALSE)</f>
        <v>1.2583</v>
      </c>
      <c r="I1151" s="10">
        <f>VLOOKUP(C1151,away!$B$2:$E$405,3,FALSE)</f>
        <v>1.0596000000000001</v>
      </c>
      <c r="J1151" s="10">
        <f>VLOOKUP(B1151,home!$B$2:$E$405,4,FALSE)</f>
        <v>0.87419999999999998</v>
      </c>
      <c r="K1151" s="12">
        <f t="shared" si="1566"/>
        <v>2.01333496665</v>
      </c>
      <c r="L1151" s="12">
        <f t="shared" si="1567"/>
        <v>1.165566209256</v>
      </c>
      <c r="M1151" s="13">
        <f t="shared" si="1568"/>
        <v>4.1631375555742346E-2</v>
      </c>
      <c r="N1151" s="13">
        <f t="shared" si="1569"/>
        <v>8.3817904116114131E-2</v>
      </c>
      <c r="O1151" s="13">
        <f t="shared" si="1570"/>
        <v>4.8524124592619504E-2</v>
      </c>
      <c r="P1151" s="13">
        <f t="shared" si="1571"/>
        <v>9.7695316768402027E-2</v>
      </c>
      <c r="Q1151" s="13">
        <f t="shared" si="1572"/>
        <v>8.4376758594144799E-2</v>
      </c>
      <c r="R1151" s="13">
        <f t="shared" si="1573"/>
        <v>2.8279039979442682E-2</v>
      </c>
      <c r="S1151" s="13">
        <f t="shared" si="1574"/>
        <v>5.7314794377253848E-2</v>
      </c>
      <c r="T1151" s="13">
        <f t="shared" si="1575"/>
        <v>9.834669866388597E-2</v>
      </c>
      <c r="U1151" s="13">
        <f t="shared" si="1576"/>
        <v>5.6935180013905247E-2</v>
      </c>
      <c r="V1151" s="13">
        <f t="shared" si="1577"/>
        <v>1.4944356316345907E-2</v>
      </c>
      <c r="W1151" s="13">
        <f t="shared" si="1578"/>
        <v>5.6626226150059189E-2</v>
      </c>
      <c r="X1151" s="13">
        <f t="shared" si="1579"/>
        <v>6.6001615758197463E-2</v>
      </c>
      <c r="Y1151" s="13">
        <f t="shared" si="1580"/>
        <v>3.8464626542026654E-2</v>
      </c>
      <c r="Z1151" s="13">
        <f t="shared" si="1581"/>
        <v>1.0987031143412625E-2</v>
      </c>
      <c r="AA1151" s="13">
        <f t="shared" si="1582"/>
        <v>2.2120573980705167E-2</v>
      </c>
      <c r="AB1151" s="13">
        <f t="shared" si="1583"/>
        <v>2.2268062538860954E-2</v>
      </c>
      <c r="AC1151" s="13">
        <f t="shared" si="1584"/>
        <v>2.1918469014289839E-3</v>
      </c>
      <c r="AD1151" s="13">
        <f t="shared" si="1585"/>
        <v>2.8501890284336195E-2</v>
      </c>
      <c r="AE1151" s="13">
        <f t="shared" si="1586"/>
        <v>3.3220840215344154E-2</v>
      </c>
      <c r="AF1151" s="13">
        <f t="shared" si="1587"/>
        <v>1.9360544399048985E-2</v>
      </c>
      <c r="AG1151" s="13">
        <f t="shared" si="1588"/>
        <v>7.5219987814440009E-3</v>
      </c>
      <c r="AH1151" s="13">
        <f t="shared" si="1589"/>
        <v>3.2015280602012666E-3</v>
      </c>
      <c r="AI1151" s="13">
        <f t="shared" si="1590"/>
        <v>6.4457483903143566E-3</v>
      </c>
      <c r="AJ1151" s="13">
        <f t="shared" si="1591"/>
        <v>6.4887253102239245E-3</v>
      </c>
      <c r="AK1151" s="13">
        <f t="shared" si="1592"/>
        <v>4.3546591853535644E-3</v>
      </c>
      <c r="AL1151" s="13">
        <f t="shared" si="1593"/>
        <v>2.0574211107315571E-4</v>
      </c>
      <c r="AM1151" s="13">
        <f t="shared" si="1594"/>
        <v>1.1476770465015195E-2</v>
      </c>
      <c r="AN1151" s="13">
        <f t="shared" si="1595"/>
        <v>1.3376935845408982E-2</v>
      </c>
      <c r="AO1151" s="13">
        <f t="shared" si="1596"/>
        <v>7.7958522023970269E-3</v>
      </c>
      <c r="AP1151" s="13">
        <f t="shared" si="1597"/>
        <v>3.0288606331559799E-3</v>
      </c>
      <c r="AQ1151" s="13">
        <f t="shared" si="1598"/>
        <v>8.8258440163808591E-4</v>
      </c>
      <c r="AR1151" s="13">
        <f t="shared" si="1599"/>
        <v>7.4631858499110096E-4</v>
      </c>
      <c r="AS1151" s="13">
        <f t="shared" si="1600"/>
        <v>1.5025893034233335E-3</v>
      </c>
      <c r="AT1151" s="13">
        <f t="shared" si="1601"/>
        <v>1.5126077925482324E-3</v>
      </c>
      <c r="AU1151" s="13">
        <f t="shared" si="1602"/>
        <v>1.0151287198548748E-3</v>
      </c>
      <c r="AV1151" s="13">
        <f t="shared" si="1603"/>
        <v>5.1094853683361792E-4</v>
      </c>
      <c r="AW1151" s="13">
        <f t="shared" si="1604"/>
        <v>1.3411386408003435E-5</v>
      </c>
      <c r="AX1151" s="13">
        <f t="shared" si="1605"/>
        <v>3.8510972135718442E-3</v>
      </c>
      <c r="AY1151" s="13">
        <f t="shared" si="1606"/>
        <v>4.4887087806992788E-3</v>
      </c>
      <c r="AZ1151" s="13">
        <f t="shared" si="1607"/>
        <v>2.6159436389868902E-3</v>
      </c>
      <c r="BA1151" s="13">
        <f t="shared" si="1608"/>
        <v>1.016351836973765E-3</v>
      </c>
      <c r="BB1151" s="13">
        <f t="shared" si="1609"/>
        <v>2.9615633947297084E-4</v>
      </c>
      <c r="BC1151" s="13">
        <f t="shared" si="1610"/>
        <v>6.9037964389328727E-5</v>
      </c>
      <c r="BD1151" s="13">
        <f t="shared" si="1611"/>
        <v>1.4498062066756323E-4</v>
      </c>
      <c r="BE1151" s="13">
        <f t="shared" si="1612"/>
        <v>2.9189455307662471E-4</v>
      </c>
      <c r="BF1151" s="13">
        <f t="shared" si="1613"/>
        <v>2.9384075514192151E-4</v>
      </c>
      <c r="BG1151" s="13">
        <f t="shared" si="1614"/>
        <v>1.9719995565135707E-4</v>
      </c>
      <c r="BH1151" s="13">
        <f t="shared" si="1615"/>
        <v>9.925739153367663E-5</v>
      </c>
      <c r="BI1151" s="13">
        <f t="shared" si="1616"/>
        <v>3.9967675414644168E-5</v>
      </c>
      <c r="BJ1151" s="14">
        <f t="shared" si="1617"/>
        <v>0.56513740282631086</v>
      </c>
      <c r="BK1151" s="14">
        <f t="shared" si="1618"/>
        <v>0.21847214081094557</v>
      </c>
      <c r="BL1151" s="14">
        <f t="shared" si="1619"/>
        <v>0.20497237594076362</v>
      </c>
      <c r="BM1151" s="14">
        <f t="shared" si="1620"/>
        <v>0.61076913372067598</v>
      </c>
      <c r="BN1151" s="14">
        <f t="shared" si="1621"/>
        <v>0.38432451960646552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1.8543000000000001</v>
      </c>
      <c r="F1152" s="10">
        <f>VLOOKUP(B1152,home!$B$2:$E$405,3,FALSE)</f>
        <v>1.4020999999999999</v>
      </c>
      <c r="G1152" s="10">
        <f>VLOOKUP(C1152,away!$B$2:$E$405,4,FALSE)</f>
        <v>0.89880000000000004</v>
      </c>
      <c r="H1152" s="10">
        <f>VLOOKUP(A1152,away!$A$2:$E$405,3,FALSE)</f>
        <v>1.2583</v>
      </c>
      <c r="I1152" s="10">
        <f>VLOOKUP(C1152,away!$B$2:$E$405,3,FALSE)</f>
        <v>1.1478999999999999</v>
      </c>
      <c r="J1152" s="10">
        <f>VLOOKUP(B1152,home!$B$2:$E$405,4,FALSE)</f>
        <v>0.79469999999999996</v>
      </c>
      <c r="K1152" s="12">
        <f t="shared" si="1566"/>
        <v>2.336802730164</v>
      </c>
      <c r="L1152" s="12">
        <f t="shared" si="1567"/>
        <v>1.1478667223789998</v>
      </c>
      <c r="M1152" s="13">
        <f t="shared" si="1568"/>
        <v>3.0663892625926122E-2</v>
      </c>
      <c r="N1152" s="13">
        <f t="shared" si="1569"/>
        <v>7.1655468005719911E-2</v>
      </c>
      <c r="O1152" s="13">
        <f t="shared" si="1570"/>
        <v>3.5198061923903394E-2</v>
      </c>
      <c r="P1152" s="13">
        <f t="shared" si="1571"/>
        <v>8.2250927200258978E-2</v>
      </c>
      <c r="Q1152" s="13">
        <f t="shared" si="1572"/>
        <v>8.3722346633472722E-2</v>
      </c>
      <c r="R1152" s="13">
        <f t="shared" si="1573"/>
        <v>2.0201341987342032E-2</v>
      </c>
      <c r="S1152" s="13">
        <f t="shared" si="1574"/>
        <v>5.5156198756565883E-2</v>
      </c>
      <c r="T1152" s="13">
        <f t="shared" si="1575"/>
        <v>9.6102095620042793E-2</v>
      </c>
      <c r="U1152" s="13">
        <f t="shared" si="1576"/>
        <v>4.7206551108997505E-2</v>
      </c>
      <c r="V1152" s="13">
        <f t="shared" si="1577"/>
        <v>1.6438619207115604E-2</v>
      </c>
      <c r="W1152" s="13">
        <f t="shared" si="1578"/>
        <v>6.5214202729611939E-2</v>
      </c>
      <c r="X1152" s="13">
        <f t="shared" si="1579"/>
        <v>7.4857213139799261E-2</v>
      </c>
      <c r="Y1152" s="13">
        <f t="shared" si="1580"/>
        <v>4.2963051946603791E-2</v>
      </c>
      <c r="Z1152" s="13">
        <f t="shared" si="1581"/>
        <v>7.7294827382225241E-3</v>
      </c>
      <c r="AA1152" s="13">
        <f t="shared" si="1582"/>
        <v>1.8062276365433904E-2</v>
      </c>
      <c r="AB1152" s="13">
        <f t="shared" si="1583"/>
        <v>2.1103988361861319E-2</v>
      </c>
      <c r="AC1152" s="13">
        <f t="shared" si="1584"/>
        <v>2.7558709036301144E-3</v>
      </c>
      <c r="AD1152" s="13">
        <f t="shared" si="1585"/>
        <v>3.809818174600646E-2</v>
      </c>
      <c r="AE1152" s="13">
        <f t="shared" si="1586"/>
        <v>4.3731635009387863E-2</v>
      </c>
      <c r="AF1152" s="13">
        <f t="shared" si="1587"/>
        <v>2.5099044271250388E-2</v>
      </c>
      <c r="AG1152" s="13">
        <f t="shared" si="1588"/>
        <v>9.6034525608285331E-3</v>
      </c>
      <c r="AH1152" s="13">
        <f t="shared" si="1589"/>
        <v>2.218104004102136E-3</v>
      </c>
      <c r="AI1152" s="13">
        <f t="shared" si="1590"/>
        <v>5.1832714925735711E-3</v>
      </c>
      <c r="AJ1152" s="13">
        <f t="shared" si="1591"/>
        <v>6.0561414875135765E-3</v>
      </c>
      <c r="AK1152" s="13">
        <f t="shared" si="1592"/>
        <v>4.717335987427065E-3</v>
      </c>
      <c r="AL1152" s="13">
        <f t="shared" si="1593"/>
        <v>2.9568709991652117E-4</v>
      </c>
      <c r="AM1152" s="13">
        <f t="shared" si="1594"/>
        <v>1.7805587023670418E-2</v>
      </c>
      <c r="AN1152" s="13">
        <f t="shared" si="1595"/>
        <v>2.043844081689461E-2</v>
      </c>
      <c r="AO1152" s="13">
        <f t="shared" si="1596"/>
        <v>1.1730303035512993E-2</v>
      </c>
      <c r="AP1152" s="13">
        <f t="shared" si="1597"/>
        <v>4.4882748326289107E-3</v>
      </c>
      <c r="AQ1152" s="13">
        <f t="shared" si="1598"/>
        <v>1.2879853303164753E-3</v>
      </c>
      <c r="AR1152" s="13">
        <f t="shared" si="1599"/>
        <v>5.0921755461689078E-4</v>
      </c>
      <c r="AS1152" s="13">
        <f t="shared" si="1600"/>
        <v>1.1899409718761863E-3</v>
      </c>
      <c r="AT1152" s="13">
        <f t="shared" si="1601"/>
        <v>1.3903286559071378E-3</v>
      </c>
      <c r="AU1152" s="13">
        <f t="shared" si="1602"/>
        <v>1.0829745996496813E-3</v>
      </c>
      <c r="AV1152" s="13">
        <f t="shared" si="1603"/>
        <v>6.3267450028991036E-4</v>
      </c>
      <c r="AW1152" s="13">
        <f t="shared" si="1604"/>
        <v>2.2031465862236421E-5</v>
      </c>
      <c r="AX1152" s="13">
        <f t="shared" si="1605"/>
        <v>6.9346907281809568E-3</v>
      </c>
      <c r="AY1152" s="13">
        <f t="shared" si="1606"/>
        <v>7.9601007168691122E-3</v>
      </c>
      <c r="AZ1152" s="13">
        <f t="shared" si="1607"/>
        <v>4.5685673598396381E-3</v>
      </c>
      <c r="BA1152" s="13">
        <f t="shared" si="1608"/>
        <v>1.7480354804356023E-3</v>
      </c>
      <c r="BB1152" s="13">
        <f t="shared" si="1609"/>
        <v>5.016279393824537E-4</v>
      </c>
      <c r="BC1152" s="13">
        <f t="shared" si="1610"/>
        <v>1.1516040372653373E-4</v>
      </c>
      <c r="BD1152" s="13">
        <f t="shared" si="1611"/>
        <v>9.7418980899323214E-5</v>
      </c>
      <c r="BE1152" s="13">
        <f t="shared" si="1612"/>
        <v>2.2764894053533305E-4</v>
      </c>
      <c r="BF1152" s="13">
        <f t="shared" si="1613"/>
        <v>2.6598533288095419E-4</v>
      </c>
      <c r="BG1152" s="13">
        <f t="shared" si="1614"/>
        <v>2.0718508401993137E-4</v>
      </c>
      <c r="BH1152" s="13">
        <f t="shared" si="1615"/>
        <v>1.2103766749675839E-4</v>
      </c>
      <c r="BI1152" s="13">
        <f t="shared" si="1616"/>
        <v>5.656823037182145E-5</v>
      </c>
      <c r="BJ1152" s="14">
        <f t="shared" si="1617"/>
        <v>0.62862546533018138</v>
      </c>
      <c r="BK1152" s="14">
        <f t="shared" si="1618"/>
        <v>0.1955212965102823</v>
      </c>
      <c r="BL1152" s="14">
        <f t="shared" si="1619"/>
        <v>0.16572805323769843</v>
      </c>
      <c r="BM1152" s="14">
        <f t="shared" si="1620"/>
        <v>0.66597419018875459</v>
      </c>
      <c r="BN1152" s="14">
        <f t="shared" si="1621"/>
        <v>0.32369203837662319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1.5146999999999999</v>
      </c>
      <c r="F1153" s="10">
        <f>VLOOKUP(B1153,home!$B$2:$E$405,3,FALSE)</f>
        <v>0.82520000000000004</v>
      </c>
      <c r="G1153" s="10">
        <f>VLOOKUP(C1153,away!$B$2:$E$405,4,FALSE)</f>
        <v>1.1003000000000001</v>
      </c>
      <c r="H1153" s="10">
        <f>VLOOKUP(A1153,away!$A$2:$E$405,3,FALSE)</f>
        <v>1.0882000000000001</v>
      </c>
      <c r="I1153" s="10">
        <f>VLOOKUP(C1153,away!$B$2:$E$405,3,FALSE)</f>
        <v>1.5316000000000001</v>
      </c>
      <c r="J1153" s="10">
        <f>VLOOKUP(B1153,home!$B$2:$E$405,4,FALSE)</f>
        <v>1.8379000000000001</v>
      </c>
      <c r="K1153" s="12">
        <f t="shared" si="1566"/>
        <v>1.375298463132</v>
      </c>
      <c r="L1153" s="12">
        <f t="shared" si="1567"/>
        <v>3.0632042578480005</v>
      </c>
      <c r="M1153" s="13">
        <f t="shared" si="1568"/>
        <v>1.1813613559949768E-2</v>
      </c>
      <c r="N1153" s="13">
        <f t="shared" si="1569"/>
        <v>1.6247244573034274E-2</v>
      </c>
      <c r="O1153" s="13">
        <f t="shared" si="1570"/>
        <v>3.6187511357409011E-2</v>
      </c>
      <c r="P1153" s="13">
        <f t="shared" si="1571"/>
        <v>4.9768628754416414E-2</v>
      </c>
      <c r="Q1153" s="13">
        <f t="shared" si="1572"/>
        <v>1.1172405245711883E-2</v>
      </c>
      <c r="R1153" s="13">
        <f t="shared" si="1573"/>
        <v>5.5424869435469093E-2</v>
      </c>
      <c r="S1153" s="13">
        <f t="shared" si="1574"/>
        <v>5.2416569992015556E-2</v>
      </c>
      <c r="T1153" s="13">
        <f t="shared" si="1575"/>
        <v>3.4223359319067982E-2</v>
      </c>
      <c r="U1153" s="13">
        <f t="shared" si="1576"/>
        <v>7.6225737753892409E-2</v>
      </c>
      <c r="V1153" s="13">
        <f t="shared" si="1577"/>
        <v>2.453573111764755E-2</v>
      </c>
      <c r="W1153" s="13">
        <f t="shared" si="1578"/>
        <v>5.1217972546384796E-3</v>
      </c>
      <c r="X1153" s="13">
        <f t="shared" si="1579"/>
        <v>1.5689111158242793E-2</v>
      </c>
      <c r="Y1153" s="13">
        <f t="shared" si="1580"/>
        <v>2.4029476050889953E-2</v>
      </c>
      <c r="Z1153" s="13">
        <f t="shared" si="1581"/>
        <v>5.6592565348466128E-2</v>
      </c>
      <c r="AA1153" s="13">
        <f t="shared" si="1582"/>
        <v>7.7831668148442751E-2</v>
      </c>
      <c r="AB1153" s="13">
        <f t="shared" si="1583"/>
        <v>5.3520886793776583E-2</v>
      </c>
      <c r="AC1153" s="13">
        <f t="shared" si="1584"/>
        <v>6.4602888386759193E-3</v>
      </c>
      <c r="AD1153" s="13">
        <f t="shared" si="1585"/>
        <v>1.7609999731945003E-3</v>
      </c>
      <c r="AE1153" s="13">
        <f t="shared" si="1586"/>
        <v>5.394302615959609E-3</v>
      </c>
      <c r="AF1153" s="13">
        <f t="shared" si="1587"/>
        <v>8.2619253706640427E-3</v>
      </c>
      <c r="AG1153" s="13">
        <f t="shared" si="1588"/>
        <v>8.4359883244801703E-3</v>
      </c>
      <c r="AH1153" s="13">
        <f t="shared" si="1589"/>
        <v>4.3338646784490668E-2</v>
      </c>
      <c r="AI1153" s="13">
        <f t="shared" si="1590"/>
        <v>5.9603574316930613E-2</v>
      </c>
      <c r="AJ1153" s="13">
        <f t="shared" si="1591"/>
        <v>4.0986352077624313E-2</v>
      </c>
      <c r="AK1153" s="13">
        <f t="shared" si="1592"/>
        <v>1.8789489007247914E-2</v>
      </c>
      <c r="AL1153" s="13">
        <f t="shared" si="1593"/>
        <v>1.0886413889425678E-3</v>
      </c>
      <c r="AM1153" s="13">
        <f t="shared" si="1594"/>
        <v>4.8438011134197798E-4</v>
      </c>
      <c r="AN1153" s="13">
        <f t="shared" si="1595"/>
        <v>1.4837552194796359E-3</v>
      </c>
      <c r="AO1153" s="13">
        <f t="shared" si="1596"/>
        <v>2.272522652957108E-3</v>
      </c>
      <c r="AP1153" s="13">
        <f t="shared" si="1597"/>
        <v>2.3204003555314149E-3</v>
      </c>
      <c r="AQ1153" s="13">
        <f t="shared" si="1598"/>
        <v>1.7769650622439612E-3</v>
      </c>
      <c r="AR1153" s="13">
        <f t="shared" si="1599"/>
        <v>2.6551025471924474E-2</v>
      </c>
      <c r="AS1153" s="13">
        <f t="shared" si="1600"/>
        <v>3.6515584526116314E-2</v>
      </c>
      <c r="AT1153" s="13">
        <f t="shared" si="1601"/>
        <v>2.5109913639567209E-2</v>
      </c>
      <c r="AU1153" s="13">
        <f t="shared" si="1602"/>
        <v>1.1511208545958003E-2</v>
      </c>
      <c r="AV1153" s="13">
        <f t="shared" si="1603"/>
        <v>3.9578368555119982E-3</v>
      </c>
      <c r="AW1153" s="13">
        <f t="shared" si="1604"/>
        <v>1.2739584260619286E-4</v>
      </c>
      <c r="AX1153" s="13">
        <f t="shared" si="1605"/>
        <v>1.1102787045005481E-4</v>
      </c>
      <c r="AY1153" s="13">
        <f t="shared" si="1606"/>
        <v>3.4010104550240419E-4</v>
      </c>
      <c r="AZ1153" s="13">
        <f t="shared" si="1607"/>
        <v>5.2089948534076065E-4</v>
      </c>
      <c r="BA1153" s="13">
        <f t="shared" si="1608"/>
        <v>5.3187384046888316E-4</v>
      </c>
      <c r="BB1153" s="13">
        <f t="shared" si="1609"/>
        <v>4.0730955319056282E-4</v>
      </c>
      <c r="BC1153" s="13">
        <f t="shared" si="1610"/>
        <v>2.4953447151909974E-4</v>
      </c>
      <c r="BD1153" s="13">
        <f t="shared" si="1611"/>
        <v>1.3555202379304965E-2</v>
      </c>
      <c r="BE1153" s="13">
        <f t="shared" si="1612"/>
        <v>1.8642448999701348E-2</v>
      </c>
      <c r="BF1153" s="13">
        <f t="shared" si="1613"/>
        <v>1.2819465729152981E-2</v>
      </c>
      <c r="BG1153" s="13">
        <f t="shared" si="1614"/>
        <v>5.8768638384924755E-3</v>
      </c>
      <c r="BH1153" s="13">
        <f t="shared" si="1615"/>
        <v>2.0206104512786832E-3</v>
      </c>
      <c r="BI1153" s="13">
        <f t="shared" si="1616"/>
        <v>5.5578848964640609E-4</v>
      </c>
      <c r="BJ1153" s="14">
        <f t="shared" si="1617"/>
        <v>0.14083537955390954</v>
      </c>
      <c r="BK1153" s="14">
        <f t="shared" si="1618"/>
        <v>0.14642357469715017</v>
      </c>
      <c r="BL1153" s="14">
        <f t="shared" si="1619"/>
        <v>0.61902468460193816</v>
      </c>
      <c r="BM1153" s="14">
        <f t="shared" si="1620"/>
        <v>0.78204922607257754</v>
      </c>
      <c r="BN1153" s="14">
        <f t="shared" si="1621"/>
        <v>0.18061427292599044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1.5146999999999999</v>
      </c>
      <c r="F1154" s="10">
        <f>VLOOKUP(B1154,home!$B$2:$E$405,3,FALSE)</f>
        <v>0.66020000000000001</v>
      </c>
      <c r="G1154" s="10">
        <f>VLOOKUP(C1154,away!$B$2:$E$405,4,FALSE)</f>
        <v>1.4854000000000001</v>
      </c>
      <c r="H1154" s="10">
        <f>VLOOKUP(A1154,away!$A$2:$E$405,3,FALSE)</f>
        <v>1.0882000000000001</v>
      </c>
      <c r="I1154" s="10">
        <f>VLOOKUP(C1154,away!$B$2:$E$405,3,FALSE)</f>
        <v>1.1487000000000001</v>
      </c>
      <c r="J1154" s="10">
        <f>VLOOKUP(B1154,home!$B$2:$E$405,4,FALSE)</f>
        <v>0.68920000000000003</v>
      </c>
      <c r="K1154" s="12">
        <f t="shared" si="1566"/>
        <v>1.485407337876</v>
      </c>
      <c r="L1154" s="12">
        <f t="shared" si="1567"/>
        <v>0.8615105723280001</v>
      </c>
      <c r="M1154" s="13">
        <f t="shared" si="1568"/>
        <v>9.5663551972058725E-2</v>
      </c>
      <c r="N1154" s="13">
        <f t="shared" si="1569"/>
        <v>0.14209934206657809</v>
      </c>
      <c r="O1154" s="13">
        <f t="shared" si="1570"/>
        <v>8.2415161410377691E-2</v>
      </c>
      <c r="P1154" s="13">
        <f t="shared" si="1571"/>
        <v>0.12242008551120996</v>
      </c>
      <c r="Q1154" s="13">
        <f t="shared" si="1572"/>
        <v>0.10553770270652345</v>
      </c>
      <c r="R1154" s="13">
        <f t="shared" si="1573"/>
        <v>3.5500766437579497E-2</v>
      </c>
      <c r="S1154" s="13">
        <f t="shared" si="1574"/>
        <v>3.9165066076966411E-2</v>
      </c>
      <c r="T1154" s="13">
        <f t="shared" si="1575"/>
        <v>9.0921846660879338E-2</v>
      </c>
      <c r="U1154" s="13">
        <f t="shared" si="1576"/>
        <v>5.2733098966602596E-2</v>
      </c>
      <c r="V1154" s="13">
        <f t="shared" si="1577"/>
        <v>5.5688116661131706E-3</v>
      </c>
      <c r="W1154" s="13">
        <f t="shared" si="1578"/>
        <v>5.2255492674281916E-2</v>
      </c>
      <c r="X1154" s="13">
        <f t="shared" si="1579"/>
        <v>4.5018659401102223E-2</v>
      </c>
      <c r="Y1154" s="13">
        <f t="shared" si="1580"/>
        <v>1.9392025513041439E-2</v>
      </c>
      <c r="Z1154" s="13">
        <f t="shared" si="1581"/>
        <v>1.0194761870573924E-2</v>
      </c>
      <c r="AA1154" s="13">
        <f t="shared" si="1582"/>
        <v>1.514337409044896E-2</v>
      </c>
      <c r="AB1154" s="13">
        <f t="shared" si="1583"/>
        <v>1.1247039497077092E-2</v>
      </c>
      <c r="AC1154" s="13">
        <f t="shared" si="1584"/>
        <v>4.4539847354855048E-4</v>
      </c>
      <c r="AD1154" s="13">
        <f t="shared" si="1585"/>
        <v>1.940517306567599E-2</v>
      </c>
      <c r="AE1154" s="13">
        <f t="shared" si="1586"/>
        <v>1.6717761753934413E-2</v>
      </c>
      <c r="AF1154" s="13">
        <f t="shared" si="1587"/>
        <v>7.2012642483375924E-3</v>
      </c>
      <c r="AG1154" s="13">
        <f t="shared" si="1588"/>
        <v>2.0679884280234953E-3</v>
      </c>
      <c r="AH1154" s="13">
        <f t="shared" si="1589"/>
        <v>2.1957237834664529E-3</v>
      </c>
      <c r="AI1154" s="13">
        <f t="shared" si="1590"/>
        <v>3.2615442199099218E-3</v>
      </c>
      <c r="AJ1154" s="13">
        <f t="shared" si="1591"/>
        <v>2.4223608585306261E-3</v>
      </c>
      <c r="AK1154" s="13">
        <f t="shared" si="1592"/>
        <v>1.1993975314149999E-3</v>
      </c>
      <c r="AL1154" s="13">
        <f t="shared" si="1593"/>
        <v>2.2798952409503559E-5</v>
      </c>
      <c r="AM1154" s="13">
        <f t="shared" si="1594"/>
        <v>5.7649172929017615E-3</v>
      </c>
      <c r="AN1154" s="13">
        <f t="shared" si="1595"/>
        <v>4.9665371964313807E-3</v>
      </c>
      <c r="AO1154" s="13">
        <f t="shared" si="1596"/>
        <v>2.1393621512929501E-3</v>
      </c>
      <c r="AP1154" s="13">
        <f t="shared" si="1597"/>
        <v>6.1436103712575029E-4</v>
      </c>
      <c r="AQ1154" s="13">
        <f t="shared" si="1598"/>
        <v>1.3231963217755717E-4</v>
      </c>
      <c r="AR1154" s="13">
        <f t="shared" si="1599"/>
        <v>3.7832785067367725E-4</v>
      </c>
      <c r="AS1154" s="13">
        <f t="shared" si="1600"/>
        <v>5.6197096551353562E-4</v>
      </c>
      <c r="AT1154" s="13">
        <f t="shared" si="1601"/>
        <v>4.1737789792353324E-4</v>
      </c>
      <c r="AU1154" s="13">
        <f t="shared" si="1602"/>
        <v>2.066587307476255E-4</v>
      </c>
      <c r="AV1154" s="13">
        <f t="shared" si="1603"/>
        <v>7.6743098772165896E-5</v>
      </c>
      <c r="AW1154" s="13">
        <f t="shared" si="1604"/>
        <v>8.1043570757481365E-7</v>
      </c>
      <c r="AX1154" s="13">
        <f t="shared" si="1605"/>
        <v>1.4272084081874213E-3</v>
      </c>
      <c r="AY1154" s="13">
        <f t="shared" si="1606"/>
        <v>1.2295551325688793E-3</v>
      </c>
      <c r="AZ1154" s="13">
        <f t="shared" si="1607"/>
        <v>5.2963737298412255E-4</v>
      </c>
      <c r="BA1154" s="13">
        <f t="shared" si="1608"/>
        <v>1.5209606544194998E-4</v>
      </c>
      <c r="BB1154" s="13">
        <f t="shared" si="1609"/>
        <v>3.2758092096932809E-5</v>
      </c>
      <c r="BC1154" s="13">
        <f t="shared" si="1610"/>
        <v>5.6442885341603861E-6</v>
      </c>
      <c r="BD1154" s="13">
        <f t="shared" si="1611"/>
        <v>5.4322240526916959E-5</v>
      </c>
      <c r="BE1154" s="13">
        <f t="shared" si="1612"/>
        <v>8.0690654688547463E-5</v>
      </c>
      <c r="BF1154" s="13">
        <f t="shared" si="1613"/>
        <v>5.9929245286193444E-5</v>
      </c>
      <c r="BG1154" s="13">
        <f t="shared" si="1614"/>
        <v>2.9673113567160811E-5</v>
      </c>
      <c r="BH1154" s="13">
        <f t="shared" si="1615"/>
        <v>1.1019165157572145E-5</v>
      </c>
      <c r="BI1154" s="13">
        <f t="shared" si="1616"/>
        <v>3.2735897564650401E-6</v>
      </c>
      <c r="BJ1154" s="14">
        <f t="shared" si="1617"/>
        <v>0.51761165318812075</v>
      </c>
      <c r="BK1154" s="14">
        <f t="shared" si="1618"/>
        <v>0.26451526778487527</v>
      </c>
      <c r="BL1154" s="14">
        <f t="shared" si="1619"/>
        <v>0.20799845334802125</v>
      </c>
      <c r="BM1154" s="14">
        <f t="shared" si="1620"/>
        <v>0.41545478139040248</v>
      </c>
      <c r="BN1154" s="14">
        <f t="shared" si="1621"/>
        <v>0.58363661010432744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1.5146999999999999</v>
      </c>
      <c r="F1155" s="10">
        <f>VLOOKUP(B1155,home!$B$2:$E$405,3,FALSE)</f>
        <v>1.1553</v>
      </c>
      <c r="G1155" s="10">
        <f>VLOOKUP(C1155,away!$B$2:$E$405,4,FALSE)</f>
        <v>0.82520000000000004</v>
      </c>
      <c r="H1155" s="10">
        <f>VLOOKUP(A1155,away!$A$2:$E$405,3,FALSE)</f>
        <v>1.0882000000000001</v>
      </c>
      <c r="I1155" s="10">
        <f>VLOOKUP(C1155,away!$B$2:$E$405,3,FALSE)</f>
        <v>0.68920000000000003</v>
      </c>
      <c r="J1155" s="10">
        <f>VLOOKUP(B1155,home!$B$2:$E$405,4,FALSE)</f>
        <v>0.91890000000000005</v>
      </c>
      <c r="K1155" s="12">
        <f t="shared" si="1566"/>
        <v>1.4440446373319999</v>
      </c>
      <c r="L1155" s="12">
        <f t="shared" si="1567"/>
        <v>0.68916345861600015</v>
      </c>
      <c r="M1155" s="13">
        <f t="shared" si="1568"/>
        <v>0.11845666328766694</v>
      </c>
      <c r="N1155" s="13">
        <f t="shared" si="1569"/>
        <v>0.17105670937679782</v>
      </c>
      <c r="O1155" s="13">
        <f t="shared" si="1570"/>
        <v>8.1636003767439499E-2</v>
      </c>
      <c r="P1155" s="13">
        <f t="shared" si="1571"/>
        <v>0.11788603345358595</v>
      </c>
      <c r="Q1155" s="13">
        <f t="shared" si="1572"/>
        <v>0.12350676192761167</v>
      </c>
      <c r="R1155" s="13">
        <f t="shared" si="1573"/>
        <v>2.8130275351978713E-2</v>
      </c>
      <c r="S1155" s="13">
        <f t="shared" si="1574"/>
        <v>2.9329538114861969E-2</v>
      </c>
      <c r="T1155" s="13">
        <f t="shared" si="1575"/>
        <v>8.511634721249578E-2</v>
      </c>
      <c r="U1155" s="13">
        <f t="shared" si="1576"/>
        <v>4.0621373268697393E-2</v>
      </c>
      <c r="V1155" s="13">
        <f t="shared" si="1577"/>
        <v>3.2431390850981034E-3</v>
      </c>
      <c r="W1155" s="13">
        <f t="shared" si="1578"/>
        <v>5.9449759078602567E-2</v>
      </c>
      <c r="X1155" s="13">
        <f t="shared" si="1579"/>
        <v>4.0970601580497694E-2</v>
      </c>
      <c r="Y1155" s="13">
        <f t="shared" si="1580"/>
        <v>1.4117720743396976E-2</v>
      </c>
      <c r="Z1155" s="13">
        <f t="shared" si="1581"/>
        <v>6.4621192844633571E-3</v>
      </c>
      <c r="AA1155" s="13">
        <f t="shared" si="1582"/>
        <v>9.3315886985290107E-3</v>
      </c>
      <c r="AB1155" s="13">
        <f t="shared" si="1583"/>
        <v>6.7376153089493589E-3</v>
      </c>
      <c r="AC1155" s="13">
        <f t="shared" si="1584"/>
        <v>2.0171976404150088E-4</v>
      </c>
      <c r="AD1155" s="13">
        <f t="shared" si="1585"/>
        <v>2.1462026447033853E-2</v>
      </c>
      <c r="AE1155" s="13">
        <f t="shared" si="1586"/>
        <v>1.4790844375145914E-2</v>
      </c>
      <c r="AF1155" s="13">
        <f t="shared" si="1587"/>
        <v>5.096654732713285E-3</v>
      </c>
      <c r="AG1155" s="13">
        <f t="shared" si="1588"/>
        <v>1.1708094009894312E-3</v>
      </c>
      <c r="AH1155" s="13">
        <f t="shared" si="1589"/>
        <v>1.1133641190174796E-3</v>
      </c>
      <c r="AI1155" s="13">
        <f t="shared" si="1590"/>
        <v>1.607747485465058E-3</v>
      </c>
      <c r="AJ1155" s="13">
        <f t="shared" si="1591"/>
        <v>1.1608295672849123E-3</v>
      </c>
      <c r="AK1155" s="13">
        <f t="shared" si="1592"/>
        <v>5.5876323716473467E-4</v>
      </c>
      <c r="AL1155" s="13">
        <f t="shared" si="1593"/>
        <v>8.0299215568134962E-6</v>
      </c>
      <c r="AM1155" s="13">
        <f t="shared" si="1594"/>
        <v>6.1984248394233608E-3</v>
      </c>
      <c r="AN1155" s="13">
        <f t="shared" si="1595"/>
        <v>4.2717279003083282E-3</v>
      </c>
      <c r="AO1155" s="13">
        <f t="shared" si="1596"/>
        <v>1.471959387021476E-3</v>
      </c>
      <c r="AP1155" s="13">
        <f t="shared" si="1597"/>
        <v>3.3814020736733599E-4</v>
      </c>
      <c r="AQ1155" s="13">
        <f t="shared" si="1598"/>
        <v>5.8258468701601175E-5</v>
      </c>
      <c r="AR1155" s="13">
        <f t="shared" si="1599"/>
        <v>1.5345797339220854E-4</v>
      </c>
      <c r="AS1155" s="13">
        <f t="shared" si="1600"/>
        <v>2.2160016353285546E-4</v>
      </c>
      <c r="AT1155" s="13">
        <f t="shared" si="1601"/>
        <v>1.6000026389075711E-4</v>
      </c>
      <c r="AU1155" s="13">
        <f t="shared" si="1602"/>
        <v>7.7015841014384226E-5</v>
      </c>
      <c r="AV1155" s="13">
        <f t="shared" si="1603"/>
        <v>2.7803578051608856E-5</v>
      </c>
      <c r="AW1155" s="13">
        <f t="shared" si="1604"/>
        <v>2.2197888310741429E-7</v>
      </c>
      <c r="AX1155" s="13">
        <f t="shared" si="1605"/>
        <v>1.4918003582124586E-3</v>
      </c>
      <c r="AY1155" s="13">
        <f t="shared" si="1606"/>
        <v>1.0280942944302857E-3</v>
      </c>
      <c r="AZ1155" s="13">
        <f t="shared" si="1607"/>
        <v>3.5426250986647602E-4</v>
      </c>
      <c r="BA1155" s="13">
        <f t="shared" si="1608"/>
        <v>8.1381592185855175E-5</v>
      </c>
      <c r="BB1155" s="13">
        <f t="shared" si="1609"/>
        <v>1.4021304884620197E-5</v>
      </c>
      <c r="BC1155" s="13">
        <f t="shared" si="1610"/>
        <v>1.9325941937188552E-6</v>
      </c>
      <c r="BD1155" s="13">
        <f t="shared" si="1611"/>
        <v>1.7626271282529417E-5</v>
      </c>
      <c r="BE1155" s="13">
        <f t="shared" si="1612"/>
        <v>2.5453122521695634E-5</v>
      </c>
      <c r="BF1155" s="13">
        <f t="shared" si="1613"/>
        <v>1.8377722540404468E-5</v>
      </c>
      <c r="BG1155" s="13">
        <f t="shared" si="1614"/>
        <v>8.8460838936154988E-6</v>
      </c>
      <c r="BH1155" s="13">
        <f t="shared" si="1615"/>
        <v>3.1935350019911097E-6</v>
      </c>
      <c r="BI1155" s="13">
        <f t="shared" si="1616"/>
        <v>9.2232141875146044E-7</v>
      </c>
      <c r="BJ1155" s="14">
        <f t="shared" si="1617"/>
        <v>0.55204823833188033</v>
      </c>
      <c r="BK1155" s="14">
        <f t="shared" si="1618"/>
        <v>0.27015321792124153</v>
      </c>
      <c r="BL1155" s="14">
        <f t="shared" si="1619"/>
        <v>0.1716118576810669</v>
      </c>
      <c r="BM1155" s="14">
        <f t="shared" si="1620"/>
        <v>0.35857511373802459</v>
      </c>
      <c r="BN1155" s="14">
        <f t="shared" si="1621"/>
        <v>0.64067244716508065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1.2639</v>
      </c>
      <c r="F1156" s="10">
        <f>VLOOKUP(B1156,home!$B$2:$E$405,3,FALSE)</f>
        <v>2.1758000000000002</v>
      </c>
      <c r="G1156" s="10">
        <f>VLOOKUP(C1156,away!$B$2:$E$405,4,FALSE)</f>
        <v>1.1076999999999999</v>
      </c>
      <c r="H1156" s="10">
        <f>VLOOKUP(A1156,away!$A$2:$E$405,3,FALSE)</f>
        <v>0.81940000000000002</v>
      </c>
      <c r="I1156" s="10">
        <f>VLOOKUP(C1156,away!$B$2:$E$405,3,FALSE)</f>
        <v>0.97629999999999995</v>
      </c>
      <c r="J1156" s="10">
        <f>VLOOKUP(B1156,home!$B$2:$E$405,4,FALSE)</f>
        <v>0</v>
      </c>
      <c r="K1156" s="12">
        <f t="shared" si="1566"/>
        <v>3.0461679328739999</v>
      </c>
      <c r="L1156" s="12">
        <f t="shared" si="1567"/>
        <v>0</v>
      </c>
      <c r="M1156" s="13">
        <f t="shared" si="1568"/>
        <v>4.7540755139728656E-2</v>
      </c>
      <c r="N1156" s="13">
        <f t="shared" si="1569"/>
        <v>0.14481712381125622</v>
      </c>
      <c r="O1156" s="13">
        <f t="shared" si="1570"/>
        <v>0</v>
      </c>
      <c r="P1156" s="13">
        <f t="shared" si="1571"/>
        <v>0</v>
      </c>
      <c r="Q1156" s="13">
        <f t="shared" si="1572"/>
        <v>0.22056863934244628</v>
      </c>
      <c r="R1156" s="13">
        <f t="shared" si="1573"/>
        <v>0</v>
      </c>
      <c r="S1156" s="13">
        <f t="shared" si="1574"/>
        <v>0</v>
      </c>
      <c r="T1156" s="13">
        <f t="shared" si="1575"/>
        <v>0</v>
      </c>
      <c r="U1156" s="13">
        <f t="shared" si="1576"/>
        <v>0</v>
      </c>
      <c r="V1156" s="13">
        <f t="shared" si="1577"/>
        <v>0</v>
      </c>
      <c r="W1156" s="13">
        <f t="shared" si="1578"/>
        <v>0.22396303872087012</v>
      </c>
      <c r="X1156" s="13">
        <f t="shared" si="1579"/>
        <v>0</v>
      </c>
      <c r="Y1156" s="13">
        <f t="shared" si="1580"/>
        <v>0</v>
      </c>
      <c r="Z1156" s="13">
        <f t="shared" si="1581"/>
        <v>0</v>
      </c>
      <c r="AA1156" s="13">
        <f t="shared" si="1582"/>
        <v>0</v>
      </c>
      <c r="AB1156" s="13">
        <f t="shared" si="1583"/>
        <v>0</v>
      </c>
      <c r="AC1156" s="13">
        <f t="shared" si="1584"/>
        <v>0</v>
      </c>
      <c r="AD1156" s="13">
        <f t="shared" si="1585"/>
        <v>0.17055725667513313</v>
      </c>
      <c r="AE1156" s="13">
        <f t="shared" si="1586"/>
        <v>0</v>
      </c>
      <c r="AF1156" s="13">
        <f t="shared" si="1587"/>
        <v>0</v>
      </c>
      <c r="AG1156" s="13">
        <f t="shared" si="1588"/>
        <v>0</v>
      </c>
      <c r="AH1156" s="13">
        <f t="shared" si="1589"/>
        <v>0</v>
      </c>
      <c r="AI1156" s="13">
        <f t="shared" si="1590"/>
        <v>0</v>
      </c>
      <c r="AJ1156" s="13">
        <f t="shared" si="1591"/>
        <v>0</v>
      </c>
      <c r="AK1156" s="13">
        <f t="shared" si="1592"/>
        <v>0</v>
      </c>
      <c r="AL1156" s="13">
        <f t="shared" si="1593"/>
        <v>0</v>
      </c>
      <c r="AM1156" s="13">
        <f t="shared" si="1594"/>
        <v>0.10390920920055013</v>
      </c>
      <c r="AN1156" s="13">
        <f t="shared" si="1595"/>
        <v>0</v>
      </c>
      <c r="AO1156" s="13">
        <f t="shared" si="1596"/>
        <v>0</v>
      </c>
      <c r="AP1156" s="13">
        <f t="shared" si="1597"/>
        <v>0</v>
      </c>
      <c r="AQ1156" s="13">
        <f t="shared" si="1598"/>
        <v>0</v>
      </c>
      <c r="AR1156" s="13">
        <f t="shared" si="1599"/>
        <v>0</v>
      </c>
      <c r="AS1156" s="13">
        <f t="shared" si="1600"/>
        <v>0</v>
      </c>
      <c r="AT1156" s="13">
        <f t="shared" si="1601"/>
        <v>0</v>
      </c>
      <c r="AU1156" s="13">
        <f t="shared" si="1602"/>
        <v>0</v>
      </c>
      <c r="AV1156" s="13">
        <f t="shared" si="1603"/>
        <v>0</v>
      </c>
      <c r="AW1156" s="13">
        <f t="shared" si="1604"/>
        <v>0</v>
      </c>
      <c r="AX1156" s="13">
        <f t="shared" si="1605"/>
        <v>5.2754150166168627E-2</v>
      </c>
      <c r="AY1156" s="13">
        <f t="shared" si="1606"/>
        <v>0</v>
      </c>
      <c r="AZ1156" s="13">
        <f t="shared" si="1607"/>
        <v>0</v>
      </c>
      <c r="BA1156" s="13">
        <f t="shared" si="1608"/>
        <v>0</v>
      </c>
      <c r="BB1156" s="13">
        <f t="shared" si="1609"/>
        <v>0</v>
      </c>
      <c r="BC1156" s="13">
        <f t="shared" si="1610"/>
        <v>0</v>
      </c>
      <c r="BD1156" s="13">
        <f t="shared" si="1611"/>
        <v>0</v>
      </c>
      <c r="BE1156" s="13">
        <f t="shared" si="1612"/>
        <v>0</v>
      </c>
      <c r="BF1156" s="13">
        <f t="shared" si="1613"/>
        <v>0</v>
      </c>
      <c r="BG1156" s="13">
        <f t="shared" si="1614"/>
        <v>0</v>
      </c>
      <c r="BH1156" s="13">
        <f t="shared" si="1615"/>
        <v>0</v>
      </c>
      <c r="BI1156" s="13">
        <f t="shared" si="1616"/>
        <v>0</v>
      </c>
      <c r="BJ1156" s="14">
        <f t="shared" si="1617"/>
        <v>0.91656941791642443</v>
      </c>
      <c r="BK1156" s="14">
        <f t="shared" si="1618"/>
        <v>4.7540755139728656E-2</v>
      </c>
      <c r="BL1156" s="14">
        <f t="shared" si="1619"/>
        <v>0</v>
      </c>
      <c r="BM1156" s="14">
        <f t="shared" si="1620"/>
        <v>0.55118365476272202</v>
      </c>
      <c r="BN1156" s="14">
        <f t="shared" si="1621"/>
        <v>0.41292651829343119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1.2639</v>
      </c>
      <c r="F1157" s="10">
        <f>VLOOKUP(B1157,home!$B$2:$E$405,3,FALSE)</f>
        <v>0.59340000000000004</v>
      </c>
      <c r="G1157" s="10">
        <f>VLOOKUP(C1157,away!$B$2:$E$405,4,FALSE)</f>
        <v>1.2659</v>
      </c>
      <c r="H1157" s="10">
        <f>VLOOKUP(A1157,away!$A$2:$E$405,3,FALSE)</f>
        <v>0.81940000000000002</v>
      </c>
      <c r="I1157" s="10">
        <f>VLOOKUP(C1157,away!$B$2:$E$405,3,FALSE)</f>
        <v>1.2203999999999999</v>
      </c>
      <c r="J1157" s="10">
        <f>VLOOKUP(B1157,home!$B$2:$E$405,4,FALSE)</f>
        <v>0.9153</v>
      </c>
      <c r="K1157" s="12">
        <f t="shared" si="1566"/>
        <v>0.94942279733400003</v>
      </c>
      <c r="L1157" s="12">
        <f t="shared" si="1567"/>
        <v>0.91529611912800002</v>
      </c>
      <c r="M1157" s="13">
        <f t="shared" si="1568"/>
        <v>0.15493975477919403</v>
      </c>
      <c r="N1157" s="13">
        <f t="shared" si="1569"/>
        <v>0.14710333540070641</v>
      </c>
      <c r="O1157" s="13">
        <f t="shared" si="1570"/>
        <v>0.1418157562480403</v>
      </c>
      <c r="P1157" s="13">
        <f t="shared" si="1571"/>
        <v>0.13464311200305112</v>
      </c>
      <c r="Q1157" s="13">
        <f t="shared" si="1572"/>
        <v>6.9831630096650152E-2</v>
      </c>
      <c r="R1157" s="13">
        <f t="shared" si="1573"/>
        <v>6.4901705662516851E-2</v>
      </c>
      <c r="S1157" s="13">
        <f t="shared" si="1574"/>
        <v>2.9251317125972003E-2</v>
      </c>
      <c r="T1157" s="13">
        <f t="shared" si="1575"/>
        <v>6.3916620019845938E-2</v>
      </c>
      <c r="U1157" s="13">
        <f t="shared" si="1576"/>
        <v>6.161915894185465E-2</v>
      </c>
      <c r="V1157" s="13">
        <f t="shared" si="1577"/>
        <v>2.8243869321565159E-3</v>
      </c>
      <c r="W1157" s="13">
        <f t="shared" si="1578"/>
        <v>2.2099913862918246E-2</v>
      </c>
      <c r="X1157" s="13">
        <f t="shared" si="1579"/>
        <v>2.0227965391792158E-2</v>
      </c>
      <c r="Y1157" s="13">
        <f t="shared" si="1580"/>
        <v>9.257289110481428E-3</v>
      </c>
      <c r="Z1157" s="13">
        <f t="shared" si="1581"/>
        <v>1.9801426439229809E-2</v>
      </c>
      <c r="AA1157" s="13">
        <f t="shared" si="1582"/>
        <v>1.8799925681136993E-2</v>
      </c>
      <c r="AB1157" s="13">
        <f t="shared" si="1583"/>
        <v>8.9245390149281945E-3</v>
      </c>
      <c r="AC1157" s="13">
        <f t="shared" si="1584"/>
        <v>1.5340004514506693E-4</v>
      </c>
      <c r="AD1157" s="13">
        <f t="shared" si="1585"/>
        <v>5.2455405101430701E-3</v>
      </c>
      <c r="AE1157" s="13">
        <f t="shared" si="1586"/>
        <v>4.8012228716626621E-3</v>
      </c>
      <c r="AF1157" s="13">
        <f t="shared" si="1587"/>
        <v>2.1972703307507127E-3</v>
      </c>
      <c r="AG1157" s="13">
        <f t="shared" si="1588"/>
        <v>6.7038433547040829E-4</v>
      </c>
      <c r="AH1157" s="13">
        <f t="shared" si="1589"/>
        <v>4.5310421932564021E-3</v>
      </c>
      <c r="AI1157" s="13">
        <f t="shared" si="1590"/>
        <v>4.3018747539598761E-3</v>
      </c>
      <c r="AJ1157" s="13">
        <f t="shared" si="1591"/>
        <v>2.0421489813425495E-3</v>
      </c>
      <c r="AK1157" s="13">
        <f t="shared" si="1592"/>
        <v>6.4628759947967407E-4</v>
      </c>
      <c r="AL1157" s="13">
        <f t="shared" si="1593"/>
        <v>5.3322039883630688E-6</v>
      </c>
      <c r="AM1157" s="13">
        <f t="shared" si="1594"/>
        <v>9.960471489337706E-4</v>
      </c>
      <c r="AN1157" s="13">
        <f t="shared" si="1595"/>
        <v>9.1167808988758931E-4</v>
      </c>
      <c r="AO1157" s="13">
        <f t="shared" si="1596"/>
        <v>4.1722770878406919E-4</v>
      </c>
      <c r="AP1157" s="13">
        <f t="shared" si="1597"/>
        <v>1.27295634214242E-4</v>
      </c>
      <c r="AQ1157" s="13">
        <f t="shared" si="1598"/>
        <v>2.9128299994558281E-5</v>
      </c>
      <c r="AR1157" s="13">
        <f t="shared" si="1599"/>
        <v>8.2944906701856161E-4</v>
      </c>
      <c r="AS1157" s="13">
        <f t="shared" si="1600"/>
        <v>7.874978534548392E-4</v>
      </c>
      <c r="AT1157" s="13">
        <f t="shared" si="1601"/>
        <v>3.7383420746080691E-4</v>
      </c>
      <c r="AU1157" s="13">
        <f t="shared" si="1602"/>
        <v>1.1830890632885941E-4</v>
      </c>
      <c r="AV1157" s="13">
        <f t="shared" si="1603"/>
        <v>2.8081293199067961E-5</v>
      </c>
      <c r="AW1157" s="13">
        <f t="shared" si="1604"/>
        <v>1.2871392422662619E-7</v>
      </c>
      <c r="AX1157" s="13">
        <f t="shared" si="1605"/>
        <v>1.5761164506954261E-4</v>
      </c>
      <c r="AY1157" s="13">
        <f t="shared" si="1606"/>
        <v>1.4426132706153212E-4</v>
      </c>
      <c r="AZ1157" s="13">
        <f t="shared" si="1607"/>
        <v>6.6020916399837736E-5</v>
      </c>
      <c r="BA1157" s="13">
        <f t="shared" si="1608"/>
        <v>2.0142896187348542E-5</v>
      </c>
      <c r="BB1157" s="13">
        <f t="shared" si="1609"/>
        <v>4.6091786770695756E-6</v>
      </c>
      <c r="BC1157" s="13">
        <f t="shared" si="1610"/>
        <v>8.437526710978625E-7</v>
      </c>
      <c r="BD1157" s="13">
        <f t="shared" si="1611"/>
        <v>1.2653191867607159E-4</v>
      </c>
      <c r="BE1157" s="13">
        <f t="shared" si="1612"/>
        <v>1.2013228818147409E-4</v>
      </c>
      <c r="BF1157" s="13">
        <f t="shared" si="1613"/>
        <v>5.7028166547694686E-5</v>
      </c>
      <c r="BG1157" s="13">
        <f t="shared" si="1614"/>
        <v>1.8047947136847177E-5</v>
      </c>
      <c r="BH1157" s="13">
        <f t="shared" si="1615"/>
        <v>4.2837831142003994E-6</v>
      </c>
      <c r="BI1157" s="13">
        <f t="shared" si="1616"/>
        <v>8.134242694912598E-7</v>
      </c>
      <c r="BJ1157" s="14">
        <f t="shared" si="1617"/>
        <v>0.34822603852830192</v>
      </c>
      <c r="BK1157" s="14">
        <f t="shared" si="1618"/>
        <v>0.32196156441656865</v>
      </c>
      <c r="BL1157" s="14">
        <f t="shared" si="1619"/>
        <v>0.31004644793190322</v>
      </c>
      <c r="BM1157" s="14">
        <f t="shared" si="1620"/>
        <v>0.28665605051270748</v>
      </c>
      <c r="BN1157" s="14">
        <f t="shared" si="1621"/>
        <v>0.71323529419015885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1.2639</v>
      </c>
      <c r="F1158" s="10">
        <f>VLOOKUP(B1158,home!$B$2:$E$405,3,FALSE)</f>
        <v>0.94940000000000002</v>
      </c>
      <c r="G1158" s="10">
        <f>VLOOKUP(C1158,away!$B$2:$E$405,4,FALSE)</f>
        <v>0.39560000000000001</v>
      </c>
      <c r="H1158" s="10">
        <f>VLOOKUP(A1158,away!$A$2:$E$405,3,FALSE)</f>
        <v>0.81940000000000002</v>
      </c>
      <c r="I1158" s="10">
        <f>VLOOKUP(C1158,away!$B$2:$E$405,3,FALSE)</f>
        <v>1.2203999999999999</v>
      </c>
      <c r="J1158" s="10">
        <f>VLOOKUP(B1158,home!$B$2:$E$405,4,FALSE)</f>
        <v>0.73219999999999996</v>
      </c>
      <c r="K1158" s="12">
        <f t="shared" si="1566"/>
        <v>0.47469889869599996</v>
      </c>
      <c r="L1158" s="12">
        <f t="shared" si="1567"/>
        <v>0.73219689547199995</v>
      </c>
      <c r="M1158" s="13">
        <f t="shared" si="1568"/>
        <v>0.29912438338005309</v>
      </c>
      <c r="N1158" s="13">
        <f t="shared" si="1569"/>
        <v>0.14199401536363127</v>
      </c>
      <c r="O1158" s="13">
        <f t="shared" si="1570"/>
        <v>0.21901794487085119</v>
      </c>
      <c r="P1158" s="13">
        <f t="shared" si="1571"/>
        <v>0.10396757722485428</v>
      </c>
      <c r="Q1158" s="13">
        <f t="shared" si="1572"/>
        <v>3.3702201357269333E-2</v>
      </c>
      <c r="R1158" s="13">
        <f t="shared" si="1573"/>
        <v>8.0182129643547428E-2</v>
      </c>
      <c r="S1158" s="13">
        <f t="shared" si="1574"/>
        <v>9.0340822368468656E-3</v>
      </c>
      <c r="T1158" s="13">
        <f t="shared" si="1575"/>
        <v>2.467664720436483E-2</v>
      </c>
      <c r="U1158" s="13">
        <f t="shared" si="1576"/>
        <v>3.8062368636891851E-2</v>
      </c>
      <c r="V1158" s="13">
        <f t="shared" si="1577"/>
        <v>3.4888928961467909E-4</v>
      </c>
      <c r="W1158" s="13">
        <f t="shared" si="1578"/>
        <v>5.3327992893088616E-3</v>
      </c>
      <c r="X1158" s="13">
        <f t="shared" si="1579"/>
        <v>3.9046590838072363E-3</v>
      </c>
      <c r="Y1158" s="13">
        <f t="shared" si="1580"/>
        <v>1.4294896295201007E-3</v>
      </c>
      <c r="Z1158" s="13">
        <f t="shared" si="1581"/>
        <v>1.9569702132446284E-2</v>
      </c>
      <c r="AA1158" s="13">
        <f t="shared" si="1582"/>
        <v>9.2897160500810105E-3</v>
      </c>
      <c r="AB1158" s="13">
        <f t="shared" si="1583"/>
        <v>2.2049089890860056E-3</v>
      </c>
      <c r="AC1158" s="13">
        <f t="shared" si="1584"/>
        <v>7.5790323725573179E-6</v>
      </c>
      <c r="AD1158" s="13">
        <f t="shared" si="1585"/>
        <v>6.3286848740043205E-4</v>
      </c>
      <c r="AE1158" s="13">
        <f t="shared" si="1586"/>
        <v>4.6338434171665688E-4</v>
      </c>
      <c r="AF1158" s="13">
        <f t="shared" si="1587"/>
        <v>1.6964428820763621E-4</v>
      </c>
      <c r="AG1158" s="13">
        <f t="shared" si="1588"/>
        <v>4.1404340386729489E-5</v>
      </c>
      <c r="AH1158" s="13">
        <f t="shared" si="1589"/>
        <v>3.5822187866722355E-3</v>
      </c>
      <c r="AI1158" s="13">
        <f t="shared" si="1590"/>
        <v>1.7004753129214313E-3</v>
      </c>
      <c r="AJ1158" s="13">
        <f t="shared" si="1591"/>
        <v>4.0360687915176971E-4</v>
      </c>
      <c r="AK1158" s="13">
        <f t="shared" si="1592"/>
        <v>6.3863913679824868E-5</v>
      </c>
      <c r="AL1158" s="13">
        <f t="shared" si="1593"/>
        <v>1.0537069891522184E-7</v>
      </c>
      <c r="AM1158" s="13">
        <f t="shared" si="1594"/>
        <v>6.00843947976777E-5</v>
      </c>
      <c r="AN1158" s="13">
        <f t="shared" si="1595"/>
        <v>4.3993607337173598E-5</v>
      </c>
      <c r="AO1158" s="13">
        <f t="shared" si="1596"/>
        <v>1.6105991356446352E-5</v>
      </c>
      <c r="AP1158" s="13">
        <f t="shared" si="1597"/>
        <v>3.9309189565629615E-6</v>
      </c>
      <c r="AQ1158" s="13">
        <f t="shared" si="1598"/>
        <v>7.1955166408685831E-7</v>
      </c>
      <c r="AR1158" s="13">
        <f t="shared" si="1599"/>
        <v>5.2457789490057728E-4</v>
      </c>
      <c r="AS1158" s="13">
        <f t="shared" si="1600"/>
        <v>2.4901654898957002E-4</v>
      </c>
      <c r="AT1158" s="13">
        <f t="shared" si="1601"/>
        <v>5.9103940781213708E-5</v>
      </c>
      <c r="AU1158" s="13">
        <f t="shared" si="1602"/>
        <v>9.3521918658119137E-6</v>
      </c>
      <c r="AV1158" s="13">
        <f t="shared" si="1603"/>
        <v>1.1098687947736514E-6</v>
      </c>
      <c r="AW1158" s="13">
        <f t="shared" si="1604"/>
        <v>1.0173337846314845E-9</v>
      </c>
      <c r="AX1158" s="13">
        <f t="shared" si="1605"/>
        <v>4.7536660065455422E-6</v>
      </c>
      <c r="AY1158" s="13">
        <f t="shared" si="1606"/>
        <v>3.4806194921034263E-6</v>
      </c>
      <c r="AZ1158" s="13">
        <f t="shared" si="1607"/>
        <v>1.2742493932187286E-6</v>
      </c>
      <c r="BA1158" s="13">
        <f t="shared" si="1608"/>
        <v>3.1100048325727765E-7</v>
      </c>
      <c r="BB1158" s="13">
        <f t="shared" si="1609"/>
        <v>5.692839708281759E-8</v>
      </c>
      <c r="BC1158" s="13">
        <f t="shared" si="1610"/>
        <v>8.3365591216472626E-9</v>
      </c>
      <c r="BD1158" s="13">
        <f t="shared" si="1611"/>
        <v>6.4015717679906609E-5</v>
      </c>
      <c r="BE1158" s="13">
        <f t="shared" si="1612"/>
        <v>3.0388190681885715E-5</v>
      </c>
      <c r="BF1158" s="13">
        <f t="shared" si="1613"/>
        <v>7.212620325027599E-6</v>
      </c>
      <c r="BG1158" s="13">
        <f t="shared" si="1614"/>
        <v>1.1412743083343287E-6</v>
      </c>
      <c r="BH1158" s="13">
        <f t="shared" si="1615"/>
        <v>1.3544041431908625E-7</v>
      </c>
      <c r="BI1158" s="13">
        <f t="shared" si="1616"/>
        <v>1.2858683103240041E-8</v>
      </c>
      <c r="BJ1158" s="14">
        <f t="shared" si="1617"/>
        <v>0.21248183265005641</v>
      </c>
      <c r="BK1158" s="14">
        <f t="shared" si="1618"/>
        <v>0.41248609715393253</v>
      </c>
      <c r="BL1158" s="14">
        <f t="shared" si="1619"/>
        <v>0.35545329963030731</v>
      </c>
      <c r="BM1158" s="14">
        <f t="shared" si="1620"/>
        <v>0.12199920012437747</v>
      </c>
      <c r="BN1158" s="14">
        <f t="shared" si="1621"/>
        <v>0.87798825184020657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1.4218999999999999</v>
      </c>
      <c r="F1159" s="10">
        <f>VLOOKUP(B1159,home!$B$2:$E$405,3,FALSE)</f>
        <v>0.93769999999999998</v>
      </c>
      <c r="G1159" s="10">
        <f>VLOOKUP(C1159,away!$B$2:$E$405,4,FALSE)</f>
        <v>0.70330000000000004</v>
      </c>
      <c r="H1159" s="10">
        <f>VLOOKUP(A1159,away!$A$2:$E$405,3,FALSE)</f>
        <v>1.2968999999999999</v>
      </c>
      <c r="I1159" s="10">
        <f>VLOOKUP(C1159,away!$B$2:$E$405,3,FALSE)</f>
        <v>1.0281</v>
      </c>
      <c r="J1159" s="10">
        <f>VLOOKUP(B1159,home!$B$2:$E$405,4,FALSE)</f>
        <v>1.0281</v>
      </c>
      <c r="K1159" s="12">
        <f t="shared" si="1566"/>
        <v>0.93772088257899999</v>
      </c>
      <c r="L1159" s="12">
        <f t="shared" si="1567"/>
        <v>1.370809825209</v>
      </c>
      <c r="M1159" s="13">
        <f t="shared" si="1568"/>
        <v>9.9407202539577882E-2</v>
      </c>
      <c r="N1159" s="13">
        <f t="shared" si="1569"/>
        <v>9.3216209700122371E-2</v>
      </c>
      <c r="O1159" s="13">
        <f t="shared" si="1570"/>
        <v>0.13626836993779443</v>
      </c>
      <c r="P1159" s="13">
        <f t="shared" si="1571"/>
        <v>0.12778169612567025</v>
      </c>
      <c r="Q1159" s="13">
        <f t="shared" si="1572"/>
        <v>4.370539321533394E-2</v>
      </c>
      <c r="R1159" s="13">
        <f t="shared" si="1573"/>
        <v>9.3399010187971671E-2</v>
      </c>
      <c r="S1159" s="13">
        <f t="shared" si="1574"/>
        <v>4.1063830003294416E-2</v>
      </c>
      <c r="T1159" s="13">
        <f t="shared" si="1575"/>
        <v>5.9911782434202539E-2</v>
      </c>
      <c r="U1159" s="13">
        <f t="shared" si="1576"/>
        <v>8.7582202265469797E-2</v>
      </c>
      <c r="V1159" s="13">
        <f t="shared" si="1577"/>
        <v>5.8649962680834391E-3</v>
      </c>
      <c r="W1159" s="13">
        <f t="shared" si="1578"/>
        <v>1.3661153299781728E-2</v>
      </c>
      <c r="X1159" s="13">
        <f t="shared" si="1579"/>
        <v>1.8726843167027146E-2</v>
      </c>
      <c r="Y1159" s="13">
        <f t="shared" si="1580"/>
        <v>1.283547030425442E-2</v>
      </c>
      <c r="Z1159" s="13">
        <f t="shared" si="1581"/>
        <v>4.2677426943489034E-2</v>
      </c>
      <c r="AA1159" s="13">
        <f t="shared" si="1582"/>
        <v>4.0019514459649325E-2</v>
      </c>
      <c r="AB1159" s="13">
        <f t="shared" si="1583"/>
        <v>1.8763567209742708E-2</v>
      </c>
      <c r="AC1159" s="13">
        <f t="shared" si="1584"/>
        <v>4.7119270017686028E-4</v>
      </c>
      <c r="AD1159" s="13">
        <f t="shared" si="1585"/>
        <v>3.2025871823295848E-3</v>
      </c>
      <c r="AE1159" s="13">
        <f t="shared" si="1586"/>
        <v>4.3901379756258021E-3</v>
      </c>
      <c r="AF1159" s="13">
        <f t="shared" si="1587"/>
        <v>3.0090221355055001E-3</v>
      </c>
      <c r="AG1159" s="13">
        <f t="shared" si="1588"/>
        <v>1.3749323692074358E-3</v>
      </c>
      <c r="AH1159" s="13">
        <f t="shared" si="1589"/>
        <v>1.4625659042193515E-2</v>
      </c>
      <c r="AI1159" s="13">
        <f t="shared" si="1590"/>
        <v>1.3714785905345235E-2</v>
      </c>
      <c r="AJ1159" s="13">
        <f t="shared" si="1591"/>
        <v>6.4303205717711805E-3</v>
      </c>
      <c r="AK1159" s="13">
        <f t="shared" si="1592"/>
        <v>2.0099486272757241E-3</v>
      </c>
      <c r="AL1159" s="13">
        <f t="shared" si="1593"/>
        <v>2.4227541221336231E-5</v>
      </c>
      <c r="AM1159" s="13">
        <f t="shared" si="1594"/>
        <v>6.0062657583005827E-4</v>
      </c>
      <c r="AN1159" s="13">
        <f t="shared" si="1595"/>
        <v>8.2334481142948247E-4</v>
      </c>
      <c r="AO1159" s="13">
        <f t="shared" si="1596"/>
        <v>5.6432457852119303E-4</v>
      </c>
      <c r="AP1159" s="13">
        <f t="shared" si="1597"/>
        <v>2.5786055894792646E-4</v>
      </c>
      <c r="AQ1159" s="13">
        <f t="shared" si="1598"/>
        <v>8.8369446934925532E-5</v>
      </c>
      <c r="AR1159" s="13">
        <f t="shared" si="1599"/>
        <v>4.0097994230391407E-3</v>
      </c>
      <c r="AS1159" s="13">
        <f t="shared" si="1600"/>
        <v>3.7600726539370279E-3</v>
      </c>
      <c r="AT1159" s="13">
        <f t="shared" si="1601"/>
        <v>1.7629493238054961E-3</v>
      </c>
      <c r="AU1159" s="13">
        <f t="shared" si="1602"/>
        <v>5.5105146528698038E-4</v>
      </c>
      <c r="AV1159" s="13">
        <f t="shared" si="1603"/>
        <v>1.2918311659383959E-4</v>
      </c>
      <c r="AW1159" s="13">
        <f t="shared" si="1604"/>
        <v>8.6508271900462605E-7</v>
      </c>
      <c r="AX1159" s="13">
        <f t="shared" si="1605"/>
        <v>9.3870013797960788E-5</v>
      </c>
      <c r="AY1159" s="13">
        <f t="shared" si="1606"/>
        <v>1.2867793720674906E-4</v>
      </c>
      <c r="AZ1159" s="13">
        <f t="shared" si="1607"/>
        <v>8.8196490305319193E-5</v>
      </c>
      <c r="BA1159" s="13">
        <f t="shared" si="1608"/>
        <v>4.0300205153160631E-5</v>
      </c>
      <c r="BB1159" s="13">
        <f t="shared" si="1609"/>
        <v>1.381097929547274E-5</v>
      </c>
      <c r="BC1159" s="13">
        <f t="shared" si="1610"/>
        <v>3.7864452227984177E-6</v>
      </c>
      <c r="BD1159" s="13">
        <f t="shared" si="1611"/>
        <v>9.1611207436990646E-4</v>
      </c>
      <c r="BE1159" s="13">
        <f t="shared" si="1612"/>
        <v>8.59057422919427E-4</v>
      </c>
      <c r="BF1159" s="13">
        <f t="shared" si="1613"/>
        <v>4.0277804240302316E-4</v>
      </c>
      <c r="BG1159" s="13">
        <f t="shared" si="1614"/>
        <v>1.2589779380186826E-4</v>
      </c>
      <c r="BH1159" s="13">
        <f t="shared" si="1615"/>
        <v>2.9514247579659213E-5</v>
      </c>
      <c r="BI1159" s="13">
        <f t="shared" si="1616"/>
        <v>5.5352252578106313E-6</v>
      </c>
      <c r="BJ1159" s="14">
        <f t="shared" si="1617"/>
        <v>0.25673669982603547</v>
      </c>
      <c r="BK1159" s="14">
        <f t="shared" si="1618"/>
        <v>0.27474182311523093</v>
      </c>
      <c r="BL1159" s="14">
        <f t="shared" si="1619"/>
        <v>0.42536532899620777</v>
      </c>
      <c r="BM1159" s="14">
        <f t="shared" si="1620"/>
        <v>0.40561558432000488</v>
      </c>
      <c r="BN1159" s="14">
        <f t="shared" si="1621"/>
        <v>0.59377788170647061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1.4218999999999999</v>
      </c>
      <c r="F1160" s="10">
        <f>VLOOKUP(B1160,home!$B$2:$E$405,3,FALSE)</f>
        <v>0.70330000000000004</v>
      </c>
      <c r="G1160" s="10">
        <f>VLOOKUP(C1160,away!$B$2:$E$405,4,FALSE)</f>
        <v>1.4066000000000001</v>
      </c>
      <c r="H1160" s="10">
        <f>VLOOKUP(A1160,away!$A$2:$E$405,3,FALSE)</f>
        <v>1.2968999999999999</v>
      </c>
      <c r="I1160" s="10">
        <f>VLOOKUP(C1160,away!$B$2:$E$405,3,FALSE)</f>
        <v>0.77110000000000001</v>
      </c>
      <c r="J1160" s="10">
        <f>VLOOKUP(B1160,home!$B$2:$E$405,4,FALSE)</f>
        <v>1.9277</v>
      </c>
      <c r="K1160" s="12">
        <f t="shared" si="1566"/>
        <v>1.4066313249820002</v>
      </c>
      <c r="L1160" s="12">
        <f t="shared" si="1567"/>
        <v>1.9277763176429996</v>
      </c>
      <c r="M1160" s="13">
        <f t="shared" si="1568"/>
        <v>3.5635689023757966E-2</v>
      </c>
      <c r="N1160" s="13">
        <f t="shared" si="1569"/>
        <v>5.0126276468135181E-2</v>
      </c>
      <c r="O1160" s="13">
        <f t="shared" si="1570"/>
        <v>6.8697637362891195E-2</v>
      </c>
      <c r="P1160" s="13">
        <f t="shared" si="1571"/>
        <v>9.6632248666896584E-2</v>
      </c>
      <c r="Q1160" s="13">
        <f t="shared" si="1572"/>
        <v>3.525459534239353E-2</v>
      </c>
      <c r="R1160" s="13">
        <f t="shared" si="1573"/>
        <v>6.6216839193104282E-2</v>
      </c>
      <c r="S1160" s="13">
        <f t="shared" si="1574"/>
        <v>6.5508705866438602E-2</v>
      </c>
      <c r="T1160" s="13">
        <f t="shared" si="1575"/>
        <v>6.7962973989153436E-2</v>
      </c>
      <c r="U1160" s="13">
        <f t="shared" si="1576"/>
        <v>9.3142680250316301E-2</v>
      </c>
      <c r="V1160" s="13">
        <f t="shared" si="1577"/>
        <v>1.973755876186048E-2</v>
      </c>
      <c r="W1160" s="13">
        <f t="shared" si="1578"/>
        <v>1.6530072719391754E-2</v>
      </c>
      <c r="X1160" s="13">
        <f t="shared" si="1579"/>
        <v>3.1866282717360042E-2</v>
      </c>
      <c r="Y1160" s="13">
        <f t="shared" si="1580"/>
        <v>3.0715532576921556E-2</v>
      </c>
      <c r="Z1160" s="13">
        <f t="shared" si="1581"/>
        <v>4.255041814188041E-2</v>
      </c>
      <c r="AA1160" s="13">
        <f t="shared" si="1582"/>
        <v>5.9852751049451369E-2</v>
      </c>
      <c r="AB1160" s="13">
        <f t="shared" si="1583"/>
        <v>4.2095377256253799E-2</v>
      </c>
      <c r="AC1160" s="13">
        <f t="shared" si="1584"/>
        <v>3.345109808810658E-3</v>
      </c>
      <c r="AD1160" s="13">
        <f t="shared" si="1585"/>
        <v>5.8129295228317081E-3</v>
      </c>
      <c r="AE1160" s="13">
        <f t="shared" si="1586"/>
        <v>1.120602787024279E-2</v>
      </c>
      <c r="AF1160" s="13">
        <f t="shared" si="1587"/>
        <v>1.0801357571550738E-2</v>
      </c>
      <c r="AG1160" s="13">
        <f t="shared" si="1588"/>
        <v>6.9408671082764719E-3</v>
      </c>
      <c r="AH1160" s="13">
        <f t="shared" si="1589"/>
        <v>2.0506922099931026E-2</v>
      </c>
      <c r="AI1160" s="13">
        <f t="shared" si="1590"/>
        <v>2.8845679004728637E-2</v>
      </c>
      <c r="AJ1160" s="13">
        <f t="shared" si="1591"/>
        <v>2.0287617839213457E-2</v>
      </c>
      <c r="AK1160" s="13">
        <f t="shared" si="1592"/>
        <v>9.51239958730043E-3</v>
      </c>
      <c r="AL1160" s="13">
        <f t="shared" si="1593"/>
        <v>3.6283343099953707E-4</v>
      </c>
      <c r="AM1160" s="13">
        <f t="shared" si="1594"/>
        <v>1.63532975134555E-3</v>
      </c>
      <c r="AN1160" s="13">
        <f t="shared" si="1595"/>
        <v>3.1525499661809665E-3</v>
      </c>
      <c r="AO1160" s="13">
        <f t="shared" si="1596"/>
        <v>3.0387055824949542E-3</v>
      </c>
      <c r="AP1160" s="13">
        <f t="shared" si="1597"/>
        <v>1.9526482194077831E-3</v>
      </c>
      <c r="AQ1160" s="13">
        <f t="shared" si="1598"/>
        <v>9.410672485155241E-4</v>
      </c>
      <c r="AR1160" s="13">
        <f t="shared" si="1599"/>
        <v>7.9065517543993723E-3</v>
      </c>
      <c r="AS1160" s="13">
        <f t="shared" si="1600"/>
        <v>1.1121603370329544E-2</v>
      </c>
      <c r="AT1160" s="13">
        <f t="shared" si="1601"/>
        <v>7.8219978423654645E-3</v>
      </c>
      <c r="AU1160" s="13">
        <f t="shared" si="1602"/>
        <v>3.6675557296709598E-3</v>
      </c>
      <c r="AV1160" s="13">
        <f t="shared" si="1603"/>
        <v>1.289724693868097E-3</v>
      </c>
      <c r="AW1160" s="13">
        <f t="shared" si="1604"/>
        <v>2.7330131432155829E-5</v>
      </c>
      <c r="AX1160" s="13">
        <f t="shared" si="1605"/>
        <v>3.8338434248627926E-4</v>
      </c>
      <c r="AY1160" s="13">
        <f t="shared" si="1606"/>
        <v>7.3907925600018212E-4</v>
      </c>
      <c r="AZ1160" s="13">
        <f t="shared" si="1607"/>
        <v>7.1238974328917957E-4</v>
      </c>
      <c r="BA1160" s="13">
        <f t="shared" si="1608"/>
        <v>4.5777602534821887E-4</v>
      </c>
      <c r="BB1160" s="13">
        <f t="shared" si="1609"/>
        <v>2.2062244511275947E-4</v>
      </c>
      <c r="BC1160" s="13">
        <f t="shared" si="1610"/>
        <v>8.5062144965773983E-5</v>
      </c>
      <c r="BD1160" s="13">
        <f t="shared" si="1611"/>
        <v>2.5403438710583058E-3</v>
      </c>
      <c r="BE1160" s="13">
        <f t="shared" si="1612"/>
        <v>3.5733272652566477E-3</v>
      </c>
      <c r="BF1160" s="13">
        <f t="shared" si="1613"/>
        <v>2.5131770328611332E-3</v>
      </c>
      <c r="BG1160" s="13">
        <f t="shared" si="1614"/>
        <v>1.1783711798825959E-3</v>
      </c>
      <c r="BH1160" s="13">
        <f t="shared" si="1615"/>
        <v>4.1438345351971461E-4</v>
      </c>
      <c r="BI1160" s="13">
        <f t="shared" si="1616"/>
        <v>1.1657694925501063E-4</v>
      </c>
      <c r="BJ1160" s="14">
        <f t="shared" si="1617"/>
        <v>0.28053553061140452</v>
      </c>
      <c r="BK1160" s="14">
        <f t="shared" si="1618"/>
        <v>0.22196122481476399</v>
      </c>
      <c r="BL1160" s="14">
        <f t="shared" si="1619"/>
        <v>0.45130151678565739</v>
      </c>
      <c r="BM1160" s="14">
        <f t="shared" si="1620"/>
        <v>0.64307365517195914</v>
      </c>
      <c r="BN1160" s="14">
        <f t="shared" si="1621"/>
        <v>0.35256328605717868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1.4218999999999999</v>
      </c>
      <c r="F1161" s="10">
        <f>VLOOKUP(B1161,home!$B$2:$E$405,3,FALSE)</f>
        <v>1.1720999999999999</v>
      </c>
      <c r="G1161" s="10">
        <f>VLOOKUP(C1161,away!$B$2:$E$405,4,FALSE)</f>
        <v>0.70330000000000004</v>
      </c>
      <c r="H1161" s="10">
        <f>VLOOKUP(A1161,away!$A$2:$E$405,3,FALSE)</f>
        <v>1.2968999999999999</v>
      </c>
      <c r="I1161" s="10">
        <f>VLOOKUP(C1161,away!$B$2:$E$405,3,FALSE)</f>
        <v>0.77110000000000001</v>
      </c>
      <c r="J1161" s="10">
        <f>VLOOKUP(B1161,home!$B$2:$E$405,4,FALSE)</f>
        <v>0.77110000000000001</v>
      </c>
      <c r="K1161" s="12">
        <f t="shared" si="1566"/>
        <v>1.172126102667</v>
      </c>
      <c r="L1161" s="12">
        <f t="shared" si="1567"/>
        <v>0.77113052784899994</v>
      </c>
      <c r="M1161" s="13">
        <f t="shared" si="1568"/>
        <v>0.14323672031938209</v>
      </c>
      <c r="N1161" s="13">
        <f t="shared" si="1569"/>
        <v>0.1678914987467604</v>
      </c>
      <c r="O1161" s="13">
        <f t="shared" si="1570"/>
        <v>0.11045420774724467</v>
      </c>
      <c r="P1161" s="13">
        <f t="shared" si="1571"/>
        <v>0.12946626004994904</v>
      </c>
      <c r="Q1161" s="13">
        <f t="shared" si="1572"/>
        <v>9.8395004048480922E-2</v>
      </c>
      <c r="R1161" s="13">
        <f t="shared" si="1573"/>
        <v>4.2587305761637939E-2</v>
      </c>
      <c r="S1161" s="13">
        <f t="shared" si="1574"/>
        <v>2.925491531422085E-2</v>
      </c>
      <c r="T1161" s="13">
        <f t="shared" si="1575"/>
        <v>7.5875391409609569E-2</v>
      </c>
      <c r="U1161" s="13">
        <f t="shared" si="1576"/>
        <v>4.9917692725476547E-2</v>
      </c>
      <c r="V1161" s="13">
        <f t="shared" si="1577"/>
        <v>2.9380458565877047E-3</v>
      </c>
      <c r="W1161" s="13">
        <f t="shared" si="1578"/>
        <v>3.8443784205749849E-2</v>
      </c>
      <c r="X1161" s="13">
        <f t="shared" si="1579"/>
        <v>2.9645175607092927E-2</v>
      </c>
      <c r="Y1161" s="13">
        <f t="shared" si="1580"/>
        <v>1.1430149957036933E-2</v>
      </c>
      <c r="Z1161" s="13">
        <f t="shared" si="1581"/>
        <v>1.094679052387954E-2</v>
      </c>
      <c r="AA1161" s="13">
        <f t="shared" si="1582"/>
        <v>1.2831018913466972E-2</v>
      </c>
      <c r="AB1161" s="13">
        <f t="shared" si="1583"/>
        <v>7.5197860961443057E-3</v>
      </c>
      <c r="AC1161" s="13">
        <f t="shared" si="1584"/>
        <v>1.6597429069668381E-4</v>
      </c>
      <c r="AD1161" s="13">
        <f t="shared" si="1585"/>
        <v>1.1265240738214199E-2</v>
      </c>
      <c r="AE1161" s="13">
        <f t="shared" si="1586"/>
        <v>8.6869710368051717E-3</v>
      </c>
      <c r="AF1161" s="13">
        <f t="shared" si="1587"/>
        <v>3.3493942805102729E-3</v>
      </c>
      <c r="AG1161" s="13">
        <f t="shared" si="1588"/>
        <v>8.6094005983476944E-4</v>
      </c>
      <c r="AH1161" s="13">
        <f t="shared" si="1589"/>
        <v>2.110351088732915E-3</v>
      </c>
      <c r="AI1161" s="13">
        <f t="shared" si="1590"/>
        <v>2.4735975968955717E-3</v>
      </c>
      <c r="AJ1161" s="13">
        <f t="shared" si="1591"/>
        <v>1.4496841554078321E-3</v>
      </c>
      <c r="AK1161" s="13">
        <f t="shared" si="1592"/>
        <v>5.6640421305876091E-4</v>
      </c>
      <c r="AL1161" s="13">
        <f t="shared" si="1593"/>
        <v>6.0007156357754316E-6</v>
      </c>
      <c r="AM1161" s="13">
        <f t="shared" si="1594"/>
        <v>2.6408565444177054E-3</v>
      </c>
      <c r="AN1161" s="13">
        <f t="shared" si="1595"/>
        <v>2.036445101070311E-3</v>
      </c>
      <c r="AO1161" s="13">
        <f t="shared" si="1596"/>
        <v>7.8518249286192937E-4</v>
      </c>
      <c r="AP1161" s="13">
        <f t="shared" si="1597"/>
        <v>2.0182606339280441E-4</v>
      </c>
      <c r="AQ1161" s="13">
        <f t="shared" si="1598"/>
        <v>3.8908559699444744E-5</v>
      </c>
      <c r="AR1161" s="13">
        <f t="shared" si="1599"/>
        <v>3.2547122980026489E-4</v>
      </c>
      <c r="AS1161" s="13">
        <f t="shared" si="1600"/>
        <v>3.8149332411602005E-4</v>
      </c>
      <c r="AT1161" s="13">
        <f t="shared" si="1601"/>
        <v>2.2357914159479468E-4</v>
      </c>
      <c r="AU1161" s="13">
        <f t="shared" si="1602"/>
        <v>8.7354315958379947E-5</v>
      </c>
      <c r="AV1161" s="13">
        <f t="shared" si="1603"/>
        <v>2.5597568478859434E-5</v>
      </c>
      <c r="AW1161" s="13">
        <f t="shared" si="1604"/>
        <v>1.5066167104644554E-7</v>
      </c>
      <c r="AX1161" s="13">
        <f t="shared" si="1605"/>
        <v>5.1590281485182734E-4</v>
      </c>
      <c r="AY1161" s="13">
        <f t="shared" si="1606"/>
        <v>3.9782840993547448E-4</v>
      </c>
      <c r="AZ1161" s="13">
        <f t="shared" si="1607"/>
        <v>1.533888158734354E-4</v>
      </c>
      <c r="BA1161" s="13">
        <f t="shared" si="1608"/>
        <v>3.9427599516871762E-5</v>
      </c>
      <c r="BB1161" s="13">
        <f t="shared" si="1609"/>
        <v>7.6009564068160741E-6</v>
      </c>
      <c r="BC1161" s="13">
        <f t="shared" si="1610"/>
        <v>1.1722659052290636E-6</v>
      </c>
      <c r="BD1161" s="13">
        <f t="shared" si="1611"/>
        <v>4.1830133539256893E-5</v>
      </c>
      <c r="BE1161" s="13">
        <f t="shared" si="1612"/>
        <v>4.9030191399409339E-5</v>
      </c>
      <c r="BF1161" s="13">
        <f t="shared" si="1613"/>
        <v>2.8734783579003379E-5</v>
      </c>
      <c r="BG1161" s="13">
        <f t="shared" si="1614"/>
        <v>1.1226929962478973E-5</v>
      </c>
      <c r="BH1161" s="13">
        <f t="shared" si="1615"/>
        <v>3.2898444154589653E-6</v>
      </c>
      <c r="BI1161" s="13">
        <f t="shared" si="1616"/>
        <v>7.7122250261454233E-7</v>
      </c>
      <c r="BJ1161" s="14">
        <f t="shared" si="1617"/>
        <v>0.45266208971402694</v>
      </c>
      <c r="BK1161" s="14">
        <f t="shared" si="1618"/>
        <v>0.30546574495640766</v>
      </c>
      <c r="BL1161" s="14">
        <f t="shared" si="1619"/>
        <v>0.23108842698341209</v>
      </c>
      <c r="BM1161" s="14">
        <f t="shared" si="1620"/>
        <v>0.30773437775600659</v>
      </c>
      <c r="BN1161" s="14">
        <f t="shared" si="1621"/>
        <v>0.69203099667345502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1.4867999999999999</v>
      </c>
      <c r="F1162" s="10">
        <f>VLOOKUP(B1162,home!$B$2:$E$405,3,FALSE)</f>
        <v>0.25219999999999998</v>
      </c>
      <c r="G1162" s="10">
        <f>VLOOKUP(C1162,away!$B$2:$E$405,4,FALSE)</f>
        <v>0.59789999999999999</v>
      </c>
      <c r="H1162" s="10">
        <f>VLOOKUP(A1162,away!$A$2:$E$405,3,FALSE)</f>
        <v>1.0461</v>
      </c>
      <c r="I1162" s="10">
        <f>VLOOKUP(C1162,away!$B$2:$E$405,3,FALSE)</f>
        <v>1.4870000000000001</v>
      </c>
      <c r="J1162" s="10">
        <f>VLOOKUP(B1162,home!$B$2:$E$405,4,FALSE)</f>
        <v>0.59750000000000003</v>
      </c>
      <c r="K1162" s="12">
        <f t="shared" si="1566"/>
        <v>0.22419513698399998</v>
      </c>
      <c r="L1162" s="12">
        <f t="shared" si="1567"/>
        <v>0.92944154325000017</v>
      </c>
      <c r="M1162" s="13">
        <f t="shared" si="1568"/>
        <v>0.31548735399339528</v>
      </c>
      <c r="N1162" s="13">
        <f t="shared" si="1569"/>
        <v>7.0730730545268947E-2</v>
      </c>
      <c r="O1162" s="13">
        <f t="shared" si="1570"/>
        <v>0.29322705317148046</v>
      </c>
      <c r="P1162" s="13">
        <f t="shared" si="1571"/>
        <v>6.5740079353194703E-2</v>
      </c>
      <c r="Q1162" s="13">
        <f t="shared" si="1572"/>
        <v>7.9287429117874814E-3</v>
      </c>
      <c r="R1162" s="13">
        <f t="shared" si="1573"/>
        <v>0.13626870241117531</v>
      </c>
      <c r="S1162" s="13">
        <f t="shared" si="1574"/>
        <v>3.4246681987884142E-3</v>
      </c>
      <c r="T1162" s="13">
        <f t="shared" si="1575"/>
        <v>7.3693030479642574E-3</v>
      </c>
      <c r="U1162" s="13">
        <f t="shared" si="1576"/>
        <v>3.0550780403705371E-2</v>
      </c>
      <c r="V1162" s="13">
        <f t="shared" si="1577"/>
        <v>7.9291066590906451E-5</v>
      </c>
      <c r="W1162" s="13">
        <f t="shared" si="1578"/>
        <v>5.9252853440637076E-4</v>
      </c>
      <c r="X1162" s="13">
        <f t="shared" si="1579"/>
        <v>5.5072063543831816E-4</v>
      </c>
      <c r="Y1162" s="13">
        <f t="shared" si="1580"/>
        <v>2.5593131865070553E-4</v>
      </c>
      <c r="Z1162" s="13">
        <f t="shared" si="1581"/>
        <v>4.2217931021905936E-2</v>
      </c>
      <c r="AA1162" s="13">
        <f t="shared" si="1582"/>
        <v>9.4650548286372618E-3</v>
      </c>
      <c r="AB1162" s="13">
        <f t="shared" si="1583"/>
        <v>1.0610096319337008E-3</v>
      </c>
      <c r="AC1162" s="13">
        <f t="shared" si="1584"/>
        <v>1.0326485641391909E-6</v>
      </c>
      <c r="AD1162" s="13">
        <f t="shared" si="1585"/>
        <v>3.3210503984541277E-5</v>
      </c>
      <c r="AE1162" s="13">
        <f t="shared" si="1586"/>
        <v>3.086722207550233E-5</v>
      </c>
      <c r="AF1162" s="13">
        <f t="shared" si="1587"/>
        <v>1.4344639260847677E-5</v>
      </c>
      <c r="AG1162" s="13">
        <f t="shared" si="1588"/>
        <v>4.4441678839889358E-6</v>
      </c>
      <c r="AH1162" s="13">
        <f t="shared" si="1589"/>
        <v>9.8097747404555756E-3</v>
      </c>
      <c r="AI1162" s="13">
        <f t="shared" si="1590"/>
        <v>2.19930379171862E-3</v>
      </c>
      <c r="AJ1162" s="13">
        <f t="shared" si="1591"/>
        <v>2.4653660742689329E-4</v>
      </c>
      <c r="AK1162" s="13">
        <f t="shared" si="1592"/>
        <v>1.8424102824547649E-5</v>
      </c>
      <c r="AL1162" s="13">
        <f t="shared" si="1593"/>
        <v>8.6071784103136183E-9</v>
      </c>
      <c r="AM1162" s="13">
        <f t="shared" si="1594"/>
        <v>1.4891266980243828E-6</v>
      </c>
      <c r="AN1162" s="13">
        <f t="shared" si="1595"/>
        <v>1.3840562163065594E-6</v>
      </c>
      <c r="AO1162" s="13">
        <f t="shared" si="1596"/>
        <v>6.4319967281436227E-7</v>
      </c>
      <c r="AP1162" s="13">
        <f t="shared" si="1597"/>
        <v>1.9927216550615867E-7</v>
      </c>
      <c r="AQ1162" s="13">
        <f t="shared" si="1598"/>
        <v>4.6302957258703387E-8</v>
      </c>
      <c r="AR1162" s="13">
        <f t="shared" si="1599"/>
        <v>1.8235224347407806E-3</v>
      </c>
      <c r="AS1162" s="13">
        <f t="shared" si="1600"/>
        <v>4.0882486205010644E-4</v>
      </c>
      <c r="AT1162" s="13">
        <f t="shared" si="1601"/>
        <v>4.5828272974894251E-5</v>
      </c>
      <c r="AU1162" s="13">
        <f t="shared" si="1602"/>
        <v>3.4248253124488522E-6</v>
      </c>
      <c r="AV1162" s="13">
        <f t="shared" si="1603"/>
        <v>1.9195729501768532E-7</v>
      </c>
      <c r="AW1162" s="13">
        <f t="shared" si="1604"/>
        <v>4.9820326881114698E-11</v>
      </c>
      <c r="AX1162" s="13">
        <f t="shared" si="1605"/>
        <v>5.5642494008351263E-8</v>
      </c>
      <c r="AY1162" s="13">
        <f t="shared" si="1606"/>
        <v>5.1716445501400893E-8</v>
      </c>
      <c r="AZ1162" s="13">
        <f t="shared" si="1607"/>
        <v>2.4033706459113282E-8</v>
      </c>
      <c r="BA1162" s="13">
        <f t="shared" si="1608"/>
        <v>7.445975073791916E-9</v>
      </c>
      <c r="BB1162" s="13">
        <f t="shared" si="1609"/>
        <v>1.7301496408965477E-9</v>
      </c>
      <c r="BC1162" s="13">
        <f t="shared" si="1610"/>
        <v>3.2161459045766431E-10</v>
      </c>
      <c r="BD1162" s="13">
        <f t="shared" si="1611"/>
        <v>2.8247625098274472E-4</v>
      </c>
      <c r="BE1162" s="13">
        <f t="shared" si="1612"/>
        <v>6.3329801783803199E-5</v>
      </c>
      <c r="BF1162" s="13">
        <f t="shared" si="1613"/>
        <v>7.0991167930446621E-6</v>
      </c>
      <c r="BG1162" s="13">
        <f t="shared" si="1614"/>
        <v>5.3052915396068732E-7</v>
      </c>
      <c r="BH1162" s="13">
        <f t="shared" si="1615"/>
        <v>2.9735514086555491E-8</v>
      </c>
      <c r="BI1162" s="13">
        <f t="shared" si="1616"/>
        <v>1.3333115307849948E-9</v>
      </c>
      <c r="BJ1162" s="14">
        <f t="shared" si="1617"/>
        <v>8.7514726374816137E-2</v>
      </c>
      <c r="BK1162" s="14">
        <f t="shared" si="1618"/>
        <v>0.38473248558415735</v>
      </c>
      <c r="BL1162" s="14">
        <f t="shared" si="1619"/>
        <v>0.48548189880927006</v>
      </c>
      <c r="BM1162" s="14">
        <f t="shared" si="1620"/>
        <v>0.11056432773722222</v>
      </c>
      <c r="BN1162" s="14">
        <f t="shared" si="1621"/>
        <v>0.88938266238630215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1.4867999999999999</v>
      </c>
      <c r="F1163" s="10">
        <f>VLOOKUP(B1163,home!$B$2:$E$405,3,FALSE)</f>
        <v>1.1434</v>
      </c>
      <c r="G1163" s="10">
        <f>VLOOKUP(C1163,away!$B$2:$E$405,4,FALSE)</f>
        <v>0.52310000000000001</v>
      </c>
      <c r="H1163" s="10">
        <f>VLOOKUP(A1163,away!$A$2:$E$405,3,FALSE)</f>
        <v>1.0461</v>
      </c>
      <c r="I1163" s="10">
        <f>VLOOKUP(C1163,away!$B$2:$E$405,3,FALSE)</f>
        <v>1.0621</v>
      </c>
      <c r="J1163" s="10">
        <f>VLOOKUP(B1163,home!$B$2:$E$405,4,FALSE)</f>
        <v>1.2426999999999999</v>
      </c>
      <c r="K1163" s="12">
        <f t="shared" si="1566"/>
        <v>0.88927372447199993</v>
      </c>
      <c r="L1163" s="12">
        <f t="shared" si="1567"/>
        <v>1.3807177539870001</v>
      </c>
      <c r="M1163" s="13">
        <f t="shared" si="1568"/>
        <v>0.10331306046582968</v>
      </c>
      <c r="N1163" s="13">
        <f t="shared" si="1569"/>
        <v>9.1873590067049288E-2</v>
      </c>
      <c r="O1163" s="13">
        <f t="shared" si="1570"/>
        <v>0.14264617680390348</v>
      </c>
      <c r="P1163" s="13">
        <f t="shared" si="1571"/>
        <v>0.12685149692809863</v>
      </c>
      <c r="Q1163" s="13">
        <f t="shared" si="1572"/>
        <v>4.0850384809769325E-2</v>
      </c>
      <c r="R1163" s="13">
        <f t="shared" si="1573"/>
        <v>9.8477054425759103E-2</v>
      </c>
      <c r="S1163" s="13">
        <f t="shared" si="1574"/>
        <v>3.8938209264988213E-2</v>
      </c>
      <c r="T1163" s="13">
        <f t="shared" si="1575"/>
        <v>5.6402851564049367E-2</v>
      </c>
      <c r="U1163" s="13">
        <f t="shared" si="1576"/>
        <v>8.7573056964226625E-2</v>
      </c>
      <c r="V1163" s="13">
        <f t="shared" si="1577"/>
        <v>5.3121928746279849E-3</v>
      </c>
      <c r="W1163" s="13">
        <f t="shared" si="1578"/>
        <v>1.2109057948632661E-2</v>
      </c>
      <c r="X1163" s="13">
        <f t="shared" si="1579"/>
        <v>1.6719191293734517E-2</v>
      </c>
      <c r="Y1163" s="13">
        <f t="shared" si="1580"/>
        <v>1.154224212578207E-2</v>
      </c>
      <c r="Z1163" s="13">
        <f t="shared" si="1581"/>
        <v>4.5323005801996552E-2</v>
      </c>
      <c r="AA1163" s="13">
        <f t="shared" si="1582"/>
        <v>4.0304558173807535E-2</v>
      </c>
      <c r="AB1163" s="13">
        <f t="shared" si="1583"/>
        <v>1.7920892280210106E-2</v>
      </c>
      <c r="AC1163" s="13">
        <f t="shared" si="1584"/>
        <v>4.0765635963580291E-4</v>
      </c>
      <c r="AD1163" s="13">
        <f t="shared" si="1585"/>
        <v>2.6920667654569599E-3</v>
      </c>
      <c r="AE1163" s="13">
        <f t="shared" si="1586"/>
        <v>3.7169843779847815E-3</v>
      </c>
      <c r="AF1163" s="13">
        <f t="shared" si="1587"/>
        <v>2.5660531609879578E-3</v>
      </c>
      <c r="AG1163" s="13">
        <f t="shared" si="1588"/>
        <v>1.1809983856835115E-3</v>
      </c>
      <c r="AH1163" s="13">
        <f t="shared" si="1589"/>
        <v>1.5644569693718118E-2</v>
      </c>
      <c r="AI1163" s="13">
        <f t="shared" si="1590"/>
        <v>1.3912304759294485E-2</v>
      </c>
      <c r="AJ1163" s="13">
        <f t="shared" si="1591"/>
        <v>6.1859235346436682E-3</v>
      </c>
      <c r="AK1163" s="13">
        <f t="shared" si="1592"/>
        <v>1.8336597536505249E-3</v>
      </c>
      <c r="AL1163" s="13">
        <f t="shared" si="1593"/>
        <v>2.0021406478095534E-5</v>
      </c>
      <c r="AM1163" s="13">
        <f t="shared" si="1594"/>
        <v>4.7879684780904018E-4</v>
      </c>
      <c r="AN1163" s="13">
        <f t="shared" si="1595"/>
        <v>6.6108330832295346E-4</v>
      </c>
      <c r="AO1163" s="13">
        <f t="shared" si="1596"/>
        <v>4.5638473033298208E-4</v>
      </c>
      <c r="AP1163" s="13">
        <f t="shared" si="1597"/>
        <v>2.100461666064392E-4</v>
      </c>
      <c r="AQ1163" s="13">
        <f t="shared" si="1598"/>
        <v>7.2503617847605523E-5</v>
      </c>
      <c r="AR1163" s="13">
        <f t="shared" si="1599"/>
        <v>4.3201470259207151E-3</v>
      </c>
      <c r="AS1163" s="13">
        <f t="shared" si="1600"/>
        <v>3.841793236007147E-3</v>
      </c>
      <c r="AT1163" s="13">
        <f t="shared" si="1601"/>
        <v>1.7082028898177063E-3</v>
      </c>
      <c r="AU1163" s="13">
        <f t="shared" si="1602"/>
        <v>5.0635331532734179E-4</v>
      </c>
      <c r="AV1163" s="13">
        <f t="shared" si="1603"/>
        <v>1.1257167465497252E-4</v>
      </c>
      <c r="AW1163" s="13">
        <f t="shared" si="1604"/>
        <v>6.8286122320860294E-7</v>
      </c>
      <c r="AX1163" s="13">
        <f t="shared" si="1605"/>
        <v>7.0963576019433071E-5</v>
      </c>
      <c r="AY1163" s="13">
        <f t="shared" si="1606"/>
        <v>9.7980669296437358E-5</v>
      </c>
      <c r="AZ1163" s="13">
        <f t="shared" si="1607"/>
        <v>6.7641824822560023E-5</v>
      </c>
      <c r="BA1163" s="13">
        <f t="shared" si="1608"/>
        <v>3.1131422814862397E-5</v>
      </c>
      <c r="BB1163" s="13">
        <f t="shared" si="1609"/>
        <v>1.0745927046839118E-5</v>
      </c>
      <c r="BC1163" s="13">
        <f t="shared" si="1610"/>
        <v>2.967418451323973E-6</v>
      </c>
      <c r="BD1163" s="13">
        <f t="shared" si="1611"/>
        <v>9.9415061642047788E-4</v>
      </c>
      <c r="BE1163" s="13">
        <f t="shared" si="1612"/>
        <v>8.8407202135037271E-4</v>
      </c>
      <c r="BF1163" s="13">
        <f t="shared" si="1613"/>
        <v>3.9309100956386769E-4</v>
      </c>
      <c r="BG1163" s="13">
        <f t="shared" si="1614"/>
        <v>1.1652183537710642E-4</v>
      </c>
      <c r="BH1163" s="13">
        <f t="shared" si="1615"/>
        <v>2.5904951632028158E-5</v>
      </c>
      <c r="BI1163" s="13">
        <f t="shared" si="1616"/>
        <v>4.6073185640161393E-6</v>
      </c>
      <c r="BJ1163" s="14">
        <f t="shared" si="1617"/>
        <v>0.2418136660085009</v>
      </c>
      <c r="BK1163" s="14">
        <f t="shared" si="1618"/>
        <v>0.27494061796895486</v>
      </c>
      <c r="BL1163" s="14">
        <f t="shared" si="1619"/>
        <v>0.43740561228384928</v>
      </c>
      <c r="BM1163" s="14">
        <f t="shared" si="1620"/>
        <v>0.39537384075481891</v>
      </c>
      <c r="BN1163" s="14">
        <f t="shared" si="1621"/>
        <v>0.60401176350040942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1.4867999999999999</v>
      </c>
      <c r="F1164" s="10">
        <f>VLOOKUP(B1164,home!$B$2:$E$405,3,FALSE)</f>
        <v>1.3452</v>
      </c>
      <c r="G1164" s="10">
        <f>VLOOKUP(C1164,away!$B$2:$E$405,4,FALSE)</f>
        <v>1.121</v>
      </c>
      <c r="H1164" s="10">
        <f>VLOOKUP(A1164,away!$A$2:$E$405,3,FALSE)</f>
        <v>1.0461</v>
      </c>
      <c r="I1164" s="10">
        <f>VLOOKUP(C1164,away!$B$2:$E$405,3,FALSE)</f>
        <v>1.2746</v>
      </c>
      <c r="J1164" s="10">
        <f>VLOOKUP(B1164,home!$B$2:$E$405,4,FALSE)</f>
        <v>1.2746</v>
      </c>
      <c r="K1164" s="12">
        <f t="shared" si="1566"/>
        <v>2.2420486065599996</v>
      </c>
      <c r="L1164" s="12">
        <f t="shared" si="1567"/>
        <v>1.6994994578760001</v>
      </c>
      <c r="M1164" s="13">
        <f t="shared" si="1568"/>
        <v>1.941813094763107E-2</v>
      </c>
      <c r="N1164" s="13">
        <f t="shared" si="1569"/>
        <v>4.3536393433135846E-2</v>
      </c>
      <c r="O1164" s="13">
        <f t="shared" si="1570"/>
        <v>3.3001103018464178E-2</v>
      </c>
      <c r="P1164" s="13">
        <f t="shared" si="1571"/>
        <v>7.3990077037490623E-2</v>
      </c>
      <c r="Q1164" s="13">
        <f t="shared" si="1572"/>
        <v>4.8805355115705079E-2</v>
      </c>
      <c r="R1164" s="13">
        <f t="shared" si="1573"/>
        <v>2.8042678344594955E-2</v>
      </c>
      <c r="S1164" s="13">
        <f t="shared" si="1574"/>
        <v>7.0482214724708975E-2</v>
      </c>
      <c r="T1164" s="13">
        <f t="shared" si="1575"/>
        <v>8.2944674560586448E-2</v>
      </c>
      <c r="U1164" s="13">
        <f t="shared" si="1576"/>
        <v>6.2873047906709403E-2</v>
      </c>
      <c r="V1164" s="13">
        <f t="shared" si="1577"/>
        <v>2.9840293253755187E-2</v>
      </c>
      <c r="W1164" s="13">
        <f t="shared" si="1578"/>
        <v>3.6474659476610841E-2</v>
      </c>
      <c r="X1164" s="13">
        <f t="shared" si="1579"/>
        <v>6.1988664006711831E-2</v>
      </c>
      <c r="Y1164" s="13">
        <f t="shared" si="1580"/>
        <v>5.2674850436932139E-2</v>
      </c>
      <c r="Z1164" s="13">
        <f t="shared" si="1581"/>
        <v>1.5886172214676725E-2</v>
      </c>
      <c r="AA1164" s="13">
        <f t="shared" si="1582"/>
        <v>3.5617570277488138E-2</v>
      </c>
      <c r="AB1164" s="13">
        <f t="shared" si="1583"/>
        <v>3.9928161904847576E-2</v>
      </c>
      <c r="AC1164" s="13">
        <f t="shared" si="1584"/>
        <v>7.1063919675802131E-3</v>
      </c>
      <c r="AD1164" s="13">
        <f t="shared" si="1585"/>
        <v>2.0444489863571461E-2</v>
      </c>
      <c r="AE1164" s="13">
        <f t="shared" si="1586"/>
        <v>3.4745399439691071E-2</v>
      </c>
      <c r="AF1164" s="13">
        <f t="shared" si="1587"/>
        <v>2.9524893755720032E-2</v>
      </c>
      <c r="AG1164" s="13">
        <f t="shared" si="1588"/>
        <v>1.6725846977230899E-2</v>
      </c>
      <c r="AH1164" s="13">
        <f t="shared" si="1589"/>
        <v>6.7496352666419684E-3</v>
      </c>
      <c r="AI1164" s="13">
        <f t="shared" si="1590"/>
        <v>1.5133010344362858E-2</v>
      </c>
      <c r="AJ1164" s="13">
        <f t="shared" si="1591"/>
        <v>1.6964472377818406E-2</v>
      </c>
      <c r="AK1164" s="13">
        <f t="shared" si="1592"/>
        <v>1.2678390551904452E-2</v>
      </c>
      <c r="AL1164" s="13">
        <f t="shared" si="1593"/>
        <v>1.0831165791556471E-3</v>
      </c>
      <c r="AM1164" s="13">
        <f t="shared" si="1594"/>
        <v>9.1675080020900829E-3</v>
      </c>
      <c r="AN1164" s="13">
        <f t="shared" si="1595"/>
        <v>1.5580174879625987E-2</v>
      </c>
      <c r="AO1164" s="13">
        <f t="shared" si="1596"/>
        <v>1.3239249380768823E-2</v>
      </c>
      <c r="AP1164" s="13">
        <f t="shared" si="1597"/>
        <v>7.5000323817672613E-3</v>
      </c>
      <c r="AQ1164" s="13">
        <f t="shared" si="1598"/>
        <v>3.1865752417164772E-3</v>
      </c>
      <c r="AR1164" s="13">
        <f t="shared" si="1599"/>
        <v>2.2942002953037508E-3</v>
      </c>
      <c r="AS1164" s="13">
        <f t="shared" si="1600"/>
        <v>5.1437085752553142E-3</v>
      </c>
      <c r="AT1164" s="13">
        <f t="shared" si="1601"/>
        <v>5.7662223218509501E-3</v>
      </c>
      <c r="AU1164" s="13">
        <f t="shared" si="1602"/>
        <v>4.3093835739403631E-3</v>
      </c>
      <c r="AV1164" s="13">
        <f t="shared" si="1603"/>
        <v>2.4154618592713861E-3</v>
      </c>
      <c r="AW1164" s="13">
        <f t="shared" si="1604"/>
        <v>1.1464068090172429E-4</v>
      </c>
      <c r="AX1164" s="13">
        <f t="shared" si="1605"/>
        <v>3.4256664236189541E-3</v>
      </c>
      <c r="AY1164" s="13">
        <f t="shared" si="1606"/>
        <v>5.8219182298044287E-3</v>
      </c>
      <c r="AZ1164" s="13">
        <f t="shared" si="1607"/>
        <v>4.9471734376755148E-3</v>
      </c>
      <c r="BA1164" s="13">
        <f t="shared" si="1608"/>
        <v>2.8025728584493616E-3</v>
      </c>
      <c r="BB1164" s="13">
        <f t="shared" si="1609"/>
        <v>1.1907427633981707E-3</v>
      </c>
      <c r="BC1164" s="13">
        <f t="shared" si="1610"/>
        <v>4.0473333617299217E-4</v>
      </c>
      <c r="BD1164" s="13">
        <f t="shared" si="1611"/>
        <v>6.498320263546146E-4</v>
      </c>
      <c r="BE1164" s="13">
        <f t="shared" si="1612"/>
        <v>1.4569549891864247E-3</v>
      </c>
      <c r="BF1164" s="13">
        <f t="shared" si="1613"/>
        <v>1.6332819516630317E-3</v>
      </c>
      <c r="BG1164" s="13">
        <f t="shared" si="1614"/>
        <v>1.2206325079485655E-3</v>
      </c>
      <c r="BH1164" s="13">
        <f t="shared" si="1615"/>
        <v>6.8417935339198E-4</v>
      </c>
      <c r="BI1164" s="13">
        <f t="shared" si="1616"/>
        <v>3.0679267318192195E-4</v>
      </c>
      <c r="BJ1164" s="14">
        <f t="shared" si="1617"/>
        <v>0.49513157400098368</v>
      </c>
      <c r="BK1164" s="14">
        <f t="shared" si="1618"/>
        <v>0.20774214274012615</v>
      </c>
      <c r="BL1164" s="14">
        <f t="shared" si="1619"/>
        <v>0.2768687201201801</v>
      </c>
      <c r="BM1164" s="14">
        <f t="shared" si="1620"/>
        <v>0.74312759363004233</v>
      </c>
      <c r="BN1164" s="14">
        <f t="shared" si="1621"/>
        <v>0.24679373789702175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1.4867999999999999</v>
      </c>
      <c r="F1165" s="10">
        <f>VLOOKUP(B1165,home!$B$2:$E$405,3,FALSE)</f>
        <v>1.1957</v>
      </c>
      <c r="G1165" s="10">
        <f>VLOOKUP(C1165,away!$B$2:$E$405,4,FALSE)</f>
        <v>0.87439999999999996</v>
      </c>
      <c r="H1165" s="10">
        <f>VLOOKUP(A1165,away!$A$2:$E$405,3,FALSE)</f>
        <v>1.0461</v>
      </c>
      <c r="I1165" s="10">
        <f>VLOOKUP(C1165,away!$B$2:$E$405,3,FALSE)</f>
        <v>1.2426999999999999</v>
      </c>
      <c r="J1165" s="10">
        <f>VLOOKUP(B1165,home!$B$2:$E$405,4,FALSE)</f>
        <v>0.84970000000000001</v>
      </c>
      <c r="K1165" s="12">
        <f t="shared" si="1566"/>
        <v>1.5544792549439996</v>
      </c>
      <c r="L1165" s="12">
        <f t="shared" si="1567"/>
        <v>1.1046002029590001</v>
      </c>
      <c r="M1165" s="13">
        <f t="shared" si="1568"/>
        <v>7.0012641673460704E-2</v>
      </c>
      <c r="N1165" s="13">
        <f t="shared" si="1569"/>
        <v>0.1088331990652224</v>
      </c>
      <c r="O1165" s="13">
        <f t="shared" si="1570"/>
        <v>7.7335978202200437E-2</v>
      </c>
      <c r="P1165" s="13">
        <f t="shared" si="1571"/>
        <v>0.12021717377612193</v>
      </c>
      <c r="Q1165" s="13">
        <f t="shared" si="1572"/>
        <v>8.4589475098039477E-2</v>
      </c>
      <c r="R1165" s="13">
        <f t="shared" si="1573"/>
        <v>4.271266860909171E-2</v>
      </c>
      <c r="S1165" s="13">
        <f t="shared" si="1574"/>
        <v>5.1605569098946757E-2</v>
      </c>
      <c r="T1165" s="13">
        <f t="shared" si="1575"/>
        <v>9.3437551361489693E-2</v>
      </c>
      <c r="U1165" s="13">
        <f t="shared" si="1576"/>
        <v>6.6395957276130832E-2</v>
      </c>
      <c r="V1165" s="13">
        <f t="shared" si="1577"/>
        <v>9.8456436182207344E-3</v>
      </c>
      <c r="W1165" s="13">
        <f t="shared" si="1578"/>
        <v>4.3830861408834805E-2</v>
      </c>
      <c r="X1165" s="13">
        <f t="shared" si="1579"/>
        <v>4.8415578408066734E-2</v>
      </c>
      <c r="Y1165" s="13">
        <f t="shared" si="1580"/>
        <v>2.673992886796395E-2</v>
      </c>
      <c r="Z1165" s="13">
        <f t="shared" si="1581"/>
        <v>1.5726807471507735E-2</v>
      </c>
      <c r="AA1165" s="13">
        <f t="shared" si="1582"/>
        <v>2.444699596095707E-2</v>
      </c>
      <c r="AB1165" s="13">
        <f t="shared" si="1583"/>
        <v>1.9001174033503761E-2</v>
      </c>
      <c r="AC1165" s="13">
        <f t="shared" si="1584"/>
        <v>1.056608690140021E-3</v>
      </c>
      <c r="AD1165" s="13">
        <f t="shared" si="1585"/>
        <v>1.703354119658981E-2</v>
      </c>
      <c r="AE1165" s="13">
        <f t="shared" si="1586"/>
        <v>1.8815253062863593E-2</v>
      </c>
      <c r="AF1165" s="13">
        <f t="shared" si="1587"/>
        <v>1.0391666175982037E-2</v>
      </c>
      <c r="AG1165" s="13">
        <f t="shared" si="1588"/>
        <v>3.8262121890239777E-3</v>
      </c>
      <c r="AH1165" s="13">
        <f t="shared" si="1589"/>
        <v>4.3429586812311393E-3</v>
      </c>
      <c r="AI1165" s="13">
        <f t="shared" si="1590"/>
        <v>6.7510391750527556E-3</v>
      </c>
      <c r="AJ1165" s="13">
        <f t="shared" si="1591"/>
        <v>5.2471751734668821E-3</v>
      </c>
      <c r="AK1165" s="13">
        <f t="shared" si="1592"/>
        <v>2.7188749847371504E-3</v>
      </c>
      <c r="AL1165" s="13">
        <f t="shared" si="1593"/>
        <v>7.2571185705779835E-5</v>
      </c>
      <c r="AM1165" s="13">
        <f t="shared" si="1594"/>
        <v>5.2956572856665716E-3</v>
      </c>
      <c r="AN1165" s="13">
        <f t="shared" si="1595"/>
        <v>5.8495841125486021E-3</v>
      </c>
      <c r="AO1165" s="13">
        <f t="shared" si="1596"/>
        <v>3.2307258989734645E-3</v>
      </c>
      <c r="AP1165" s="13">
        <f t="shared" si="1597"/>
        <v>1.1895534945703288E-3</v>
      </c>
      <c r="AQ1165" s="13">
        <f t="shared" si="1598"/>
        <v>3.2849525788324313E-4</v>
      </c>
      <c r="AR1165" s="13">
        <f t="shared" si="1599"/>
        <v>9.5944660814609292E-4</v>
      </c>
      <c r="AS1165" s="13">
        <f t="shared" si="1600"/>
        <v>1.491439848589486E-3</v>
      </c>
      <c r="AT1165" s="13">
        <f t="shared" si="1601"/>
        <v>1.1592061523145881E-3</v>
      </c>
      <c r="AU1165" s="13">
        <f t="shared" si="1602"/>
        <v>6.0065397199216052E-4</v>
      </c>
      <c r="AV1165" s="13">
        <f t="shared" si="1603"/>
        <v>2.3342603471538195E-4</v>
      </c>
      <c r="AW1165" s="13">
        <f t="shared" si="1604"/>
        <v>3.4613998250888666E-6</v>
      </c>
      <c r="AX1165" s="13">
        <f t="shared" si="1605"/>
        <v>1.3719982319769547E-3</v>
      </c>
      <c r="AY1165" s="13">
        <f t="shared" si="1606"/>
        <v>1.5155095255011334E-3</v>
      </c>
      <c r="AZ1165" s="13">
        <f t="shared" si="1607"/>
        <v>8.3701606472742502E-4</v>
      </c>
      <c r="BA1165" s="13">
        <f t="shared" si="1608"/>
        <v>3.081893716592857E-4</v>
      </c>
      <c r="BB1165" s="13">
        <f t="shared" si="1609"/>
        <v>8.5106510621163389E-5</v>
      </c>
      <c r="BC1165" s="13">
        <f t="shared" si="1610"/>
        <v>1.8801733781053865E-5</v>
      </c>
      <c r="BD1165" s="13">
        <f t="shared" si="1611"/>
        <v>1.7663415301441652E-4</v>
      </c>
      <c r="BE1165" s="13">
        <f t="shared" si="1612"/>
        <v>2.7457412657551459E-4</v>
      </c>
      <c r="BF1165" s="13">
        <f t="shared" si="1613"/>
        <v>2.1340989185300273E-4</v>
      </c>
      <c r="BG1165" s="13">
        <f t="shared" si="1614"/>
        <v>1.1058041656177841E-4</v>
      </c>
      <c r="BH1165" s="13">
        <f t="shared" si="1615"/>
        <v>4.2973740887087605E-5</v>
      </c>
      <c r="BI1165" s="13">
        <f t="shared" si="1616"/>
        <v>1.3360357743263291E-5</v>
      </c>
      <c r="BJ1165" s="14">
        <f t="shared" si="1617"/>
        <v>0.47594390432198552</v>
      </c>
      <c r="BK1165" s="14">
        <f t="shared" si="1618"/>
        <v>0.25432571756809702</v>
      </c>
      <c r="BL1165" s="14">
        <f t="shared" si="1619"/>
        <v>0.25422852739876439</v>
      </c>
      <c r="BM1165" s="14">
        <f t="shared" si="1620"/>
        <v>0.49501177221054216</v>
      </c>
      <c r="BN1165" s="14">
        <f t="shared" si="1621"/>
        <v>0.50370113642413672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2</v>
      </c>
      <c r="F1166" s="10">
        <f>VLOOKUP(B1166,home!$B$2:$E$405,3,FALSE)</f>
        <v>0.75</v>
      </c>
      <c r="G1166" s="10">
        <f>VLOOKUP(C1166,away!$B$2:$E$405,4,FALSE)</f>
        <v>0.75</v>
      </c>
      <c r="H1166" s="10">
        <f>VLOOKUP(A1166,away!$A$2:$E$405,3,FALSE)</f>
        <v>1.4137999999999999</v>
      </c>
      <c r="I1166" s="10">
        <f>VLOOKUP(C1166,away!$B$2:$E$405,3,FALSE)</f>
        <v>1.4146000000000001</v>
      </c>
      <c r="J1166" s="10">
        <f>VLOOKUP(B1166,home!$B$2:$E$405,4,FALSE)</f>
        <v>1.5914999999999999</v>
      </c>
      <c r="K1166" s="12">
        <f t="shared" si="1566"/>
        <v>1.125</v>
      </c>
      <c r="L1166" s="12">
        <f t="shared" si="1567"/>
        <v>3.1829386954199999</v>
      </c>
      <c r="M1166" s="13">
        <f t="shared" si="1568"/>
        <v>1.3461268790587923E-2</v>
      </c>
      <c r="N1166" s="13">
        <f t="shared" si="1569"/>
        <v>1.5143927389411411E-2</v>
      </c>
      <c r="O1166" s="13">
        <f t="shared" si="1570"/>
        <v>4.2846393323011885E-2</v>
      </c>
      <c r="P1166" s="13">
        <f t="shared" si="1571"/>
        <v>4.8202192488388362E-2</v>
      </c>
      <c r="Q1166" s="13">
        <f t="shared" si="1572"/>
        <v>8.5184591565439227E-3</v>
      </c>
      <c r="R1166" s="13">
        <f t="shared" si="1573"/>
        <v>6.818872163349983E-2</v>
      </c>
      <c r="S1166" s="13">
        <f t="shared" si="1574"/>
        <v>4.315067540869913E-2</v>
      </c>
      <c r="T1166" s="13">
        <f t="shared" si="1575"/>
        <v>2.7113733274718464E-2</v>
      </c>
      <c r="U1166" s="13">
        <f t="shared" si="1576"/>
        <v>7.67123118376873E-2</v>
      </c>
      <c r="V1166" s="13">
        <f t="shared" si="1577"/>
        <v>1.7168244311482079E-2</v>
      </c>
      <c r="W1166" s="13">
        <f t="shared" si="1578"/>
        <v>3.1944221837039706E-3</v>
      </c>
      <c r="X1166" s="13">
        <f t="shared" si="1579"/>
        <v>1.0167649978019421E-2</v>
      </c>
      <c r="Y1166" s="13">
        <f t="shared" si="1580"/>
        <v>1.618150327826217E-2</v>
      </c>
      <c r="Z1166" s="13">
        <f t="shared" si="1581"/>
        <v>7.2346840226163153E-2</v>
      </c>
      <c r="AA1166" s="13">
        <f t="shared" si="1582"/>
        <v>8.1390195254433528E-2</v>
      </c>
      <c r="AB1166" s="13">
        <f t="shared" si="1583"/>
        <v>4.5781984830618884E-2</v>
      </c>
      <c r="AC1166" s="13">
        <f t="shared" si="1584"/>
        <v>3.842259549710667E-3</v>
      </c>
      <c r="AD1166" s="13">
        <f t="shared" si="1585"/>
        <v>8.9843123916674174E-4</v>
      </c>
      <c r="AE1166" s="13">
        <f t="shared" si="1586"/>
        <v>2.8596515563179626E-3</v>
      </c>
      <c r="AF1166" s="13">
        <f t="shared" si="1587"/>
        <v>4.5510477970112356E-3</v>
      </c>
      <c r="AG1166" s="13">
        <f t="shared" si="1588"/>
        <v>4.8285687126043341E-3</v>
      </c>
      <c r="AH1166" s="13">
        <f t="shared" si="1589"/>
        <v>5.7568889311805725E-2</v>
      </c>
      <c r="AI1166" s="13">
        <f t="shared" si="1590"/>
        <v>6.4765000475781431E-2</v>
      </c>
      <c r="AJ1166" s="13">
        <f t="shared" si="1591"/>
        <v>3.6430312767627072E-2</v>
      </c>
      <c r="AK1166" s="13">
        <f t="shared" si="1592"/>
        <v>1.366136728786015E-2</v>
      </c>
      <c r="AL1166" s="13">
        <f t="shared" si="1593"/>
        <v>5.5033544693794986E-4</v>
      </c>
      <c r="AM1166" s="13">
        <f t="shared" si="1594"/>
        <v>2.0214702881251689E-4</v>
      </c>
      <c r="AN1166" s="13">
        <f t="shared" si="1595"/>
        <v>6.4342160017154162E-4</v>
      </c>
      <c r="AO1166" s="13">
        <f t="shared" si="1596"/>
        <v>1.023985754327528E-3</v>
      </c>
      <c r="AP1166" s="13">
        <f t="shared" si="1597"/>
        <v>1.0864279603359753E-3</v>
      </c>
      <c r="AQ1166" s="13">
        <f t="shared" si="1598"/>
        <v>8.6450839868490014E-4</v>
      </c>
      <c r="AR1166" s="13">
        <f t="shared" si="1599"/>
        <v>3.6647649088579461E-2</v>
      </c>
      <c r="AS1166" s="13">
        <f t="shared" si="1600"/>
        <v>4.1228605224651889E-2</v>
      </c>
      <c r="AT1166" s="13">
        <f t="shared" si="1601"/>
        <v>2.3191090438866697E-2</v>
      </c>
      <c r="AU1166" s="13">
        <f t="shared" si="1602"/>
        <v>8.6966589145750089E-3</v>
      </c>
      <c r="AV1166" s="13">
        <f t="shared" si="1603"/>
        <v>2.4459353197242213E-3</v>
      </c>
      <c r="AW1166" s="13">
        <f t="shared" si="1604"/>
        <v>5.4740124672501849E-5</v>
      </c>
      <c r="AX1166" s="13">
        <f t="shared" si="1605"/>
        <v>3.7902567902346891E-5</v>
      </c>
      <c r="AY1166" s="13">
        <f t="shared" si="1606"/>
        <v>1.2064155003216395E-4</v>
      </c>
      <c r="AZ1166" s="13">
        <f t="shared" si="1607"/>
        <v>1.9199732893641135E-4</v>
      </c>
      <c r="BA1166" s="13">
        <f t="shared" si="1608"/>
        <v>2.037052425629952E-4</v>
      </c>
      <c r="BB1166" s="13">
        <f t="shared" si="1609"/>
        <v>1.6209532475341864E-4</v>
      </c>
      <c r="BC1166" s="13">
        <f t="shared" si="1610"/>
        <v>1.0318789630086552E-4</v>
      </c>
      <c r="BD1166" s="13">
        <f t="shared" si="1611"/>
        <v>1.9441203396702175E-2</v>
      </c>
      <c r="BE1166" s="13">
        <f t="shared" si="1612"/>
        <v>2.1871353821289942E-2</v>
      </c>
      <c r="BF1166" s="13">
        <f t="shared" si="1613"/>
        <v>1.2302636524475599E-2</v>
      </c>
      <c r="BG1166" s="13">
        <f t="shared" si="1614"/>
        <v>4.6134886966783485E-3</v>
      </c>
      <c r="BH1166" s="13">
        <f t="shared" si="1615"/>
        <v>1.2975436959407856E-3</v>
      </c>
      <c r="BI1166" s="13">
        <f t="shared" si="1616"/>
        <v>2.9194733158667676E-4</v>
      </c>
      <c r="BJ1166" s="14">
        <f t="shared" si="1617"/>
        <v>9.80974152185803E-2</v>
      </c>
      <c r="BK1166" s="14">
        <f t="shared" si="1618"/>
        <v>0.12649561754583827</v>
      </c>
      <c r="BL1166" s="14">
        <f t="shared" si="1619"/>
        <v>0.65937328917539673</v>
      </c>
      <c r="BM1166" s="14">
        <f t="shared" si="1620"/>
        <v>0.75988629795917528</v>
      </c>
      <c r="BN1166" s="14">
        <f t="shared" si="1621"/>
        <v>0.19636096278144333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2</v>
      </c>
      <c r="F1167" s="10">
        <f>VLOOKUP(B1167,home!$B$2:$E$405,3,FALSE)</f>
        <v>2</v>
      </c>
      <c r="G1167" s="10">
        <f>VLOOKUP(C1167,away!$B$2:$E$405,4,FALSE)</f>
        <v>1</v>
      </c>
      <c r="H1167" s="10">
        <f>VLOOKUP(A1167,away!$A$2:$E$405,3,FALSE)</f>
        <v>1.4137999999999999</v>
      </c>
      <c r="I1167" s="10">
        <f>VLOOKUP(C1167,away!$B$2:$E$405,3,FALSE)</f>
        <v>1.4146000000000001</v>
      </c>
      <c r="J1167" s="10">
        <f>VLOOKUP(B1167,home!$B$2:$E$405,4,FALSE)</f>
        <v>0.70730000000000004</v>
      </c>
      <c r="K1167" s="12">
        <f t="shared" si="1566"/>
        <v>4</v>
      </c>
      <c r="L1167" s="12">
        <f t="shared" si="1567"/>
        <v>1.4145727548040001</v>
      </c>
      <c r="M1167" s="13">
        <f t="shared" si="1568"/>
        <v>4.4512391771027423E-3</v>
      </c>
      <c r="N1167" s="13">
        <f t="shared" si="1569"/>
        <v>1.7804956708410969E-2</v>
      </c>
      <c r="O1167" s="13">
        <f t="shared" si="1570"/>
        <v>6.296601665045717E-3</v>
      </c>
      <c r="P1167" s="13">
        <f t="shared" si="1571"/>
        <v>2.5186406660182868E-2</v>
      </c>
      <c r="Q1167" s="13">
        <f t="shared" si="1572"/>
        <v>3.5609913416821945E-2</v>
      </c>
      <c r="R1167" s="13">
        <f t="shared" si="1573"/>
        <v>4.453500581613588E-3</v>
      </c>
      <c r="S1167" s="13">
        <f t="shared" si="1574"/>
        <v>3.5628004652908711E-2</v>
      </c>
      <c r="T1167" s="13">
        <f t="shared" si="1575"/>
        <v>5.0372813320365743E-2</v>
      </c>
      <c r="U1167" s="13">
        <f t="shared" si="1576"/>
        <v>1.7814002326454352E-2</v>
      </c>
      <c r="V1167" s="13">
        <f t="shared" si="1577"/>
        <v>2.2399290973348807E-2</v>
      </c>
      <c r="W1167" s="13">
        <f t="shared" si="1578"/>
        <v>4.7479884555762596E-2</v>
      </c>
      <c r="X1167" s="13">
        <f t="shared" si="1579"/>
        <v>6.7163751093821E-2</v>
      </c>
      <c r="Y1167" s="13">
        <f t="shared" si="1580"/>
        <v>4.7504006203878277E-2</v>
      </c>
      <c r="Z1167" s="13">
        <f t="shared" si="1581"/>
        <v>2.0999335287514502E-3</v>
      </c>
      <c r="AA1167" s="13">
        <f t="shared" si="1582"/>
        <v>8.3997341150058007E-3</v>
      </c>
      <c r="AB1167" s="13">
        <f t="shared" si="1583"/>
        <v>1.6799468230011605E-2</v>
      </c>
      <c r="AC1167" s="13">
        <f t="shared" si="1584"/>
        <v>7.9213566844565965E-3</v>
      </c>
      <c r="AD1167" s="13">
        <f t="shared" si="1585"/>
        <v>4.7479884555762596E-2</v>
      </c>
      <c r="AE1167" s="13">
        <f t="shared" si="1586"/>
        <v>6.7163751093821E-2</v>
      </c>
      <c r="AF1167" s="13">
        <f t="shared" si="1587"/>
        <v>4.7504006203878277E-2</v>
      </c>
      <c r="AG1167" s="13">
        <f t="shared" si="1588"/>
        <v>2.2399290973348807E-2</v>
      </c>
      <c r="AH1167" s="13">
        <f t="shared" si="1589"/>
        <v>7.4262718916780581E-4</v>
      </c>
      <c r="AI1167" s="13">
        <f t="shared" si="1590"/>
        <v>2.9705087566712233E-3</v>
      </c>
      <c r="AJ1167" s="13">
        <f t="shared" si="1591"/>
        <v>5.9410175133424474E-3</v>
      </c>
      <c r="AK1167" s="13">
        <f t="shared" si="1592"/>
        <v>7.9213566844565965E-3</v>
      </c>
      <c r="AL1167" s="13">
        <f t="shared" si="1593"/>
        <v>1.7928536555066961E-3</v>
      </c>
      <c r="AM1167" s="13">
        <f t="shared" si="1594"/>
        <v>3.7983907644610078E-2</v>
      </c>
      <c r="AN1167" s="13">
        <f t="shared" si="1595"/>
        <v>5.3731000875056799E-2</v>
      </c>
      <c r="AO1167" s="13">
        <f t="shared" si="1596"/>
        <v>3.8003204963102624E-2</v>
      </c>
      <c r="AP1167" s="13">
        <f t="shared" si="1597"/>
        <v>1.7919432778679047E-2</v>
      </c>
      <c r="AQ1167" s="13">
        <f t="shared" si="1598"/>
        <v>6.3370853475652779E-3</v>
      </c>
      <c r="AR1167" s="13">
        <f t="shared" si="1599"/>
        <v>2.1010003775469088E-4</v>
      </c>
      <c r="AS1167" s="13">
        <f t="shared" si="1600"/>
        <v>8.4040015101876351E-4</v>
      </c>
      <c r="AT1167" s="13">
        <f t="shared" si="1601"/>
        <v>1.6808003020375275E-3</v>
      </c>
      <c r="AU1167" s="13">
        <f t="shared" si="1602"/>
        <v>2.2410670693833699E-3</v>
      </c>
      <c r="AV1167" s="13">
        <f t="shared" si="1603"/>
        <v>2.2410670693833699E-3</v>
      </c>
      <c r="AW1167" s="13">
        <f t="shared" si="1604"/>
        <v>2.8179132604783656E-4</v>
      </c>
      <c r="AX1167" s="13">
        <f t="shared" si="1605"/>
        <v>2.5322605096406724E-2</v>
      </c>
      <c r="AY1167" s="13">
        <f t="shared" si="1606"/>
        <v>3.5820667250037873E-2</v>
      </c>
      <c r="AZ1167" s="13">
        <f t="shared" si="1607"/>
        <v>2.5335469975401755E-2</v>
      </c>
      <c r="BA1167" s="13">
        <f t="shared" si="1608"/>
        <v>1.1946288519119367E-2</v>
      </c>
      <c r="BB1167" s="13">
        <f t="shared" si="1609"/>
        <v>4.2247235650435186E-3</v>
      </c>
      <c r="BC1167" s="13">
        <f t="shared" si="1610"/>
        <v>1.1952357703377975E-3</v>
      </c>
      <c r="BD1167" s="13">
        <f t="shared" si="1611"/>
        <v>4.9533631531846249E-5</v>
      </c>
      <c r="BE1167" s="13">
        <f t="shared" si="1612"/>
        <v>1.98134526127385E-4</v>
      </c>
      <c r="BF1167" s="13">
        <f t="shared" si="1613"/>
        <v>3.962690522547701E-4</v>
      </c>
      <c r="BG1167" s="13">
        <f t="shared" si="1614"/>
        <v>5.2835873633969347E-4</v>
      </c>
      <c r="BH1167" s="13">
        <f t="shared" si="1615"/>
        <v>5.2835873633969347E-4</v>
      </c>
      <c r="BI1167" s="13">
        <f t="shared" si="1616"/>
        <v>4.2268698907175481E-4</v>
      </c>
      <c r="BJ1167" s="14">
        <f t="shared" si="1617"/>
        <v>0.70830187991123195</v>
      </c>
      <c r="BK1167" s="14">
        <f t="shared" si="1618"/>
        <v>0.1331998190535443</v>
      </c>
      <c r="BL1167" s="14">
        <f t="shared" si="1619"/>
        <v>8.0675593363011999E-2</v>
      </c>
      <c r="BM1167" s="14">
        <f t="shared" si="1620"/>
        <v>0.79493573172337184</v>
      </c>
      <c r="BN1167" s="14">
        <f t="shared" si="1621"/>
        <v>9.3802618209177832E-2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2</v>
      </c>
      <c r="F1168" s="10">
        <f>VLOOKUP(B1168,home!$B$2:$E$405,3,FALSE)</f>
        <v>0.66669999999999996</v>
      </c>
      <c r="G1168" s="10">
        <f>VLOOKUP(C1168,away!$B$2:$E$405,4,FALSE)</f>
        <v>1.3332999999999999</v>
      </c>
      <c r="H1168" s="10">
        <f>VLOOKUP(A1168,away!$A$2:$E$405,3,FALSE)</f>
        <v>1.4137999999999999</v>
      </c>
      <c r="I1168" s="10">
        <f>VLOOKUP(C1168,away!$B$2:$E$405,3,FALSE)</f>
        <v>0.70730000000000004</v>
      </c>
      <c r="J1168" s="10">
        <f>VLOOKUP(B1168,home!$B$2:$E$405,4,FALSE)</f>
        <v>0.94310000000000005</v>
      </c>
      <c r="K1168" s="12">
        <f t="shared" si="1566"/>
        <v>1.7778222199999998</v>
      </c>
      <c r="L1168" s="12">
        <f t="shared" si="1567"/>
        <v>0.94308183589400008</v>
      </c>
      <c r="M1168" s="13">
        <f t="shared" si="1568"/>
        <v>6.5815226878567626E-2</v>
      </c>
      <c r="N1168" s="13">
        <f t="shared" si="1569"/>
        <v>0.11700777275905873</v>
      </c>
      <c r="O1168" s="13">
        <f t="shared" si="1570"/>
        <v>6.2069144994419699E-2</v>
      </c>
      <c r="P1168" s="13">
        <f t="shared" si="1571"/>
        <v>0.11034790514748108</v>
      </c>
      <c r="Q1168" s="13">
        <f t="shared" si="1572"/>
        <v>0.10400950916188269</v>
      </c>
      <c r="R1168" s="13">
        <f t="shared" si="1573"/>
        <v>2.9268141606854103E-2</v>
      </c>
      <c r="S1168" s="13">
        <f t="shared" si="1574"/>
        <v>4.6253202898259509E-2</v>
      </c>
      <c r="T1168" s="13">
        <f t="shared" si="1575"/>
        <v>9.8089478850822143E-2</v>
      </c>
      <c r="U1168" s="13">
        <f t="shared" si="1576"/>
        <v>5.203355248677171E-2</v>
      </c>
      <c r="V1168" s="13">
        <f t="shared" si="1577"/>
        <v>8.6166214251121413E-3</v>
      </c>
      <c r="W1168" s="13">
        <f t="shared" si="1578"/>
        <v>6.1636805493096213E-2</v>
      </c>
      <c r="X1168" s="13">
        <f t="shared" si="1579"/>
        <v>5.8128551683070566E-2</v>
      </c>
      <c r="Y1168" s="13">
        <f t="shared" si="1580"/>
        <v>2.7409990619564721E-2</v>
      </c>
      <c r="Z1168" s="13">
        <f t="shared" si="1581"/>
        <v>9.20075090659918E-3</v>
      </c>
      <c r="AA1168" s="13">
        <f t="shared" si="1582"/>
        <v>1.6357299402437162E-2</v>
      </c>
      <c r="AB1168" s="13">
        <f t="shared" si="1583"/>
        <v>1.4540185168422757E-2</v>
      </c>
      <c r="AC1168" s="13">
        <f t="shared" si="1584"/>
        <v>9.0293136634660316E-4</v>
      </c>
      <c r="AD1168" s="13">
        <f t="shared" si="1585"/>
        <v>2.7394820593861124E-2</v>
      </c>
      <c r="AE1168" s="13">
        <f t="shared" si="1586"/>
        <v>2.5835557699645309E-2</v>
      </c>
      <c r="AF1168" s="13">
        <f t="shared" si="1587"/>
        <v>1.2182522593363431E-2</v>
      </c>
      <c r="AG1168" s="13">
        <f t="shared" si="1588"/>
        <v>3.8297052577231073E-3</v>
      </c>
      <c r="AH1168" s="13">
        <f t="shared" si="1589"/>
        <v>2.1692652641497347E-3</v>
      </c>
      <c r="AI1168" s="13">
        <f t="shared" si="1590"/>
        <v>3.856567987679567E-3</v>
      </c>
      <c r="AJ1168" s="13">
        <f t="shared" si="1591"/>
        <v>3.428146130718711E-3</v>
      </c>
      <c r="AK1168" s="13">
        <f t="shared" si="1592"/>
        <v>2.031544788199583E-3</v>
      </c>
      <c r="AL1168" s="13">
        <f t="shared" si="1593"/>
        <v>6.0555339239130723E-5</v>
      </c>
      <c r="AM1168" s="13">
        <f t="shared" si="1594"/>
        <v>9.7406241529359727E-3</v>
      </c>
      <c r="AN1168" s="13">
        <f t="shared" si="1595"/>
        <v>9.1862057089042957E-3</v>
      </c>
      <c r="AO1168" s="13">
        <f t="shared" si="1596"/>
        <v>4.3316718724267034E-3</v>
      </c>
      <c r="AP1168" s="13">
        <f t="shared" si="1597"/>
        <v>1.3617070206461922E-3</v>
      </c>
      <c r="AQ1168" s="13">
        <f t="shared" si="1598"/>
        <v>3.2105028924519E-4</v>
      </c>
      <c r="AR1168" s="13">
        <f t="shared" si="1599"/>
        <v>4.0915893357108308E-4</v>
      </c>
      <c r="AS1168" s="13">
        <f t="shared" si="1600"/>
        <v>7.2741184361417523E-4</v>
      </c>
      <c r="AT1168" s="13">
        <f t="shared" si="1601"/>
        <v>6.4660446933422302E-4</v>
      </c>
      <c r="AU1168" s="13">
        <f t="shared" si="1602"/>
        <v>3.8318259771123021E-4</v>
      </c>
      <c r="AV1168" s="13">
        <f t="shared" si="1603"/>
        <v>1.7030763413208652E-4</v>
      </c>
      <c r="AW1168" s="13">
        <f t="shared" si="1604"/>
        <v>2.8202502788864286E-6</v>
      </c>
      <c r="AX1168" s="13">
        <f t="shared" si="1605"/>
        <v>2.8861830092930447E-3</v>
      </c>
      <c r="AY1168" s="13">
        <f t="shared" si="1606"/>
        <v>2.7219067711301542E-3</v>
      </c>
      <c r="AZ1168" s="13">
        <f t="shared" si="1607"/>
        <v>1.2834904174248677E-3</v>
      </c>
      <c r="BA1168" s="13">
        <f t="shared" si="1608"/>
        <v>4.0347883307246694E-4</v>
      </c>
      <c r="BB1168" s="13">
        <f t="shared" si="1609"/>
        <v>9.5128389659587733E-5</v>
      </c>
      <c r="BC1168" s="13">
        <f t="shared" si="1610"/>
        <v>1.7942771273160768E-5</v>
      </c>
      <c r="BD1168" s="13">
        <f t="shared" si="1611"/>
        <v>6.4311726374108013E-5</v>
      </c>
      <c r="BE1168" s="13">
        <f t="shared" si="1612"/>
        <v>1.1433481615444922E-4</v>
      </c>
      <c r="BF1168" s="13">
        <f t="shared" si="1613"/>
        <v>1.0163348833949741E-4</v>
      </c>
      <c r="BG1168" s="13">
        <f t="shared" si="1614"/>
        <v>6.0228757955356471E-5</v>
      </c>
      <c r="BH1168" s="13">
        <f t="shared" si="1615"/>
        <v>2.6769006044008624E-5</v>
      </c>
      <c r="BI1168" s="13">
        <f t="shared" si="1616"/>
        <v>9.5181067504705587E-6</v>
      </c>
      <c r="BJ1168" s="14">
        <f t="shared" si="1617"/>
        <v>0.56787410394809956</v>
      </c>
      <c r="BK1168" s="14">
        <f t="shared" si="1618"/>
        <v>0.23471834982613626</v>
      </c>
      <c r="BL1168" s="14">
        <f t="shared" si="1619"/>
        <v>0.1884673092096337</v>
      </c>
      <c r="BM1168" s="14">
        <f t="shared" si="1620"/>
        <v>0.50902372682135333</v>
      </c>
      <c r="BN1168" s="14">
        <f t="shared" si="1621"/>
        <v>0.48851770054826393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1.6108</v>
      </c>
      <c r="F1169" s="10">
        <f>VLOOKUP(B1169,home!$B$2:$E$405,3,FALSE)</f>
        <v>1.2416</v>
      </c>
      <c r="G1169" s="10">
        <f>VLOOKUP(C1169,away!$B$2:$E$405,4,FALSE)</f>
        <v>1.1899</v>
      </c>
      <c r="H1169" s="10">
        <f>VLOOKUP(A1169,away!$A$2:$E$405,3,FALSE)</f>
        <v>1.1347</v>
      </c>
      <c r="I1169" s="10">
        <f>VLOOKUP(C1169,away!$B$2:$E$405,3,FALSE)</f>
        <v>0.95469999999999999</v>
      </c>
      <c r="J1169" s="10">
        <f>VLOOKUP(B1169,home!$B$2:$E$405,4,FALSE)</f>
        <v>0.94910000000000005</v>
      </c>
      <c r="K1169" s="12">
        <f t="shared" si="1566"/>
        <v>2.3797634462720003</v>
      </c>
      <c r="L1169" s="12">
        <f t="shared" si="1567"/>
        <v>1.028158217219</v>
      </c>
      <c r="M1169" s="13">
        <f t="shared" si="1568"/>
        <v>3.3109942518837809E-2</v>
      </c>
      <c r="N1169" s="13">
        <f t="shared" si="1569"/>
        <v>7.8793830914497306E-2</v>
      </c>
      <c r="O1169" s="13">
        <f t="shared" si="1570"/>
        <v>3.4042259472391846E-2</v>
      </c>
      <c r="P1169" s="13">
        <f t="shared" si="1571"/>
        <v>8.101252472090488E-2</v>
      </c>
      <c r="Q1169" s="13">
        <f t="shared" si="1572"/>
        <v>9.3755339301028709E-2</v>
      </c>
      <c r="R1169" s="13">
        <f t="shared" si="1573"/>
        <v>1.750041440462051E-2</v>
      </c>
      <c r="S1169" s="13">
        <f t="shared" si="1574"/>
        <v>4.955482147032729E-2</v>
      </c>
      <c r="T1169" s="13">
        <f t="shared" si="1575"/>
        <v>9.6395322510508127E-2</v>
      </c>
      <c r="U1169" s="13">
        <f t="shared" si="1576"/>
        <v>4.1646846494727864E-2</v>
      </c>
      <c r="V1169" s="13">
        <f t="shared" si="1577"/>
        <v>1.3472157350791211E-2</v>
      </c>
      <c r="W1169" s="13">
        <f t="shared" si="1578"/>
        <v>7.4371843120472264E-2</v>
      </c>
      <c r="X1169" s="13">
        <f t="shared" si="1579"/>
        <v>7.6466021634035916E-2</v>
      </c>
      <c r="Y1169" s="13">
        <f t="shared" si="1580"/>
        <v>3.930958424053993E-2</v>
      </c>
      <c r="Z1169" s="13">
        <f t="shared" si="1581"/>
        <v>5.9977316249494438E-3</v>
      </c>
      <c r="AA1169" s="13">
        <f t="shared" si="1582"/>
        <v>1.4273182481604254E-2</v>
      </c>
      <c r="AB1169" s="13">
        <f t="shared" si="1583"/>
        <v>1.6983398965845845E-2</v>
      </c>
      <c r="AC1169" s="13">
        <f t="shared" si="1584"/>
        <v>2.0602072168426767E-3</v>
      </c>
      <c r="AD1169" s="13">
        <f t="shared" si="1585"/>
        <v>4.4246848422493927E-2</v>
      </c>
      <c r="AE1169" s="13">
        <f t="shared" si="1586"/>
        <v>4.5492760791630678E-2</v>
      </c>
      <c r="AF1169" s="13">
        <f t="shared" si="1587"/>
        <v>2.3386877915946711E-2</v>
      </c>
      <c r="AG1169" s="13">
        <f t="shared" si="1588"/>
        <v>8.0151369014593906E-3</v>
      </c>
      <c r="AH1169" s="13">
        <f t="shared" si="1589"/>
        <v>1.5416542637165091E-3</v>
      </c>
      <c r="AI1169" s="13">
        <f t="shared" si="1590"/>
        <v>3.6687724635819227E-3</v>
      </c>
      <c r="AJ1169" s="13">
        <f t="shared" si="1591"/>
        <v>4.365405300760768E-3</v>
      </c>
      <c r="AK1169" s="13">
        <f t="shared" si="1592"/>
        <v>3.4628773209708342E-3</v>
      </c>
      <c r="AL1169" s="13">
        <f t="shared" si="1593"/>
        <v>2.0163440391319923E-4</v>
      </c>
      <c r="AM1169" s="13">
        <f t="shared" si="1594"/>
        <v>2.1059406497717766E-2</v>
      </c>
      <c r="AN1169" s="13">
        <f t="shared" si="1595"/>
        <v>2.1652401840383723E-2</v>
      </c>
      <c r="AO1169" s="13">
        <f t="shared" si="1596"/>
        <v>1.1131047437359163E-2</v>
      </c>
      <c r="AP1169" s="13">
        <f t="shared" si="1597"/>
        <v>3.8148259629917718E-3</v>
      </c>
      <c r="AQ1169" s="13">
        <f t="shared" si="1598"/>
        <v>9.8056116527759371E-4</v>
      </c>
      <c r="AR1169" s="13">
        <f t="shared" si="1599"/>
        <v>3.1701289987016729E-4</v>
      </c>
      <c r="AS1169" s="13">
        <f t="shared" si="1600"/>
        <v>7.5441571110770986E-4</v>
      </c>
      <c r="AT1169" s="13">
        <f t="shared" si="1601"/>
        <v>8.9766546629371292E-4</v>
      </c>
      <c r="AU1169" s="13">
        <f t="shared" si="1602"/>
        <v>7.1207715455549609E-4</v>
      </c>
      <c r="AV1169" s="13">
        <f t="shared" si="1603"/>
        <v>4.2364379583413695E-4</v>
      </c>
      <c r="AW1169" s="13">
        <f t="shared" si="1604"/>
        <v>1.3704269010827653E-5</v>
      </c>
      <c r="AX1169" s="13">
        <f t="shared" si="1605"/>
        <v>8.3527342972419712E-3</v>
      </c>
      <c r="AY1169" s="13">
        <f t="shared" si="1606"/>
        <v>8.5879324039563019E-3</v>
      </c>
      <c r="AZ1169" s="13">
        <f t="shared" si="1607"/>
        <v>4.4148766350244964E-3</v>
      </c>
      <c r="BA1169" s="13">
        <f t="shared" si="1608"/>
        <v>1.5130638967695348E-3</v>
      </c>
      <c r="BB1169" s="13">
        <f t="shared" si="1609"/>
        <v>3.8891726966024944E-4</v>
      </c>
      <c r="BC1169" s="13">
        <f t="shared" si="1610"/>
        <v>7.9973697323912658E-5</v>
      </c>
      <c r="BD1169" s="13">
        <f t="shared" si="1611"/>
        <v>5.4323236327656075E-5</v>
      </c>
      <c r="BE1169" s="13">
        <f t="shared" si="1612"/>
        <v>1.2927645209575114E-4</v>
      </c>
      <c r="BF1169" s="13">
        <f t="shared" si="1613"/>
        <v>1.5382368758060097E-4</v>
      </c>
      <c r="BG1169" s="13">
        <f t="shared" si="1614"/>
        <v>1.2202132962502616E-4</v>
      </c>
      <c r="BH1169" s="13">
        <f t="shared" si="1615"/>
        <v>7.2595474976786017E-5</v>
      </c>
      <c r="BI1169" s="13">
        <f t="shared" si="1616"/>
        <v>3.455201154290177E-5</v>
      </c>
      <c r="BJ1169" s="14">
        <f t="shared" si="1617"/>
        <v>0.6622093068563194</v>
      </c>
      <c r="BK1169" s="14">
        <f t="shared" si="1618"/>
        <v>0.18799922008557335</v>
      </c>
      <c r="BL1169" s="14">
        <f t="shared" si="1619"/>
        <v>0.14115621838803027</v>
      </c>
      <c r="BM1169" s="14">
        <f t="shared" si="1620"/>
        <v>0.6505739374876458</v>
      </c>
      <c r="BN1169" s="14">
        <f t="shared" si="1621"/>
        <v>0.33821431133228108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1.6108</v>
      </c>
      <c r="F1170" s="10">
        <f>VLOOKUP(B1170,home!$B$2:$E$405,3,FALSE)</f>
        <v>1.0864</v>
      </c>
      <c r="G1170" s="10">
        <f>VLOOKUP(C1170,away!$B$2:$E$405,4,FALSE)</f>
        <v>0.7641</v>
      </c>
      <c r="H1170" s="10">
        <f>VLOOKUP(A1170,away!$A$2:$E$405,3,FALSE)</f>
        <v>1.1347</v>
      </c>
      <c r="I1170" s="10">
        <f>VLOOKUP(C1170,away!$B$2:$E$405,3,FALSE)</f>
        <v>0.94910000000000005</v>
      </c>
      <c r="J1170" s="10">
        <f>VLOOKUP(B1170,home!$B$2:$E$405,4,FALSE)</f>
        <v>1.2484999999999999</v>
      </c>
      <c r="K1170" s="12">
        <f t="shared" si="1566"/>
        <v>1.3371544609920001</v>
      </c>
      <c r="L1170" s="12">
        <f t="shared" si="1567"/>
        <v>1.3445642968450002</v>
      </c>
      <c r="M1170" s="13">
        <f t="shared" si="1568"/>
        <v>6.8445411909933876E-2</v>
      </c>
      <c r="N1170" s="13">
        <f t="shared" si="1569"/>
        <v>9.1522087869803065E-2</v>
      </c>
      <c r="O1170" s="13">
        <f t="shared" si="1570"/>
        <v>9.2029257136946652E-2</v>
      </c>
      <c r="P1170" s="13">
        <f t="shared" si="1571"/>
        <v>0.12305733172244807</v>
      </c>
      <c r="Q1170" s="13">
        <f t="shared" si="1572"/>
        <v>6.1189584037204502E-2</v>
      </c>
      <c r="R1170" s="13">
        <f t="shared" si="1573"/>
        <v>6.1869626705753203E-2</v>
      </c>
      <c r="S1170" s="13">
        <f t="shared" si="1574"/>
        <v>5.5310891073952401E-2</v>
      </c>
      <c r="T1170" s="13">
        <f t="shared" si="1575"/>
        <v>8.2273330035221914E-2</v>
      </c>
      <c r="U1170" s="13">
        <f t="shared" si="1576"/>
        <v>8.2729247349507679E-2</v>
      </c>
      <c r="V1170" s="13">
        <f t="shared" si="1577"/>
        <v>1.1049211790863179E-2</v>
      </c>
      <c r="W1170" s="13">
        <f t="shared" si="1578"/>
        <v>2.7273308420530964E-2</v>
      </c>
      <c r="X1170" s="13">
        <f t="shared" si="1579"/>
        <v>3.6670716759088035E-2</v>
      </c>
      <c r="Y1170" s="13">
        <f t="shared" si="1580"/>
        <v>2.465306824699269E-2</v>
      </c>
      <c r="Z1170" s="13">
        <f t="shared" si="1581"/>
        <v>2.7729230375894576E-2</v>
      </c>
      <c r="AA1170" s="13">
        <f t="shared" si="1582"/>
        <v>3.7078264097002302E-2</v>
      </c>
      <c r="AB1170" s="13">
        <f t="shared" si="1583"/>
        <v>2.4789683121573078E-2</v>
      </c>
      <c r="AC1170" s="13">
        <f t="shared" si="1584"/>
        <v>1.2415793136078116E-3</v>
      </c>
      <c r="AD1170" s="13">
        <f t="shared" si="1585"/>
        <v>9.1171565051309088E-3</v>
      </c>
      <c r="AE1170" s="13">
        <f t="shared" si="1586"/>
        <v>1.2258603125547159E-2</v>
      </c>
      <c r="AF1170" s="13">
        <f t="shared" si="1587"/>
        <v>8.2412400459016197E-3</v>
      </c>
      <c r="AG1170" s="13">
        <f t="shared" si="1588"/>
        <v>3.6936257091495241E-3</v>
      </c>
      <c r="AH1170" s="13">
        <f t="shared" si="1589"/>
        <v>9.320933285604429E-3</v>
      </c>
      <c r="AI1170" s="13">
        <f t="shared" si="1590"/>
        <v>1.2463527523454782E-2</v>
      </c>
      <c r="AJ1170" s="13">
        <f t="shared" si="1591"/>
        <v>8.3328307138420699E-3</v>
      </c>
      <c r="AK1170" s="13">
        <f t="shared" si="1592"/>
        <v>3.7140939205683597E-3</v>
      </c>
      <c r="AL1170" s="13">
        <f t="shared" si="1593"/>
        <v>8.928892861681558E-5</v>
      </c>
      <c r="AM1170" s="13">
        <f t="shared" si="1594"/>
        <v>2.4382092984796054E-3</v>
      </c>
      <c r="AN1170" s="13">
        <f t="shared" si="1595"/>
        <v>3.2783291709711712E-3</v>
      </c>
      <c r="AO1170" s="13">
        <f t="shared" si="1596"/>
        <v>2.2039621782966533E-3</v>
      </c>
      <c r="AP1170" s="13">
        <f t="shared" si="1597"/>
        <v>9.8778961884480503E-4</v>
      </c>
      <c r="AQ1170" s="13">
        <f t="shared" si="1598"/>
        <v>3.3203666357321408E-4</v>
      </c>
      <c r="AR1170" s="13">
        <f t="shared" si="1599"/>
        <v>2.5065188218195721E-3</v>
      </c>
      <c r="AS1170" s="13">
        <f t="shared" si="1600"/>
        <v>3.3516028241564527E-3</v>
      </c>
      <c r="AT1170" s="13">
        <f t="shared" si="1601"/>
        <v>2.2408053338970938E-3</v>
      </c>
      <c r="AU1170" s="13">
        <f t="shared" si="1602"/>
        <v>9.98767616145056E-4</v>
      </c>
      <c r="AV1170" s="13">
        <f t="shared" si="1603"/>
        <v>3.3387664335567655E-4</v>
      </c>
      <c r="AW1170" s="13">
        <f t="shared" si="1604"/>
        <v>4.4592134736510614E-6</v>
      </c>
      <c r="AX1170" s="13">
        <f t="shared" si="1605"/>
        <v>5.4337707338236306E-4</v>
      </c>
      <c r="AY1170" s="13">
        <f t="shared" si="1606"/>
        <v>7.306054125940511E-4</v>
      </c>
      <c r="AZ1170" s="13">
        <f t="shared" si="1607"/>
        <v>4.9117297642783584E-4</v>
      </c>
      <c r="BA1170" s="13">
        <f t="shared" si="1608"/>
        <v>2.2013788255998638E-4</v>
      </c>
      <c r="BB1170" s="13">
        <f t="shared" si="1609"/>
        <v>7.3997384318303842E-5</v>
      </c>
      <c r="BC1170" s="13">
        <f t="shared" si="1610"/>
        <v>1.9898848202861865E-5</v>
      </c>
      <c r="BD1170" s="13">
        <f t="shared" si="1611"/>
        <v>5.6169595286476547E-4</v>
      </c>
      <c r="BE1170" s="13">
        <f t="shared" si="1612"/>
        <v>7.5107424909427322E-4</v>
      </c>
      <c r="BF1170" s="13">
        <f t="shared" si="1613"/>
        <v>5.0215114135631212E-4</v>
      </c>
      <c r="BG1170" s="13">
        <f t="shared" si="1614"/>
        <v>2.2381787958560578E-4</v>
      </c>
      <c r="BH1170" s="13">
        <f t="shared" si="1615"/>
        <v>7.4819769034415728E-5</v>
      </c>
      <c r="BI1170" s="13">
        <f t="shared" si="1616"/>
        <v>2.0009117586952017E-5</v>
      </c>
      <c r="BJ1170" s="14">
        <f t="shared" si="1617"/>
        <v>0.36821223726222119</v>
      </c>
      <c r="BK1170" s="14">
        <f t="shared" si="1618"/>
        <v>0.25992432015201622</v>
      </c>
      <c r="BL1170" s="14">
        <f t="shared" si="1619"/>
        <v>0.34389260320314863</v>
      </c>
      <c r="BM1170" s="14">
        <f t="shared" si="1620"/>
        <v>0.50091894541207094</v>
      </c>
      <c r="BN1170" s="14">
        <f t="shared" si="1621"/>
        <v>0.49811329938208937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1.6108</v>
      </c>
      <c r="F1171" s="10">
        <f>VLOOKUP(B1171,home!$B$2:$E$405,3,FALSE)</f>
        <v>1.1852</v>
      </c>
      <c r="G1171" s="10">
        <f>VLOOKUP(C1171,away!$B$2:$E$405,4,FALSE)</f>
        <v>1.4803999999999999</v>
      </c>
      <c r="H1171" s="10">
        <f>VLOOKUP(A1171,away!$A$2:$E$405,3,FALSE)</f>
        <v>1.1347</v>
      </c>
      <c r="I1171" s="10">
        <f>VLOOKUP(C1171,away!$B$2:$E$405,3,FALSE)</f>
        <v>1.0168999999999999</v>
      </c>
      <c r="J1171" s="10">
        <f>VLOOKUP(B1171,home!$B$2:$E$405,4,FALSE)</f>
        <v>0.64090000000000003</v>
      </c>
      <c r="K1171" s="12">
        <f t="shared" si="1566"/>
        <v>2.8262614848640002</v>
      </c>
      <c r="L1171" s="12">
        <f t="shared" si="1567"/>
        <v>0.739519403987</v>
      </c>
      <c r="M1171" s="13">
        <f t="shared" si="1568"/>
        <v>2.8274897309032616E-2</v>
      </c>
      <c r="N1171" s="13">
        <f t="shared" si="1569"/>
        <v>7.9912253253003648E-2</v>
      </c>
      <c r="O1171" s="13">
        <f t="shared" si="1570"/>
        <v>2.0909835205769431E-2</v>
      </c>
      <c r="P1171" s="13">
        <f t="shared" si="1571"/>
        <v>5.9096661896919457E-2</v>
      </c>
      <c r="Q1171" s="13">
        <f t="shared" si="1572"/>
        <v>0.11292646176883107</v>
      </c>
      <c r="R1171" s="13">
        <f t="shared" si="1573"/>
        <v>7.7316144344184981E-3</v>
      </c>
      <c r="S1171" s="13">
        <f t="shared" si="1574"/>
        <v>3.0879116988367764E-2</v>
      </c>
      <c r="T1171" s="13">
        <f t="shared" si="1575"/>
        <v>8.3511309701646705E-2</v>
      </c>
      <c r="U1171" s="13">
        <f t="shared" si="1576"/>
        <v>2.1851564091815563E-2</v>
      </c>
      <c r="V1171" s="13">
        <f t="shared" si="1577"/>
        <v>7.1710752096624262E-3</v>
      </c>
      <c r="W1171" s="13">
        <f t="shared" si="1578"/>
        <v>0.10638656983973808</v>
      </c>
      <c r="X1171" s="13">
        <f t="shared" si="1579"/>
        <v>7.8674932720104465E-2</v>
      </c>
      <c r="Y1171" s="13">
        <f t="shared" si="1580"/>
        <v>2.909081967694448E-2</v>
      </c>
      <c r="Z1171" s="13">
        <f t="shared" si="1581"/>
        <v>1.9058929661328185E-3</v>
      </c>
      <c r="AA1171" s="13">
        <f t="shared" si="1582"/>
        <v>5.3865518844543924E-3</v>
      </c>
      <c r="AB1171" s="13">
        <f t="shared" si="1583"/>
        <v>7.6119020636275271E-3</v>
      </c>
      <c r="AC1171" s="13">
        <f t="shared" si="1584"/>
        <v>9.3675540725885213E-4</v>
      </c>
      <c r="AD1171" s="13">
        <f t="shared" si="1585"/>
        <v>7.5169066211211444E-2</v>
      </c>
      <c r="AE1171" s="13">
        <f t="shared" si="1586"/>
        <v>5.5588983042774431E-2</v>
      </c>
      <c r="AF1171" s="13">
        <f t="shared" si="1587"/>
        <v>2.0554565804017995E-2</v>
      </c>
      <c r="AG1171" s="13">
        <f t="shared" si="1588"/>
        <v>5.0668334175329871E-3</v>
      </c>
      <c r="AH1171" s="13">
        <f t="shared" si="1589"/>
        <v>3.5236120759438931E-4</v>
      </c>
      <c r="AI1171" s="13">
        <f t="shared" si="1590"/>
        <v>9.9586490978419086E-4</v>
      </c>
      <c r="AJ1171" s="13">
        <f t="shared" si="1591"/>
        <v>1.4072873193253109E-3</v>
      </c>
      <c r="AK1171" s="13">
        <f t="shared" si="1592"/>
        <v>1.3257873162488771E-3</v>
      </c>
      <c r="AL1171" s="13">
        <f t="shared" si="1593"/>
        <v>7.8315570136769513E-5</v>
      </c>
      <c r="AM1171" s="13">
        <f t="shared" si="1594"/>
        <v>4.248948733718777E-2</v>
      </c>
      <c r="AN1171" s="13">
        <f t="shared" si="1595"/>
        <v>3.1421800351310279E-2</v>
      </c>
      <c r="AO1171" s="13">
        <f t="shared" si="1596"/>
        <v>1.1618515533999741E-2</v>
      </c>
      <c r="AP1171" s="13">
        <f t="shared" si="1597"/>
        <v>2.8640392276390639E-3</v>
      </c>
      <c r="AQ1171" s="13">
        <f t="shared" si="1598"/>
        <v>5.2950314565475699E-4</v>
      </c>
      <c r="AR1171" s="13">
        <f t="shared" si="1599"/>
        <v>5.2115590045668478E-5</v>
      </c>
      <c r="AS1171" s="13">
        <f t="shared" si="1600"/>
        <v>1.472922849070345E-4</v>
      </c>
      <c r="AT1171" s="13">
        <f t="shared" si="1601"/>
        <v>2.0814325592518338E-4</v>
      </c>
      <c r="AU1171" s="13">
        <f t="shared" si="1602"/>
        <v>1.9608908918517879E-4</v>
      </c>
      <c r="AV1171" s="13">
        <f t="shared" si="1603"/>
        <v>1.3854976009153319E-4</v>
      </c>
      <c r="AW1171" s="13">
        <f t="shared" si="1604"/>
        <v>4.5468175446040551E-6</v>
      </c>
      <c r="AX1171" s="13">
        <f t="shared" si="1605"/>
        <v>2.0014400262118408E-2</v>
      </c>
      <c r="AY1171" s="13">
        <f t="shared" si="1606"/>
        <v>1.4801037352999064E-2</v>
      </c>
      <c r="AZ1171" s="13">
        <f t="shared" si="1607"/>
        <v>5.4728271608395947E-3</v>
      </c>
      <c r="BA1171" s="13">
        <f t="shared" si="1608"/>
        <v>1.3490872933693211E-3</v>
      </c>
      <c r="BB1171" s="13">
        <f t="shared" si="1609"/>
        <v>2.4941905777972877E-4</v>
      </c>
      <c r="BC1171" s="13">
        <f t="shared" si="1610"/>
        <v>3.6890046590452837E-5</v>
      </c>
      <c r="BD1171" s="13">
        <f t="shared" si="1611"/>
        <v>6.4234150148339283E-6</v>
      </c>
      <c r="BE1171" s="13">
        <f t="shared" si="1612"/>
        <v>1.8154250457722249E-5</v>
      </c>
      <c r="BF1171" s="13">
        <f t="shared" si="1613"/>
        <v>2.5654329427617528E-5</v>
      </c>
      <c r="BG1171" s="13">
        <f t="shared" si="1614"/>
        <v>2.4168614393762841E-5</v>
      </c>
      <c r="BH1171" s="13">
        <f t="shared" si="1615"/>
        <v>1.7076706000905402E-5</v>
      </c>
      <c r="BI1171" s="13">
        <f t="shared" si="1616"/>
        <v>9.6526472917409779E-6</v>
      </c>
      <c r="BJ1171" s="14">
        <f t="shared" si="1617"/>
        <v>0.77772880220529383</v>
      </c>
      <c r="BK1171" s="14">
        <f t="shared" si="1618"/>
        <v>0.14123785973437694</v>
      </c>
      <c r="BL1171" s="14">
        <f t="shared" si="1619"/>
        <v>6.841608837577938E-2</v>
      </c>
      <c r="BM1171" s="14">
        <f t="shared" si="1620"/>
        <v>0.66564042887815389</v>
      </c>
      <c r="BN1171" s="14">
        <f t="shared" si="1621"/>
        <v>0.30885172386797471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1.6108</v>
      </c>
      <c r="F1172" s="10">
        <f>VLOOKUP(B1172,home!$B$2:$E$405,3,FALSE)</f>
        <v>1.0347</v>
      </c>
      <c r="G1172" s="10">
        <f>VLOOKUP(C1172,away!$B$2:$E$405,4,FALSE)</f>
        <v>1.552</v>
      </c>
      <c r="H1172" s="10">
        <f>VLOOKUP(A1172,away!$A$2:$E$405,3,FALSE)</f>
        <v>1.1347</v>
      </c>
      <c r="I1172" s="10">
        <f>VLOOKUP(C1172,away!$B$2:$E$405,3,FALSE)</f>
        <v>0.88129999999999997</v>
      </c>
      <c r="J1172" s="10">
        <f>VLOOKUP(B1172,home!$B$2:$E$405,4,FALSE)</f>
        <v>0.80779999999999996</v>
      </c>
      <c r="K1172" s="12">
        <f t="shared" si="1566"/>
        <v>2.58671026752</v>
      </c>
      <c r="L1172" s="12">
        <f t="shared" si="1567"/>
        <v>0.80780897465799995</v>
      </c>
      <c r="M1172" s="13">
        <f t="shared" si="1568"/>
        <v>3.3556682932624343E-2</v>
      </c>
      <c r="N1172" s="13">
        <f t="shared" si="1569"/>
        <v>8.6801416285732527E-2</v>
      </c>
      <c r="O1172" s="13">
        <f t="shared" si="1570"/>
        <v>2.7107389632726877E-2</v>
      </c>
      <c r="P1172" s="13">
        <f t="shared" si="1571"/>
        <v>7.0118963088639796E-2</v>
      </c>
      <c r="Q1172" s="13">
        <f t="shared" si="1572"/>
        <v>0.11226505737079108</v>
      </c>
      <c r="R1172" s="13">
        <f t="shared" si="1573"/>
        <v>1.0948796312433996E-2</v>
      </c>
      <c r="S1172" s="13">
        <f t="shared" si="1574"/>
        <v>3.6629581315425319E-2</v>
      </c>
      <c r="T1172" s="13">
        <f t="shared" si="1575"/>
        <v>9.0688720884620266E-2</v>
      </c>
      <c r="U1172" s="13">
        <f t="shared" si="1576"/>
        <v>2.8321363838358128E-2</v>
      </c>
      <c r="V1172" s="13">
        <f t="shared" si="1577"/>
        <v>8.5044436118418606E-3</v>
      </c>
      <c r="W1172" s="13">
        <f t="shared" si="1578"/>
        <v>9.6799058861582354E-2</v>
      </c>
      <c r="X1172" s="13">
        <f t="shared" si="1579"/>
        <v>7.8195148486834218E-2</v>
      </c>
      <c r="Y1172" s="13">
        <f t="shared" si="1580"/>
        <v>3.1583371361189799E-2</v>
      </c>
      <c r="Z1172" s="13">
        <f t="shared" si="1581"/>
        <v>2.9481786409622001E-3</v>
      </c>
      <c r="AA1172" s="13">
        <f t="shared" si="1582"/>
        <v>7.626083961060081E-3</v>
      </c>
      <c r="AB1172" s="13">
        <f t="shared" si="1583"/>
        <v>9.8632348415218559E-3</v>
      </c>
      <c r="AC1172" s="13">
        <f t="shared" si="1584"/>
        <v>1.1106632040059365E-3</v>
      </c>
      <c r="AD1172" s="13">
        <f t="shared" si="1585"/>
        <v>6.2597779860881997E-2</v>
      </c>
      <c r="AE1172" s="13">
        <f t="shared" si="1586"/>
        <v>5.0567048365286277E-2</v>
      </c>
      <c r="AF1172" s="13">
        <f t="shared" si="1587"/>
        <v>2.0424257745721697E-2</v>
      </c>
      <c r="AG1172" s="13">
        <f t="shared" si="1588"/>
        <v>5.4996329025740545E-3</v>
      </c>
      <c r="AH1172" s="13">
        <f t="shared" si="1589"/>
        <v>5.9539129126607248E-4</v>
      </c>
      <c r="AI1172" s="13">
        <f t="shared" si="1590"/>
        <v>1.5401047663099402E-3</v>
      </c>
      <c r="AJ1172" s="13">
        <f t="shared" si="1591"/>
        <v>1.9919024060352074E-3</v>
      </c>
      <c r="AK1172" s="13">
        <f t="shared" si="1592"/>
        <v>1.7174914685296873E-3</v>
      </c>
      <c r="AL1172" s="13">
        <f t="shared" si="1593"/>
        <v>9.283224132965527E-5</v>
      </c>
      <c r="AM1172" s="13">
        <f t="shared" si="1594"/>
        <v>3.2384463978020007E-2</v>
      </c>
      <c r="AN1172" s="13">
        <f t="shared" si="1595"/>
        <v>2.6160460640933275E-2</v>
      </c>
      <c r="AO1172" s="13">
        <f t="shared" si="1596"/>
        <v>1.0566327443466635E-2</v>
      </c>
      <c r="AP1172" s="13">
        <f t="shared" si="1597"/>
        <v>2.845191379335824E-3</v>
      </c>
      <c r="AQ1172" s="13">
        <f t="shared" si="1598"/>
        <v>5.7459278271176299E-4</v>
      </c>
      <c r="AR1172" s="13">
        <f t="shared" si="1599"/>
        <v>9.6192485703589751E-5</v>
      </c>
      <c r="AS1172" s="13">
        <f t="shared" si="1600"/>
        <v>2.488220904277464E-4</v>
      </c>
      <c r="AT1172" s="13">
        <f t="shared" si="1601"/>
        <v>3.218153280476209E-4</v>
      </c>
      <c r="AU1172" s="13">
        <f t="shared" si="1602"/>
        <v>2.7748100443536592E-4</v>
      </c>
      <c r="AV1172" s="13">
        <f t="shared" si="1603"/>
        <v>1.7944074080368096E-4</v>
      </c>
      <c r="AW1172" s="13">
        <f t="shared" si="1604"/>
        <v>5.3883127611431602E-6</v>
      </c>
      <c r="AX1172" s="13">
        <f t="shared" si="1605"/>
        <v>1.3961537580012673E-2</v>
      </c>
      <c r="AY1172" s="13">
        <f t="shared" si="1606"/>
        <v>1.1278255357159169E-2</v>
      </c>
      <c r="AZ1172" s="13">
        <f t="shared" si="1607"/>
        <v>4.5553379479989211E-3</v>
      </c>
      <c r="BA1172" s="13">
        <f t="shared" si="1608"/>
        <v>1.2266142923312291E-3</v>
      </c>
      <c r="BB1172" s="13">
        <f t="shared" si="1609"/>
        <v>2.4771750844723451E-4</v>
      </c>
      <c r="BC1172" s="13">
        <f t="shared" si="1610"/>
        <v>4.0021685300719006E-5</v>
      </c>
      <c r="BD1172" s="13">
        <f t="shared" si="1611"/>
        <v>1.2950858874336856E-5</v>
      </c>
      <c r="BE1172" s="13">
        <f t="shared" si="1612"/>
        <v>3.3500119623449649E-5</v>
      </c>
      <c r="BF1172" s="13">
        <f t="shared" si="1613"/>
        <v>4.3327551696562743E-5</v>
      </c>
      <c r="BG1172" s="13">
        <f t="shared" si="1614"/>
        <v>3.7358607613334142E-5</v>
      </c>
      <c r="BH1172" s="13">
        <f t="shared" si="1615"/>
        <v>2.4158973473415571E-5</v>
      </c>
      <c r="BI1172" s="13">
        <f t="shared" si="1616"/>
        <v>1.2498452947285467E-5</v>
      </c>
      <c r="BJ1172" s="14">
        <f t="shared" si="1617"/>
        <v>0.73926201272093151</v>
      </c>
      <c r="BK1172" s="14">
        <f t="shared" si="1618"/>
        <v>0.16129142175102609</v>
      </c>
      <c r="BL1172" s="14">
        <f t="shared" si="1619"/>
        <v>9.0999304731888234E-2</v>
      </c>
      <c r="BM1172" s="14">
        <f t="shared" si="1620"/>
        <v>0.64242974517746121</v>
      </c>
      <c r="BN1172" s="14">
        <f t="shared" si="1621"/>
        <v>0.34079830562294861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1.6108</v>
      </c>
      <c r="F1173" s="10">
        <f>VLOOKUP(B1173,home!$B$2:$E$405,3,FALSE)</f>
        <v>0.77600000000000002</v>
      </c>
      <c r="G1173" s="10">
        <f>VLOOKUP(C1173,away!$B$2:$E$405,4,FALSE)</f>
        <v>1.0506</v>
      </c>
      <c r="H1173" s="10">
        <f>VLOOKUP(A1173,away!$A$2:$E$405,3,FALSE)</f>
        <v>1.1347</v>
      </c>
      <c r="I1173" s="10">
        <f>VLOOKUP(C1173,away!$B$2:$E$405,3,FALSE)</f>
        <v>0.8135</v>
      </c>
      <c r="J1173" s="10">
        <f>VLOOKUP(B1173,home!$B$2:$E$405,4,FALSE)</f>
        <v>0.5141</v>
      </c>
      <c r="K1173" s="12">
        <f t="shared" si="1566"/>
        <v>1.3132298284800001</v>
      </c>
      <c r="L1173" s="12">
        <f t="shared" si="1567"/>
        <v>0.47455463114500002</v>
      </c>
      <c r="M1173" s="13">
        <f t="shared" si="1568"/>
        <v>0.16733048673868794</v>
      </c>
      <c r="N1173" s="13">
        <f t="shared" si="1569"/>
        <v>0.21974338639932212</v>
      </c>
      <c r="O1173" s="13">
        <f t="shared" si="1570"/>
        <v>7.9407457413591384E-2</v>
      </c>
      <c r="P1173" s="13">
        <f t="shared" si="1571"/>
        <v>0.10428024167928353</v>
      </c>
      <c r="Q1173" s="13">
        <f t="shared" si="1572"/>
        <v>0.14428678481539811</v>
      </c>
      <c r="R1173" s="13">
        <f t="shared" si="1573"/>
        <v>1.8841588331534577E-2</v>
      </c>
      <c r="S1173" s="13">
        <f t="shared" si="1574"/>
        <v>1.6246843322806691E-2</v>
      </c>
      <c r="T1173" s="13">
        <f t="shared" si="1575"/>
        <v>6.8471961947169258E-2</v>
      </c>
      <c r="U1173" s="13">
        <f t="shared" si="1576"/>
        <v>2.4743335812911927E-2</v>
      </c>
      <c r="V1173" s="13">
        <f t="shared" si="1577"/>
        <v>1.1250023705572719E-3</v>
      </c>
      <c r="W1173" s="13">
        <f t="shared" si="1578"/>
        <v>6.3160569891685295E-2</v>
      </c>
      <c r="X1173" s="13">
        <f t="shared" si="1579"/>
        <v>2.9973140947856712E-2</v>
      </c>
      <c r="Y1173" s="13">
        <f t="shared" si="1580"/>
        <v>7.111946423383619E-3</v>
      </c>
      <c r="Z1173" s="13">
        <f t="shared" si="1581"/>
        <v>2.9804543336191093E-3</v>
      </c>
      <c r="AA1173" s="13">
        <f t="shared" si="1582"/>
        <v>3.9140215333310965E-3</v>
      </c>
      <c r="AB1173" s="13">
        <f t="shared" si="1583"/>
        <v>2.5700049134417119E-3</v>
      </c>
      <c r="AC1173" s="13">
        <f t="shared" si="1584"/>
        <v>4.3818792893776934E-5</v>
      </c>
      <c r="AD1173" s="13">
        <f t="shared" si="1585"/>
        <v>2.0736086091389255E-2</v>
      </c>
      <c r="AE1173" s="13">
        <f t="shared" si="1586"/>
        <v>9.8404056864901945E-3</v>
      </c>
      <c r="AF1173" s="13">
        <f t="shared" si="1587"/>
        <v>2.3349050454347575E-3</v>
      </c>
      <c r="AG1173" s="13">
        <f t="shared" si="1588"/>
        <v>3.6934666753163028E-4</v>
      </c>
      <c r="AH1173" s="13">
        <f t="shared" si="1589"/>
        <v>3.5359710173378327E-4</v>
      </c>
      <c r="AI1173" s="13">
        <f t="shared" si="1590"/>
        <v>4.6435426126088141E-4</v>
      </c>
      <c r="AJ1173" s="13">
        <f t="shared" si="1591"/>
        <v>3.049019334347923E-4</v>
      </c>
      <c r="AK1173" s="13">
        <f t="shared" si="1592"/>
        <v>1.3346877124926419E-4</v>
      </c>
      <c r="AL1173" s="13">
        <f t="shared" si="1593"/>
        <v>1.0923136368313794E-6</v>
      </c>
      <c r="AM1173" s="13">
        <f t="shared" si="1594"/>
        <v>5.4462493562283214E-3</v>
      </c>
      <c r="AN1173" s="13">
        <f t="shared" si="1595"/>
        <v>2.5845428543686249E-3</v>
      </c>
      <c r="AO1173" s="13">
        <f t="shared" si="1596"/>
        <v>6.132533904666742E-4</v>
      </c>
      <c r="AP1173" s="13">
        <f t="shared" si="1597"/>
        <v>9.700741217044441E-5</v>
      </c>
      <c r="AQ1173" s="13">
        <f t="shared" si="1598"/>
        <v>1.1508829175219057E-5</v>
      </c>
      <c r="AR1173" s="13">
        <f t="shared" si="1599"/>
        <v>3.3560228437443329E-5</v>
      </c>
      <c r="AS1173" s="13">
        <f t="shared" si="1600"/>
        <v>4.4072293034653333E-5</v>
      </c>
      <c r="AT1173" s="13">
        <f t="shared" si="1601"/>
        <v>2.8938524911309056E-5</v>
      </c>
      <c r="AU1173" s="13">
        <f t="shared" si="1602"/>
        <v>1.2667644701914197E-5</v>
      </c>
      <c r="AV1173" s="13">
        <f t="shared" si="1603"/>
        <v>4.1588822197850946E-6</v>
      </c>
      <c r="AW1173" s="13">
        <f t="shared" si="1604"/>
        <v>1.8909141400753138E-8</v>
      </c>
      <c r="AX1173" s="13">
        <f t="shared" si="1605"/>
        <v>1.1920295179898364E-3</v>
      </c>
      <c r="AY1173" s="13">
        <f t="shared" si="1606"/>
        <v>5.656831282236191E-4</v>
      </c>
      <c r="AZ1173" s="13">
        <f t="shared" si="1607"/>
        <v>1.3422377412955464E-4</v>
      </c>
      <c r="BA1173" s="13">
        <f t="shared" si="1608"/>
        <v>2.1232171207646868E-5</v>
      </c>
      <c r="BB1173" s="13">
        <f t="shared" si="1609"/>
        <v>2.5189562939630872E-6</v>
      </c>
      <c r="BC1173" s="13">
        <f t="shared" si="1610"/>
        <v>2.3907647499040594E-7</v>
      </c>
      <c r="BD1173" s="13">
        <f t="shared" si="1611"/>
        <v>2.6543603045454748E-6</v>
      </c>
      <c r="BE1173" s="13">
        <f t="shared" si="1612"/>
        <v>3.485785127462375E-6</v>
      </c>
      <c r="BF1173" s="13">
        <f t="shared" si="1613"/>
        <v>2.2888185025277756E-6</v>
      </c>
      <c r="BG1173" s="13">
        <f t="shared" si="1614"/>
        <v>1.0019149098321335E-6</v>
      </c>
      <c r="BH1173" s="13">
        <f t="shared" si="1615"/>
        <v>3.2893613629760216E-7</v>
      </c>
      <c r="BI1173" s="13">
        <f t="shared" si="1616"/>
        <v>8.6393749170194729E-8</v>
      </c>
      <c r="BJ1173" s="14">
        <f t="shared" si="1617"/>
        <v>0.57669702238238962</v>
      </c>
      <c r="BK1173" s="14">
        <f t="shared" si="1618"/>
        <v>0.28959316834608967</v>
      </c>
      <c r="BL1173" s="14">
        <f t="shared" si="1619"/>
        <v>0.13086597385452439</v>
      </c>
      <c r="BM1173" s="14">
        <f t="shared" si="1620"/>
        <v>0.2656810093197231</v>
      </c>
      <c r="BN1173" s="14">
        <f t="shared" si="1621"/>
        <v>0.73388994537781771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1.6108</v>
      </c>
      <c r="F1174" s="10">
        <f>VLOOKUP(B1174,home!$B$2:$E$405,3,FALSE)</f>
        <v>1.5003</v>
      </c>
      <c r="G1174" s="10">
        <f>VLOOKUP(C1174,away!$B$2:$E$405,4,FALSE)</f>
        <v>0.9829</v>
      </c>
      <c r="H1174" s="10">
        <f>VLOOKUP(A1174,away!$A$2:$E$405,3,FALSE)</f>
        <v>1.1347</v>
      </c>
      <c r="I1174" s="10">
        <f>VLOOKUP(C1174,away!$B$2:$E$405,3,FALSE)</f>
        <v>1.1015999999999999</v>
      </c>
      <c r="J1174" s="10">
        <f>VLOOKUP(B1174,home!$B$2:$E$405,4,FALSE)</f>
        <v>0.80779999999999996</v>
      </c>
      <c r="K1174" s="12">
        <f t="shared" si="1566"/>
        <v>2.3753579565959999</v>
      </c>
      <c r="L1174" s="12">
        <f t="shared" si="1567"/>
        <v>1.0097383030559999</v>
      </c>
      <c r="M1174" s="13">
        <f t="shared" si="1568"/>
        <v>3.387438145256029E-2</v>
      </c>
      <c r="N1174" s="13">
        <f t="shared" si="1569"/>
        <v>8.0463781508107041E-2</v>
      </c>
      <c r="O1174" s="13">
        <f t="shared" si="1570"/>
        <v>3.4204260444979859E-2</v>
      </c>
      <c r="P1174" s="13">
        <f t="shared" si="1571"/>
        <v>8.1247362197464743E-2</v>
      </c>
      <c r="Q1174" s="13">
        <f t="shared" si="1572"/>
        <v>9.5565141811542104E-2</v>
      </c>
      <c r="R1174" s="13">
        <f t="shared" si="1573"/>
        <v>1.7268675949499712E-2</v>
      </c>
      <c r="S1174" s="13">
        <f t="shared" si="1574"/>
        <v>4.8717744656759626E-2</v>
      </c>
      <c r="T1174" s="13">
        <f t="shared" si="1575"/>
        <v>9.6495784124092501E-2</v>
      </c>
      <c r="U1174" s="13">
        <f t="shared" si="1576"/>
        <v>4.1019286816522123E-2</v>
      </c>
      <c r="V1174" s="13">
        <f t="shared" si="1577"/>
        <v>1.2983224345167538E-2</v>
      </c>
      <c r="W1174" s="13">
        <f t="shared" si="1578"/>
        <v>7.5667139991757199E-2</v>
      </c>
      <c r="X1174" s="13">
        <f t="shared" si="1579"/>
        <v>7.6404009532377692E-2</v>
      </c>
      <c r="Y1174" s="13">
        <f t="shared" si="1580"/>
        <v>3.8574027465948742E-2</v>
      </c>
      <c r="Z1174" s="13">
        <f t="shared" si="1581"/>
        <v>5.812281183090599E-3</v>
      </c>
      <c r="AA1174" s="13">
        <f t="shared" si="1582"/>
        <v>1.3806248354227465E-2</v>
      </c>
      <c r="AB1174" s="13">
        <f t="shared" si="1583"/>
        <v>1.6397390939477324E-2</v>
      </c>
      <c r="AC1174" s="13">
        <f t="shared" si="1584"/>
        <v>1.9462582887676643E-3</v>
      </c>
      <c r="AD1174" s="13">
        <f t="shared" si="1585"/>
        <v>4.4934135758070974E-2</v>
      </c>
      <c r="AE1174" s="13">
        <f t="shared" si="1586"/>
        <v>4.5371717989642506E-2</v>
      </c>
      <c r="AF1174" s="13">
        <f t="shared" si="1587"/>
        <v>2.2906780764798504E-2</v>
      </c>
      <c r="AG1174" s="13">
        <f t="shared" si="1588"/>
        <v>7.7099513126411539E-3</v>
      </c>
      <c r="AH1174" s="13">
        <f t="shared" si="1589"/>
        <v>1.4672207346745553E-3</v>
      </c>
      <c r="AI1174" s="13">
        <f t="shared" si="1590"/>
        <v>3.4851744461918328E-3</v>
      </c>
      <c r="AJ1174" s="13">
        <f t="shared" si="1591"/>
        <v>4.1392684254434155E-3</v>
      </c>
      <c r="AK1174" s="13">
        <f t="shared" si="1592"/>
        <v>3.2774147296212039E-3</v>
      </c>
      <c r="AL1174" s="13">
        <f t="shared" si="1593"/>
        <v>1.8672323488920595E-4</v>
      </c>
      <c r="AM1174" s="13">
        <f t="shared" si="1594"/>
        <v>2.1346931379139743E-2</v>
      </c>
      <c r="AN1174" s="13">
        <f t="shared" si="1595"/>
        <v>2.155481426622544E-2</v>
      </c>
      <c r="AO1174" s="13">
        <f t="shared" si="1596"/>
        <v>1.0882360789932866E-2</v>
      </c>
      <c r="AP1174" s="13">
        <f t="shared" si="1597"/>
        <v>3.6627788390899874E-3</v>
      </c>
      <c r="AQ1174" s="13">
        <f t="shared" si="1598"/>
        <v>9.2461202236303732E-4</v>
      </c>
      <c r="AR1174" s="13">
        <f t="shared" si="1599"/>
        <v>2.9630179496777266E-4</v>
      </c>
      <c r="AS1174" s="13">
        <f t="shared" si="1600"/>
        <v>7.0382282623037524E-4</v>
      </c>
      <c r="AT1174" s="13">
        <f t="shared" si="1601"/>
        <v>8.3591557516010315E-4</v>
      </c>
      <c r="AU1174" s="13">
        <f t="shared" si="1602"/>
        <v>6.6186623749969081E-4</v>
      </c>
      <c r="AV1174" s="13">
        <f t="shared" si="1603"/>
        <v>3.9304230836178724E-4</v>
      </c>
      <c r="AW1174" s="13">
        <f t="shared" si="1604"/>
        <v>1.2440383201758105E-5</v>
      </c>
      <c r="AX1174" s="13">
        <f t="shared" si="1605"/>
        <v>8.4511005500580612E-3</v>
      </c>
      <c r="AY1174" s="13">
        <f t="shared" si="1606"/>
        <v>8.5333999283712537E-3</v>
      </c>
      <c r="AZ1174" s="13">
        <f t="shared" si="1607"/>
        <v>4.3082503814858902E-3</v>
      </c>
      <c r="BA1174" s="13">
        <f t="shared" si="1608"/>
        <v>1.450068476447309E-3</v>
      </c>
      <c r="BB1174" s="13">
        <f t="shared" si="1609"/>
        <v>3.6604742068072624E-4</v>
      </c>
      <c r="BC1174" s="13">
        <f t="shared" si="1610"/>
        <v>7.3922420279236463E-5</v>
      </c>
      <c r="BD1174" s="13">
        <f t="shared" si="1611"/>
        <v>4.9864545273867571E-5</v>
      </c>
      <c r="BE1174" s="13">
        <f t="shared" si="1612"/>
        <v>1.1844614436832279E-4</v>
      </c>
      <c r="BF1174" s="13">
        <f t="shared" si="1613"/>
        <v>1.4067599572670705E-4</v>
      </c>
      <c r="BG1174" s="13">
        <f t="shared" si="1614"/>
        <v>1.1138528191716616E-4</v>
      </c>
      <c r="BH1174" s="13">
        <f t="shared" si="1615"/>
        <v>6.614497891240732E-5</v>
      </c>
      <c r="BI1174" s="13">
        <f t="shared" si="1616"/>
        <v>3.1423600389692268E-5</v>
      </c>
      <c r="BJ1174" s="14">
        <f t="shared" si="1617"/>
        <v>0.66564675673305174</v>
      </c>
      <c r="BK1174" s="14">
        <f t="shared" si="1618"/>
        <v>0.18748909410398035</v>
      </c>
      <c r="BL1174" s="14">
        <f t="shared" si="1619"/>
        <v>0.13847383012944539</v>
      </c>
      <c r="BM1174" s="14">
        <f t="shared" si="1620"/>
        <v>0.64627739924024474</v>
      </c>
      <c r="BN1174" s="14">
        <f t="shared" si="1621"/>
        <v>0.34262360336415371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1.6108</v>
      </c>
      <c r="F1175" s="10">
        <f>VLOOKUP(B1175,home!$B$2:$E$405,3,FALSE)</f>
        <v>0.82769999999999999</v>
      </c>
      <c r="G1175" s="10">
        <f>VLOOKUP(C1175,away!$B$2:$E$405,4,FALSE)</f>
        <v>0.87949999999999995</v>
      </c>
      <c r="H1175" s="10">
        <f>VLOOKUP(A1175,away!$A$2:$E$405,3,FALSE)</f>
        <v>1.1347</v>
      </c>
      <c r="I1175" s="10">
        <f>VLOOKUP(C1175,away!$B$2:$E$405,3,FALSE)</f>
        <v>0.88129999999999997</v>
      </c>
      <c r="J1175" s="10">
        <f>VLOOKUP(B1175,home!$B$2:$E$405,4,FALSE)</f>
        <v>1.3954</v>
      </c>
      <c r="K1175" s="12">
        <f t="shared" si="1566"/>
        <v>1.1726014312199999</v>
      </c>
      <c r="L1175" s="12">
        <f t="shared" si="1567"/>
        <v>1.3954155028939998</v>
      </c>
      <c r="M1175" s="13">
        <f t="shared" si="1568"/>
        <v>7.6687471042575936E-2</v>
      </c>
      <c r="N1175" s="13">
        <f t="shared" si="1569"/>
        <v>8.9923838301166847E-2</v>
      </c>
      <c r="O1175" s="13">
        <f t="shared" si="1570"/>
        <v>0.10701088597054516</v>
      </c>
      <c r="P1175" s="13">
        <f t="shared" si="1571"/>
        <v>0.12548111804518147</v>
      </c>
      <c r="Q1175" s="13">
        <f t="shared" si="1572"/>
        <v>5.2722410746372052E-2</v>
      </c>
      <c r="R1175" s="13">
        <f t="shared" si="1573"/>
        <v>7.466232463086038E-2</v>
      </c>
      <c r="S1175" s="13">
        <f t="shared" si="1574"/>
        <v>5.1330128545792886E-2</v>
      </c>
      <c r="T1175" s="13">
        <f t="shared" si="1575"/>
        <v>7.356966930543278E-2</v>
      </c>
      <c r="U1175" s="13">
        <f t="shared" si="1576"/>
        <v>8.7549148720359141E-2</v>
      </c>
      <c r="V1175" s="13">
        <f t="shared" si="1577"/>
        <v>9.3321950215788218E-3</v>
      </c>
      <c r="W1175" s="13">
        <f t="shared" si="1578"/>
        <v>2.0607458099521522E-2</v>
      </c>
      <c r="X1175" s="13">
        <f t="shared" si="1579"/>
        <v>2.8755966507310854E-2</v>
      </c>
      <c r="Y1175" s="13">
        <f t="shared" si="1580"/>
        <v>2.0063260732501101E-2</v>
      </c>
      <c r="Z1175" s="13">
        <f t="shared" si="1581"/>
        <v>3.4728321757335714E-2</v>
      </c>
      <c r="AA1175" s="13">
        <f t="shared" si="1582"/>
        <v>4.0722479796520522E-2</v>
      </c>
      <c r="AB1175" s="13">
        <f t="shared" si="1583"/>
        <v>2.3875619046113749E-2</v>
      </c>
      <c r="AC1175" s="13">
        <f t="shared" si="1584"/>
        <v>9.5437221459002553E-4</v>
      </c>
      <c r="AD1175" s="13">
        <f t="shared" si="1585"/>
        <v>6.0410837153262792E-3</v>
      </c>
      <c r="AE1175" s="13">
        <f t="shared" si="1586"/>
        <v>8.4298218706467722E-3</v>
      </c>
      <c r="AF1175" s="13">
        <f t="shared" si="1587"/>
        <v>5.8815520624677037E-3</v>
      </c>
      <c r="AG1175" s="13">
        <f t="shared" si="1588"/>
        <v>2.7357363096818716E-3</v>
      </c>
      <c r="AH1175" s="13">
        <f t="shared" si="1589"/>
        <v>1.2115109642419306E-2</v>
      </c>
      <c r="AI1175" s="13">
        <f t="shared" si="1590"/>
        <v>1.4206194906088099E-2</v>
      </c>
      <c r="AJ1175" s="13">
        <f t="shared" si="1591"/>
        <v>8.3291022395345898E-3</v>
      </c>
      <c r="AK1175" s="13">
        <f t="shared" si="1592"/>
        <v>3.2555724022853218E-3</v>
      </c>
      <c r="AL1175" s="13">
        <f t="shared" si="1593"/>
        <v>6.2464280482805523E-5</v>
      </c>
      <c r="AM1175" s="13">
        <f t="shared" si="1594"/>
        <v>1.4167566821422864E-3</v>
      </c>
      <c r="AN1175" s="13">
        <f t="shared" si="1595"/>
        <v>1.9769642380900133E-3</v>
      </c>
      <c r="AO1175" s="13">
        <f t="shared" si="1596"/>
        <v>1.3793432732489149E-3</v>
      </c>
      <c r="AP1175" s="13">
        <f t="shared" si="1597"/>
        <v>6.415856624346969E-4</v>
      </c>
      <c r="AQ1175" s="13">
        <f t="shared" si="1598"/>
        <v>2.2381964494897302E-4</v>
      </c>
      <c r="AR1175" s="13">
        <f t="shared" si="1599"/>
        <v>3.3811223628584957E-3</v>
      </c>
      <c r="AS1175" s="13">
        <f t="shared" si="1600"/>
        <v>3.9647089218178199E-3</v>
      </c>
      <c r="AT1175" s="13">
        <f t="shared" si="1601"/>
        <v>2.3245116780471397E-3</v>
      </c>
      <c r="AU1175" s="13">
        <f t="shared" si="1602"/>
        <v>9.085752401885597E-4</v>
      </c>
      <c r="AV1175" s="13">
        <f t="shared" si="1603"/>
        <v>2.6634915675404012E-4</v>
      </c>
      <c r="AW1175" s="13">
        <f t="shared" si="1604"/>
        <v>2.8391164402992597E-6</v>
      </c>
      <c r="AX1175" s="13">
        <f t="shared" si="1605"/>
        <v>2.768818188617567E-4</v>
      </c>
      <c r="AY1175" s="13">
        <f t="shared" si="1606"/>
        <v>3.8636518250918361E-4</v>
      </c>
      <c r="AZ1175" s="13">
        <f t="shared" si="1607"/>
        <v>2.695699827258923E-4</v>
      </c>
      <c r="BA1175" s="13">
        <f t="shared" si="1608"/>
        <v>1.2538737767019264E-4</v>
      </c>
      <c r="BB1175" s="13">
        <f t="shared" si="1609"/>
        <v>4.3741872667052912E-5</v>
      </c>
      <c r="BC1175" s="13">
        <f t="shared" si="1610"/>
        <v>1.2207617449044186E-5</v>
      </c>
      <c r="BD1175" s="13">
        <f t="shared" si="1611"/>
        <v>7.8634509371905599E-4</v>
      </c>
      <c r="BE1175" s="13">
        <f t="shared" si="1612"/>
        <v>9.2206938232779006E-4</v>
      </c>
      <c r="BF1175" s="13">
        <f t="shared" si="1613"/>
        <v>5.4060993870085408E-4</v>
      </c>
      <c r="BG1175" s="13">
        <f t="shared" si="1614"/>
        <v>2.1130666261745925E-4</v>
      </c>
      <c r="BH1175" s="13">
        <f t="shared" si="1615"/>
        <v>6.1944623752888602E-5</v>
      </c>
      <c r="BI1175" s="13">
        <f t="shared" si="1616"/>
        <v>1.452727089380432E-5</v>
      </c>
      <c r="BJ1175" s="14">
        <f t="shared" si="1617"/>
        <v>0.31548342100317578</v>
      </c>
      <c r="BK1175" s="14">
        <f t="shared" si="1618"/>
        <v>0.26423411433271116</v>
      </c>
      <c r="BL1175" s="14">
        <f t="shared" si="1619"/>
        <v>0.38510850768640414</v>
      </c>
      <c r="BM1175" s="14">
        <f t="shared" si="1620"/>
        <v>0.47268278997685609</v>
      </c>
      <c r="BN1175" s="14">
        <f t="shared" si="1621"/>
        <v>0.52648804873670185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1.6108</v>
      </c>
      <c r="F1176" s="10">
        <f>VLOOKUP(B1176,home!$B$2:$E$405,3,FALSE)</f>
        <v>0.82769999999999999</v>
      </c>
      <c r="G1176" s="10">
        <f>VLOOKUP(C1176,away!$B$2:$E$405,4,FALSE)</f>
        <v>1.3746</v>
      </c>
      <c r="H1176" s="10">
        <f>VLOOKUP(A1176,away!$A$2:$E$405,3,FALSE)</f>
        <v>1.1347</v>
      </c>
      <c r="I1176" s="10">
        <f>VLOOKUP(C1176,away!$B$2:$E$405,3,FALSE)</f>
        <v>1.196</v>
      </c>
      <c r="J1176" s="10">
        <f>VLOOKUP(B1176,home!$B$2:$E$405,4,FALSE)</f>
        <v>1.0282</v>
      </c>
      <c r="K1176" s="12">
        <f t="shared" si="1566"/>
        <v>1.8326980413359999</v>
      </c>
      <c r="L1176" s="12">
        <f t="shared" si="1567"/>
        <v>1.3953714538399999</v>
      </c>
      <c r="M1176" s="13">
        <f t="shared" si="1568"/>
        <v>3.9633938490502008E-2</v>
      </c>
      <c r="N1176" s="13">
        <f t="shared" si="1569"/>
        <v>7.2637041441974526E-2</v>
      </c>
      <c r="O1176" s="13">
        <f t="shared" si="1570"/>
        <v>5.5304066372896914E-2</v>
      </c>
      <c r="P1176" s="13">
        <f t="shared" si="1571"/>
        <v>0.10135565411952431</v>
      </c>
      <c r="Q1176" s="13">
        <f t="shared" si="1572"/>
        <v>6.6560881789574297E-2</v>
      </c>
      <c r="R1176" s="13">
        <f t="shared" si="1573"/>
        <v>3.8584857749006517E-2</v>
      </c>
      <c r="S1176" s="13">
        <f t="shared" si="1574"/>
        <v>6.4799064975957998E-2</v>
      </c>
      <c r="T1176" s="13">
        <f t="shared" si="1575"/>
        <v>9.2877154391590652E-2</v>
      </c>
      <c r="U1176" s="13">
        <f t="shared" si="1576"/>
        <v>7.0714393221832428E-2</v>
      </c>
      <c r="V1176" s="13">
        <f t="shared" si="1577"/>
        <v>1.8412254937480183E-2</v>
      </c>
      <c r="W1176" s="13">
        <f t="shared" si="1578"/>
        <v>4.0661999228449944E-2</v>
      </c>
      <c r="X1176" s="13">
        <f t="shared" si="1579"/>
        <v>5.6738592979443149E-2</v>
      </c>
      <c r="Y1176" s="13">
        <f t="shared" si="1580"/>
        <v>3.9585706487280804E-2</v>
      </c>
      <c r="Z1176" s="13">
        <f t="shared" si="1581"/>
        <v>1.7946736351146939E-2</v>
      </c>
      <c r="AA1176" s="13">
        <f t="shared" si="1582"/>
        <v>3.2890948559120586E-2</v>
      </c>
      <c r="AB1176" s="13">
        <f t="shared" si="1583"/>
        <v>3.0139588500991719E-2</v>
      </c>
      <c r="AC1176" s="13">
        <f t="shared" si="1584"/>
        <v>2.9428474277338125E-3</v>
      </c>
      <c r="AD1176" s="13">
        <f t="shared" si="1585"/>
        <v>1.8630291585696537E-2</v>
      </c>
      <c r="AE1176" s="13">
        <f t="shared" si="1586"/>
        <v>2.5996177055396495E-2</v>
      </c>
      <c r="AF1176" s="13">
        <f t="shared" si="1587"/>
        <v>1.8137161686035332E-2</v>
      </c>
      <c r="AG1176" s="13">
        <f t="shared" si="1588"/>
        <v>8.4360258901247567E-3</v>
      </c>
      <c r="AH1176" s="13">
        <f t="shared" si="1589"/>
        <v>6.2605908984957647E-3</v>
      </c>
      <c r="AI1176" s="13">
        <f t="shared" si="1590"/>
        <v>1.1473772677279176E-2</v>
      </c>
      <c r="AJ1176" s="13">
        <f t="shared" si="1591"/>
        <v>1.0513980356192032E-2</v>
      </c>
      <c r="AK1176" s="13">
        <f t="shared" si="1592"/>
        <v>6.4229837351461047E-3</v>
      </c>
      <c r="AL1176" s="13">
        <f t="shared" si="1593"/>
        <v>3.010291052284893E-4</v>
      </c>
      <c r="AM1176" s="13">
        <f t="shared" si="1594"/>
        <v>6.8287397797249195E-3</v>
      </c>
      <c r="AN1176" s="13">
        <f t="shared" si="1595"/>
        <v>9.5286285543298016E-3</v>
      </c>
      <c r="AO1176" s="13">
        <f t="shared" si="1596"/>
        <v>6.6479881394782567E-3</v>
      </c>
      <c r="AP1176" s="13">
        <f t="shared" si="1597"/>
        <v>3.0921376250982843E-3</v>
      </c>
      <c r="AQ1176" s="13">
        <f t="shared" si="1598"/>
        <v>1.0786701433516885E-3</v>
      </c>
      <c r="AR1176" s="13">
        <f t="shared" si="1599"/>
        <v>1.747169964786301E-3</v>
      </c>
      <c r="AS1176" s="13">
        <f t="shared" si="1600"/>
        <v>3.2020349723449418E-3</v>
      </c>
      <c r="AT1176" s="13">
        <f t="shared" si="1601"/>
        <v>2.9341816110529744E-3</v>
      </c>
      <c r="AU1176" s="13">
        <f t="shared" si="1602"/>
        <v>1.7924896305002982E-3</v>
      </c>
      <c r="AV1176" s="13">
        <f t="shared" si="1603"/>
        <v>8.2127305873324664E-4</v>
      </c>
      <c r="AW1176" s="13">
        <f t="shared" si="1604"/>
        <v>2.1383891230239729E-5</v>
      </c>
      <c r="AX1176" s="13">
        <f t="shared" si="1605"/>
        <v>2.0858363365158475E-3</v>
      </c>
      <c r="AY1176" s="13">
        <f t="shared" si="1606"/>
        <v>2.9105164813564171E-3</v>
      </c>
      <c r="AZ1176" s="13">
        <f t="shared" si="1607"/>
        <v>2.0306258070077929E-3</v>
      </c>
      <c r="BA1176" s="13">
        <f t="shared" si="1608"/>
        <v>9.4449242817649579E-4</v>
      </c>
      <c r="BB1176" s="13">
        <f t="shared" si="1609"/>
        <v>3.2947944316137688E-4</v>
      </c>
      <c r="BC1176" s="13">
        <f t="shared" si="1610"/>
        <v>9.1949241922896805E-5</v>
      </c>
      <c r="BD1176" s="13">
        <f t="shared" si="1611"/>
        <v>4.0632518231157368E-4</v>
      </c>
      <c r="BE1176" s="13">
        <f t="shared" si="1612"/>
        <v>7.4467136576791414E-4</v>
      </c>
      <c r="BF1176" s="13">
        <f t="shared" si="1613"/>
        <v>6.8237887674093027E-4</v>
      </c>
      <c r="BG1176" s="13">
        <f t="shared" si="1614"/>
        <v>4.1686481028405418E-4</v>
      </c>
      <c r="BH1176" s="13">
        <f t="shared" si="1615"/>
        <v>1.9099683032737231E-4</v>
      </c>
      <c r="BI1176" s="13">
        <f t="shared" si="1616"/>
        <v>7.0007903368471901E-5</v>
      </c>
      <c r="BJ1176" s="14">
        <f t="shared" si="1617"/>
        <v>0.4758300965156903</v>
      </c>
      <c r="BK1176" s="14">
        <f t="shared" si="1618"/>
        <v>0.23035530553778324</v>
      </c>
      <c r="BL1176" s="14">
        <f t="shared" si="1619"/>
        <v>0.27531357627717928</v>
      </c>
      <c r="BM1176" s="14">
        <f t="shared" si="1620"/>
        <v>0.62248014212819502</v>
      </c>
      <c r="BN1176" s="14">
        <f t="shared" si="1621"/>
        <v>0.37407643996347856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1.6108</v>
      </c>
      <c r="F1177" s="10">
        <f>VLOOKUP(B1177,home!$B$2:$E$405,3,FALSE)</f>
        <v>1.0864</v>
      </c>
      <c r="G1177" s="10">
        <f>VLOOKUP(C1177,away!$B$2:$E$405,4,FALSE)</f>
        <v>1.1899</v>
      </c>
      <c r="H1177" s="10">
        <f>VLOOKUP(A1177,away!$A$2:$E$405,3,FALSE)</f>
        <v>1.1347</v>
      </c>
      <c r="I1177" s="10">
        <f>VLOOKUP(C1177,away!$B$2:$E$405,3,FALSE)</f>
        <v>1.4688000000000001</v>
      </c>
      <c r="J1177" s="10">
        <f>VLOOKUP(B1177,home!$B$2:$E$405,4,FALSE)</f>
        <v>1.3219000000000001</v>
      </c>
      <c r="K1177" s="12">
        <f t="shared" si="1566"/>
        <v>2.0822930154880002</v>
      </c>
      <c r="L1177" s="12">
        <f t="shared" si="1567"/>
        <v>2.2031411451840004</v>
      </c>
      <c r="M1177" s="13">
        <f t="shared" si="1568"/>
        <v>1.3767642854463871E-2</v>
      </c>
      <c r="N1177" s="13">
        <f t="shared" si="1569"/>
        <v>2.8668266555583393E-2</v>
      </c>
      <c r="O1177" s="13">
        <f t="shared" si="1570"/>
        <v>3.0332060444867855E-2</v>
      </c>
      <c r="P1177" s="13">
        <f t="shared" si="1571"/>
        <v>6.3160237609708181E-2</v>
      </c>
      <c r="Q1177" s="13">
        <f t="shared" si="1572"/>
        <v>2.9847865607419768E-2</v>
      </c>
      <c r="R1177" s="13">
        <f t="shared" si="1573"/>
        <v>3.3412905192148248E-2</v>
      </c>
      <c r="S1177" s="13">
        <f t="shared" si="1574"/>
        <v>7.2438246275784546E-2</v>
      </c>
      <c r="T1177" s="13">
        <f t="shared" si="1575"/>
        <v>6.5759060815628934E-2</v>
      </c>
      <c r="U1177" s="13">
        <f t="shared" si="1576"/>
        <v>6.9575459108773038E-2</v>
      </c>
      <c r="V1177" s="13">
        <f t="shared" si="1577"/>
        <v>3.6924071374963792E-2</v>
      </c>
      <c r="W1177" s="13">
        <f t="shared" si="1578"/>
        <v>2.0717334027184887E-2</v>
      </c>
      <c r="X1177" s="13">
        <f t="shared" si="1579"/>
        <v>4.5643211013811573E-2</v>
      </c>
      <c r="Y1177" s="13">
        <f t="shared" si="1580"/>
        <v>5.0279218091421912E-2</v>
      </c>
      <c r="Z1177" s="13">
        <f t="shared" si="1581"/>
        <v>2.4537782069651307E-2</v>
      </c>
      <c r="AA1177" s="13">
        <f t="shared" si="1582"/>
        <v>5.1094852219201597E-2</v>
      </c>
      <c r="AB1177" s="13">
        <f t="shared" si="1583"/>
        <v>5.3197226951717524E-2</v>
      </c>
      <c r="AC1177" s="13">
        <f t="shared" si="1584"/>
        <v>1.0587020715043791E-2</v>
      </c>
      <c r="AD1177" s="13">
        <f t="shared" si="1585"/>
        <v>1.0784889986084747E-2</v>
      </c>
      <c r="AE1177" s="13">
        <f t="shared" si="1586"/>
        <v>2.3760634874626211E-2</v>
      </c>
      <c r="AF1177" s="13">
        <f t="shared" si="1587"/>
        <v>2.6174016163991447E-2</v>
      </c>
      <c r="AG1177" s="13">
        <f t="shared" si="1588"/>
        <v>1.9221683981866883E-2</v>
      </c>
      <c r="AH1177" s="13">
        <f t="shared" si="1589"/>
        <v>1.3515049322301752E-2</v>
      </c>
      <c r="AI1177" s="13">
        <f t="shared" si="1590"/>
        <v>2.814229280780477E-2</v>
      </c>
      <c r="AJ1177" s="13">
        <f t="shared" si="1591"/>
        <v>2.9300249876755034E-2</v>
      </c>
      <c r="AK1177" s="13">
        <f t="shared" si="1592"/>
        <v>2.0337235223473377E-2</v>
      </c>
      <c r="AL1177" s="13">
        <f t="shared" si="1593"/>
        <v>1.9427544744139344E-3</v>
      </c>
      <c r="AM1177" s="13">
        <f t="shared" si="1594"/>
        <v>4.4914602181661475E-3</v>
      </c>
      <c r="AN1177" s="13">
        <f t="shared" si="1595"/>
        <v>9.8953208085989473E-3</v>
      </c>
      <c r="AO1177" s="13">
        <f t="shared" si="1596"/>
        <v>1.0900394209109879E-2</v>
      </c>
      <c r="AP1177" s="13">
        <f t="shared" si="1597"/>
        <v>8.0050356602717945E-3</v>
      </c>
      <c r="AQ1177" s="13">
        <f t="shared" si="1598"/>
        <v>4.4090558579524906E-3</v>
      </c>
      <c r="AR1177" s="13">
        <f t="shared" si="1599"/>
        <v>5.9551122482308242E-3</v>
      </c>
      <c r="AS1177" s="13">
        <f t="shared" si="1600"/>
        <v>1.2400288640938088E-2</v>
      </c>
      <c r="AT1177" s="13">
        <f t="shared" si="1601"/>
        <v>1.2910517213530285E-2</v>
      </c>
      <c r="AU1177" s="13">
        <f t="shared" si="1602"/>
        <v>8.9611599400239005E-3</v>
      </c>
      <c r="AV1177" s="13">
        <f t="shared" si="1603"/>
        <v>4.6649401884456604E-3</v>
      </c>
      <c r="AW1177" s="13">
        <f t="shared" si="1604"/>
        <v>2.4757089163984395E-4</v>
      </c>
      <c r="AX1177" s="13">
        <f t="shared" si="1605"/>
        <v>1.5587560402715959E-3</v>
      </c>
      <c r="AY1177" s="13">
        <f t="shared" si="1606"/>
        <v>3.4341595676264419E-3</v>
      </c>
      <c r="AZ1177" s="13">
        <f t="shared" si="1607"/>
        <v>3.7829691212825558E-3</v>
      </c>
      <c r="BA1177" s="13">
        <f t="shared" si="1608"/>
        <v>2.7781383073527204E-3</v>
      </c>
      <c r="BB1177" s="13">
        <f t="shared" si="1609"/>
        <v>1.5301577029851533E-3</v>
      </c>
      <c r="BC1177" s="13">
        <f t="shared" si="1610"/>
        <v>6.7423067881336582E-4</v>
      </c>
      <c r="BD1177" s="13">
        <f t="shared" si="1611"/>
        <v>2.1866588030444198E-3</v>
      </c>
      <c r="BE1177" s="13">
        <f t="shared" si="1612"/>
        <v>4.5532643528347462E-3</v>
      </c>
      <c r="BF1177" s="13">
        <f t="shared" si="1613"/>
        <v>4.7406152797891416E-3</v>
      </c>
      <c r="BG1177" s="13">
        <f t="shared" si="1614"/>
        <v>3.2904500287402058E-3</v>
      </c>
      <c r="BH1177" s="13">
        <f t="shared" si="1615"/>
        <v>1.7129202781645057E-3</v>
      </c>
      <c r="BI1177" s="13">
        <f t="shared" si="1616"/>
        <v>7.1336038626194237E-4</v>
      </c>
      <c r="BJ1177" s="14">
        <f t="shared" si="1617"/>
        <v>0.37231585929005095</v>
      </c>
      <c r="BK1177" s="14">
        <f t="shared" si="1618"/>
        <v>0.20225413287200456</v>
      </c>
      <c r="BL1177" s="14">
        <f t="shared" si="1619"/>
        <v>0.39099661850704692</v>
      </c>
      <c r="BM1177" s="14">
        <f t="shared" si="1620"/>
        <v>0.78772882579857573</v>
      </c>
      <c r="BN1177" s="14">
        <f t="shared" si="1621"/>
        <v>0.1991889782641913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1.6108</v>
      </c>
      <c r="F1178" s="10">
        <f>VLOOKUP(B1178,home!$B$2:$E$405,3,FALSE)</f>
        <v>0.85960000000000003</v>
      </c>
      <c r="G1178" s="10">
        <f>VLOOKUP(C1178,away!$B$2:$E$405,4,FALSE)</f>
        <v>0.55869999999999997</v>
      </c>
      <c r="H1178" s="10">
        <f>VLOOKUP(A1178,away!$A$2:$E$405,3,FALSE)</f>
        <v>1.1347</v>
      </c>
      <c r="I1178" s="10">
        <f>VLOOKUP(C1178,away!$B$2:$E$405,3,FALSE)</f>
        <v>0.70499999999999996</v>
      </c>
      <c r="J1178" s="10">
        <f>VLOOKUP(B1178,home!$B$2:$E$405,4,FALSE)</f>
        <v>1.0168999999999999</v>
      </c>
      <c r="K1178" s="12">
        <f t="shared" si="1566"/>
        <v>0.77360042401600004</v>
      </c>
      <c r="L1178" s="12">
        <f t="shared" si="1567"/>
        <v>0.81348288314999984</v>
      </c>
      <c r="M1178" s="13">
        <f t="shared" si="1568"/>
        <v>0.20452126835605225</v>
      </c>
      <c r="N1178" s="13">
        <f t="shared" si="1569"/>
        <v>0.15821773992053215</v>
      </c>
      <c r="O1178" s="13">
        <f t="shared" si="1570"/>
        <v>0.16637455104777621</v>
      </c>
      <c r="P1178" s="13">
        <f t="shared" si="1571"/>
        <v>0.12870742323603132</v>
      </c>
      <c r="Q1178" s="13">
        <f t="shared" si="1572"/>
        <v>6.1198655344688435E-2</v>
      </c>
      <c r="R1178" s="13">
        <f t="shared" si="1573"/>
        <v>6.7671424734565902E-2</v>
      </c>
      <c r="S1178" s="13">
        <f t="shared" si="1574"/>
        <v>2.0249239760262657E-2</v>
      </c>
      <c r="T1178" s="13">
        <f t="shared" si="1575"/>
        <v>4.9784058594700295E-2</v>
      </c>
      <c r="U1178" s="13">
        <f t="shared" si="1576"/>
        <v>5.2350642868427014E-2</v>
      </c>
      <c r="V1178" s="13">
        <f t="shared" si="1577"/>
        <v>1.4158959239468675E-3</v>
      </c>
      <c r="W1178" s="13">
        <f t="shared" si="1578"/>
        <v>1.5781101907953343E-2</v>
      </c>
      <c r="X1178" s="13">
        <f t="shared" si="1579"/>
        <v>1.2837656279365848E-2</v>
      </c>
      <c r="Y1178" s="13">
        <f t="shared" si="1580"/>
        <v>5.2216068215136142E-3</v>
      </c>
      <c r="Z1178" s="13">
        <f t="shared" si="1581"/>
        <v>1.834984856664763E-2</v>
      </c>
      <c r="AA1178" s="13">
        <f t="shared" si="1582"/>
        <v>1.4195450631787999E-2</v>
      </c>
      <c r="AB1178" s="13">
        <f t="shared" si="1583"/>
        <v>5.4908033139246942E-3</v>
      </c>
      <c r="AC1178" s="13">
        <f t="shared" si="1584"/>
        <v>5.568990373422459E-5</v>
      </c>
      <c r="AD1178" s="13">
        <f t="shared" si="1585"/>
        <v>3.0520667818581025E-3</v>
      </c>
      <c r="AE1178" s="13">
        <f t="shared" si="1586"/>
        <v>2.4828040852722709E-3</v>
      </c>
      <c r="AF1178" s="13">
        <f t="shared" si="1587"/>
        <v>1.0098593127919422E-3</v>
      </c>
      <c r="AG1178" s="13">
        <f t="shared" si="1588"/>
        <v>2.7383442178195564E-4</v>
      </c>
      <c r="AH1178" s="13">
        <f t="shared" si="1589"/>
        <v>3.7318219293406012E-3</v>
      </c>
      <c r="AI1178" s="13">
        <f t="shared" si="1590"/>
        <v>2.8869390268900963E-3</v>
      </c>
      <c r="AJ1178" s="13">
        <f t="shared" si="1591"/>
        <v>1.1166686276552584E-3</v>
      </c>
      <c r="AK1178" s="13">
        <f t="shared" si="1592"/>
        <v>2.8795177461315763E-4</v>
      </c>
      <c r="AL1178" s="13">
        <f t="shared" si="1593"/>
        <v>1.4018500995048382E-6</v>
      </c>
      <c r="AM1178" s="13">
        <f t="shared" si="1594"/>
        <v>4.722160313141156E-4</v>
      </c>
      <c r="AN1178" s="13">
        <f t="shared" si="1595"/>
        <v>3.8413965862305733E-4</v>
      </c>
      <c r="AO1178" s="13">
        <f t="shared" si="1596"/>
        <v>1.5624551851447068E-4</v>
      </c>
      <c r="AP1178" s="13">
        <f t="shared" si="1597"/>
        <v>4.2367684960139439E-5</v>
      </c>
      <c r="AQ1178" s="13">
        <f t="shared" si="1598"/>
        <v>8.6163466284412772E-6</v>
      </c>
      <c r="AR1178" s="13">
        <f t="shared" si="1599"/>
        <v>6.0715465249647747E-4</v>
      </c>
      <c r="AS1178" s="13">
        <f t="shared" si="1600"/>
        <v>4.6969509661456217E-4</v>
      </c>
      <c r="AT1178" s="13">
        <f t="shared" si="1601"/>
        <v>1.8167816294963065E-4</v>
      </c>
      <c r="AU1178" s="13">
        <f t="shared" si="1602"/>
        <v>4.684876796409408E-5</v>
      </c>
      <c r="AV1178" s="13">
        <f t="shared" si="1603"/>
        <v>9.0605566904125935E-6</v>
      </c>
      <c r="AW1178" s="13">
        <f t="shared" si="1604"/>
        <v>2.4505535335807375E-8</v>
      </c>
      <c r="AX1178" s="13">
        <f t="shared" si="1605"/>
        <v>6.0884420341958731E-5</v>
      </c>
      <c r="AY1178" s="13">
        <f t="shared" si="1606"/>
        <v>4.9528433798693084E-5</v>
      </c>
      <c r="AZ1178" s="13">
        <f t="shared" si="1607"/>
        <v>2.0145266562232371E-5</v>
      </c>
      <c r="BA1178" s="13">
        <f t="shared" si="1608"/>
        <v>5.46260984162336E-6</v>
      </c>
      <c r="BB1178" s="13">
        <f t="shared" si="1609"/>
        <v>1.1109349008718334E-6</v>
      </c>
      <c r="BC1178" s="13">
        <f t="shared" si="1610"/>
        <v>1.8074530523063568E-7</v>
      </c>
      <c r="BD1178" s="13">
        <f t="shared" si="1611"/>
        <v>8.2318319538461778E-5</v>
      </c>
      <c r="BE1178" s="13">
        <f t="shared" si="1612"/>
        <v>6.3681486899238622E-5</v>
      </c>
      <c r="BF1178" s="13">
        <f t="shared" si="1613"/>
        <v>2.4632012633610169E-5</v>
      </c>
      <c r="BG1178" s="13">
        <f t="shared" si="1614"/>
        <v>6.3517784725760999E-6</v>
      </c>
      <c r="BH1178" s="13">
        <f t="shared" si="1615"/>
        <v>1.2284346299101427E-6</v>
      </c>
      <c r="BI1178" s="13">
        <f t="shared" si="1616"/>
        <v>1.9006351011488498E-7</v>
      </c>
      <c r="BJ1178" s="14">
        <f t="shared" si="1617"/>
        <v>0.31106028112124884</v>
      </c>
      <c r="BK1178" s="14">
        <f t="shared" si="1618"/>
        <v>0.35500044746392551</v>
      </c>
      <c r="BL1178" s="14">
        <f t="shared" si="1619"/>
        <v>0.31559909328737995</v>
      </c>
      <c r="BM1178" s="14">
        <f t="shared" si="1620"/>
        <v>0.21326910387129233</v>
      </c>
      <c r="BN1178" s="14">
        <f t="shared" si="1621"/>
        <v>0.78669106263964628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1.2436</v>
      </c>
      <c r="F1179" s="10">
        <f>VLOOKUP(B1179,home!$B$2:$E$405,3,FALSE)</f>
        <v>0.3216</v>
      </c>
      <c r="G1179" s="10">
        <f>VLOOKUP(C1179,away!$B$2:$E$405,4,FALSE)</f>
        <v>1.0722</v>
      </c>
      <c r="H1179" s="10">
        <f>VLOOKUP(A1179,away!$A$2:$E$405,3,FALSE)</f>
        <v>0.89739999999999998</v>
      </c>
      <c r="I1179" s="10">
        <f>VLOOKUP(C1179,away!$B$2:$E$405,3,FALSE)</f>
        <v>0.7429</v>
      </c>
      <c r="J1179" s="10">
        <f>VLOOKUP(B1179,home!$B$2:$E$405,4,FALSE)</f>
        <v>0.66859999999999997</v>
      </c>
      <c r="K1179" s="12">
        <f t="shared" si="1566"/>
        <v>0.42881755507200003</v>
      </c>
      <c r="L1179" s="12">
        <f t="shared" si="1567"/>
        <v>0.44574121835599995</v>
      </c>
      <c r="M1179" s="13">
        <f t="shared" si="1568"/>
        <v>0.41704599086195082</v>
      </c>
      <c r="N1179" s="13">
        <f t="shared" si="1569"/>
        <v>0.17883664215400139</v>
      </c>
      <c r="O1179" s="13">
        <f t="shared" si="1570"/>
        <v>0.18589458807729117</v>
      </c>
      <c r="P1179" s="13">
        <f t="shared" si="1571"/>
        <v>7.9714862760420557E-2</v>
      </c>
      <c r="Q1179" s="13">
        <f t="shared" si="1572"/>
        <v>3.8344145822882522E-2</v>
      </c>
      <c r="R1179" s="13">
        <f t="shared" si="1573"/>
        <v>4.1430440087679252E-2</v>
      </c>
      <c r="S1179" s="13">
        <f t="shared" si="1574"/>
        <v>3.8092077877186193E-3</v>
      </c>
      <c r="T1179" s="13">
        <f t="shared" si="1575"/>
        <v>1.7091566275911782E-2</v>
      </c>
      <c r="U1179" s="13">
        <f t="shared" si="1576"/>
        <v>1.7766100023955594E-2</v>
      </c>
      <c r="V1179" s="13">
        <f t="shared" si="1577"/>
        <v>8.0899810859477028E-5</v>
      </c>
      <c r="W1179" s="13">
        <f t="shared" si="1578"/>
        <v>5.4808809543642426E-3</v>
      </c>
      <c r="X1179" s="13">
        <f t="shared" si="1579"/>
        <v>2.4430545542625131E-3</v>
      </c>
      <c r="Y1179" s="13">
        <f t="shared" si="1580"/>
        <v>5.4448505676357349E-4</v>
      </c>
      <c r="Z1179" s="13">
        <f t="shared" si="1581"/>
        <v>6.1557516139024724E-3</v>
      </c>
      <c r="AA1179" s="13">
        <f t="shared" si="1582"/>
        <v>2.6396943567041763E-3</v>
      </c>
      <c r="AB1179" s="13">
        <f t="shared" si="1583"/>
        <v>5.6597364008962041E-4</v>
      </c>
      <c r="AC1179" s="13">
        <f t="shared" si="1584"/>
        <v>9.6645775605565774E-7</v>
      </c>
      <c r="AD1179" s="13">
        <f t="shared" si="1585"/>
        <v>5.8757449262279108E-4</v>
      </c>
      <c r="AE1179" s="13">
        <f t="shared" si="1586"/>
        <v>2.6190617021659143E-4</v>
      </c>
      <c r="AF1179" s="13">
        <f t="shared" si="1587"/>
        <v>5.8371187703648672E-5</v>
      </c>
      <c r="AG1179" s="13">
        <f t="shared" si="1588"/>
        <v>8.672814774637044E-6</v>
      </c>
      <c r="AH1179" s="13">
        <f t="shared" si="1589"/>
        <v>6.8596805606944988E-4</v>
      </c>
      <c r="AI1179" s="13">
        <f t="shared" si="1590"/>
        <v>2.9415514466119409E-4</v>
      </c>
      <c r="AJ1179" s="13">
        <f t="shared" si="1591"/>
        <v>6.3069444972731867E-5</v>
      </c>
      <c r="AK1179" s="13">
        <f t="shared" si="1592"/>
        <v>9.0150950643183075E-6</v>
      </c>
      <c r="AL1179" s="13">
        <f t="shared" si="1593"/>
        <v>7.3892135712411315E-9</v>
      </c>
      <c r="AM1179" s="13">
        <f t="shared" si="1594"/>
        <v>5.0392451469835246E-5</v>
      </c>
      <c r="AN1179" s="13">
        <f t="shared" si="1595"/>
        <v>2.2461992714109962E-5</v>
      </c>
      <c r="AO1179" s="13">
        <f t="shared" si="1596"/>
        <v>5.0061179995454841E-6</v>
      </c>
      <c r="AP1179" s="13">
        <f t="shared" si="1597"/>
        <v>7.4381104545043531E-7</v>
      </c>
      <c r="AQ1179" s="13">
        <f t="shared" si="1598"/>
        <v>8.2886810406431718E-8</v>
      </c>
      <c r="AR1179" s="13">
        <f t="shared" si="1599"/>
        <v>6.1152847413138711E-5</v>
      </c>
      <c r="AS1179" s="13">
        <f t="shared" si="1600"/>
        <v>2.6223414513393217E-5</v>
      </c>
      <c r="AT1179" s="13">
        <f t="shared" si="1601"/>
        <v>5.6225302486364406E-6</v>
      </c>
      <c r="AU1179" s="13">
        <f t="shared" si="1602"/>
        <v>8.0367989151288092E-7</v>
      </c>
      <c r="AV1179" s="13">
        <f t="shared" si="1603"/>
        <v>8.6158011534770952E-8</v>
      </c>
      <c r="AW1179" s="13">
        <f t="shared" si="1604"/>
        <v>3.9232959556645079E-11</v>
      </c>
      <c r="AX1179" s="13">
        <f t="shared" si="1605"/>
        <v>3.6015279722298602E-6</v>
      </c>
      <c r="AY1179" s="13">
        <f t="shared" si="1606"/>
        <v>1.6053494662849518E-6</v>
      </c>
      <c r="AZ1179" s="13">
        <f t="shared" si="1607"/>
        <v>3.5778521349450432E-7</v>
      </c>
      <c r="BA1179" s="13">
        <f t="shared" si="1608"/>
        <v>5.315987232426732E-8</v>
      </c>
      <c r="BB1179" s="13">
        <f t="shared" si="1609"/>
        <v>5.9238865643670759E-9</v>
      </c>
      <c r="BC1179" s="13">
        <f t="shared" si="1610"/>
        <v>5.2810408292074398E-10</v>
      </c>
      <c r="BD1179" s="13">
        <f t="shared" si="1611"/>
        <v>4.5430574519785014E-6</v>
      </c>
      <c r="BE1179" s="13">
        <f t="shared" si="1612"/>
        <v>1.948142789109051E-6</v>
      </c>
      <c r="BF1179" s="13">
        <f t="shared" si="1613"/>
        <v>4.1769891387844507E-7</v>
      </c>
      <c r="BG1179" s="13">
        <f t="shared" si="1614"/>
        <v>5.9705542335194904E-8</v>
      </c>
      <c r="BH1179" s="13">
        <f t="shared" si="1615"/>
        <v>6.4006961721065173E-9</v>
      </c>
      <c r="BI1179" s="13">
        <f t="shared" si="1616"/>
        <v>5.4894617665628532E-10</v>
      </c>
      <c r="BJ1179" s="14">
        <f t="shared" si="1617"/>
        <v>0.24374161101805808</v>
      </c>
      <c r="BK1179" s="14">
        <f t="shared" si="1618"/>
        <v>0.5006535404173853</v>
      </c>
      <c r="BL1179" s="14">
        <f t="shared" si="1619"/>
        <v>0.24944986811090536</v>
      </c>
      <c r="BM1179" s="14">
        <f t="shared" si="1620"/>
        <v>5.8732496085792202E-2</v>
      </c>
      <c r="BN1179" s="14">
        <f t="shared" si="1621"/>
        <v>0.94126666976422568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1.2436</v>
      </c>
      <c r="F1180" s="10">
        <f>VLOOKUP(B1180,home!$B$2:$E$405,3,FALSE)</f>
        <v>0.96489999999999998</v>
      </c>
      <c r="G1180" s="10">
        <f>VLOOKUP(C1180,away!$B$2:$E$405,4,FALSE)</f>
        <v>0.26800000000000002</v>
      </c>
      <c r="H1180" s="10">
        <f>VLOOKUP(A1180,away!$A$2:$E$405,3,FALSE)</f>
        <v>0.89739999999999998</v>
      </c>
      <c r="I1180" s="10">
        <f>VLOOKUP(C1180,away!$B$2:$E$405,3,FALSE)</f>
        <v>1.1143000000000001</v>
      </c>
      <c r="J1180" s="10">
        <f>VLOOKUP(B1180,home!$B$2:$E$405,4,FALSE)</f>
        <v>0.89149999999999996</v>
      </c>
      <c r="K1180" s="12">
        <f t="shared" si="1566"/>
        <v>0.32158650352000001</v>
      </c>
      <c r="L1180" s="12">
        <f t="shared" si="1567"/>
        <v>0.89147576902999992</v>
      </c>
      <c r="M1180" s="13">
        <f t="shared" si="1568"/>
        <v>0.29728551483495708</v>
      </c>
      <c r="N1180" s="13">
        <f t="shared" si="1569"/>
        <v>9.5603009262916927E-2</v>
      </c>
      <c r="O1180" s="13">
        <f t="shared" si="1570"/>
        <v>0.26502283295897278</v>
      </c>
      <c r="P1180" s="13">
        <f t="shared" si="1571"/>
        <v>8.5227766204241065E-2</v>
      </c>
      <c r="Q1180" s="13">
        <f t="shared" si="1572"/>
        <v>1.5372318737425811E-2</v>
      </c>
      <c r="R1180" s="13">
        <f t="shared" si="1573"/>
        <v>0.11813071691130474</v>
      </c>
      <c r="S1180" s="13">
        <f t="shared" si="1574"/>
        <v>6.1084141084012935E-3</v>
      </c>
      <c r="T1180" s="13">
        <f t="shared" si="1575"/>
        <v>1.370404966822095E-2</v>
      </c>
      <c r="U1180" s="13">
        <f t="shared" si="1576"/>
        <v>3.7989244209817419E-2</v>
      </c>
      <c r="V1180" s="13">
        <f t="shared" si="1577"/>
        <v>1.9457781363202561E-4</v>
      </c>
      <c r="W1180" s="13">
        <f t="shared" si="1578"/>
        <v>1.6478434112545833E-3</v>
      </c>
      <c r="X1180" s="13">
        <f t="shared" si="1579"/>
        <v>1.4690124722891978E-3</v>
      </c>
      <c r="Y1180" s="13">
        <f t="shared" si="1580"/>
        <v>6.5479451172433705E-4</v>
      </c>
      <c r="Z1180" s="13">
        <f t="shared" si="1581"/>
        <v>3.5103557234856878E-2</v>
      </c>
      <c r="AA1180" s="13">
        <f t="shared" si="1582"/>
        <v>1.1288830232271821E-2</v>
      </c>
      <c r="AB1180" s="13">
        <f t="shared" si="1583"/>
        <v>1.8151677216135819E-3</v>
      </c>
      <c r="AC1180" s="13">
        <f t="shared" si="1584"/>
        <v>3.4864279415802559E-6</v>
      </c>
      <c r="AD1180" s="13">
        <f t="shared" si="1585"/>
        <v>1.3248105024345764E-4</v>
      </c>
      <c r="AE1180" s="13">
        <f t="shared" si="1586"/>
        <v>1.1810364614768845E-4</v>
      </c>
      <c r="AF1180" s="13">
        <f t="shared" si="1587"/>
        <v>5.2643269387378768E-5</v>
      </c>
      <c r="AG1180" s="13">
        <f t="shared" si="1588"/>
        <v>1.5643399687122316E-5</v>
      </c>
      <c r="AH1180" s="13">
        <f t="shared" si="1589"/>
        <v>7.8234926704081591E-3</v>
      </c>
      <c r="AI1180" s="13">
        <f t="shared" si="1590"/>
        <v>2.5159296531909077E-3</v>
      </c>
      <c r="AJ1180" s="13">
        <f t="shared" si="1591"/>
        <v>4.0454451013597503E-4</v>
      </c>
      <c r="AK1180" s="13">
        <f t="shared" si="1592"/>
        <v>4.3365351510946492E-5</v>
      </c>
      <c r="AL1180" s="13">
        <f t="shared" si="1593"/>
        <v>3.9980483496869748E-8</v>
      </c>
      <c r="AM1180" s="13">
        <f t="shared" si="1594"/>
        <v>8.5208235460901974E-6</v>
      </c>
      <c r="AN1180" s="13">
        <f t="shared" si="1595"/>
        <v>7.5961077235196896E-6</v>
      </c>
      <c r="AO1180" s="13">
        <f t="shared" si="1596"/>
        <v>3.3858729872297183E-6</v>
      </c>
      <c r="AP1180" s="13">
        <f t="shared" si="1597"/>
        <v>1.0061412417095057E-6</v>
      </c>
      <c r="AQ1180" s="13">
        <f t="shared" si="1598"/>
        <v>2.2423763430144507E-7</v>
      </c>
      <c r="AR1180" s="13">
        <f t="shared" si="1599"/>
        <v>1.3948908289705369E-3</v>
      </c>
      <c r="AS1180" s="13">
        <f t="shared" si="1600"/>
        <v>4.4857806448074929E-4</v>
      </c>
      <c r="AT1180" s="13">
        <f t="shared" si="1601"/>
        <v>7.2128325656066618E-5</v>
      </c>
      <c r="AU1180" s="13">
        <f t="shared" si="1602"/>
        <v>7.7318320174954624E-6</v>
      </c>
      <c r="AV1180" s="13">
        <f t="shared" si="1603"/>
        <v>6.2161320607758796E-7</v>
      </c>
      <c r="AW1180" s="13">
        <f t="shared" si="1604"/>
        <v>3.1838521949882205E-10</v>
      </c>
      <c r="AX1180" s="13">
        <f t="shared" si="1605"/>
        <v>4.5669697521633919E-7</v>
      </c>
      <c r="AY1180" s="13">
        <f t="shared" si="1606"/>
        <v>4.0713428719466072E-7</v>
      </c>
      <c r="AZ1180" s="13">
        <f t="shared" si="1607"/>
        <v>1.8147517588767052E-7</v>
      </c>
      <c r="BA1180" s="13">
        <f t="shared" si="1608"/>
        <v>5.3926907328105197E-8</v>
      </c>
      <c r="BB1180" s="13">
        <f t="shared" si="1609"/>
        <v>1.2018632795433025E-8</v>
      </c>
      <c r="BC1180" s="13">
        <f t="shared" si="1610"/>
        <v>2.1428639827995681E-9</v>
      </c>
      <c r="BD1180" s="13">
        <f t="shared" si="1611"/>
        <v>2.0725189574490049E-4</v>
      </c>
      <c r="BE1180" s="13">
        <f t="shared" si="1612"/>
        <v>6.6649412500494108E-5</v>
      </c>
      <c r="BF1180" s="13">
        <f t="shared" si="1613"/>
        <v>1.0716775763848039E-5</v>
      </c>
      <c r="BG1180" s="13">
        <f t="shared" si="1614"/>
        <v>1.1487901489679231E-6</v>
      </c>
      <c r="BH1180" s="13">
        <f t="shared" si="1615"/>
        <v>9.235885182120354E-8</v>
      </c>
      <c r="BI1180" s="13">
        <f t="shared" si="1616"/>
        <v>5.940272045260526E-9</v>
      </c>
      <c r="BJ1180" s="14">
        <f t="shared" si="1617"/>
        <v>0.12879174600727272</v>
      </c>
      <c r="BK1180" s="14">
        <f t="shared" si="1618"/>
        <v>0.38882020650394367</v>
      </c>
      <c r="BL1180" s="14">
        <f t="shared" si="1619"/>
        <v>0.44724394005683943</v>
      </c>
      <c r="BM1180" s="14">
        <f t="shared" si="1620"/>
        <v>0.1233168840771923</v>
      </c>
      <c r="BN1180" s="14">
        <f t="shared" si="1621"/>
        <v>0.87664215890981845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1.1635</v>
      </c>
      <c r="F1181" s="10">
        <f>VLOOKUP(B1181,home!$B$2:$E$405,3,FALSE)</f>
        <v>0.70320000000000005</v>
      </c>
      <c r="G1181" s="10">
        <f>VLOOKUP(C1181,away!$B$2:$E$405,4,FALSE)</f>
        <v>0.60160000000000002</v>
      </c>
      <c r="H1181" s="10">
        <f>VLOOKUP(A1181,away!$A$2:$E$405,3,FALSE)</f>
        <v>1.0528999999999999</v>
      </c>
      <c r="I1181" s="10">
        <f>VLOOKUP(C1181,away!$B$2:$E$405,3,FALSE)</f>
        <v>0.94979999999999998</v>
      </c>
      <c r="J1181" s="10">
        <f>VLOOKUP(B1181,home!$B$2:$E$405,4,FALSE)</f>
        <v>0.77710000000000001</v>
      </c>
      <c r="K1181" s="12">
        <f t="shared" si="1566"/>
        <v>0.49221299712000005</v>
      </c>
      <c r="L1181" s="12">
        <f t="shared" si="1567"/>
        <v>0.77713451878199991</v>
      </c>
      <c r="M1181" s="13">
        <f t="shared" si="1568"/>
        <v>0.28101491973880488</v>
      </c>
      <c r="N1181" s="13">
        <f t="shared" si="1569"/>
        <v>0.13831919588007341</v>
      </c>
      <c r="O1181" s="13">
        <f t="shared" si="1570"/>
        <v>0.21838639442177843</v>
      </c>
      <c r="P1181" s="13">
        <f t="shared" si="1571"/>
        <v>0.10749262172857403</v>
      </c>
      <c r="Q1181" s="13">
        <f t="shared" si="1572"/>
        <v>3.4041252981679648E-2</v>
      </c>
      <c r="R1181" s="13">
        <f t="shared" si="1573"/>
        <v>8.4857802768752391E-2</v>
      </c>
      <c r="S1181" s="13">
        <f t="shared" si="1574"/>
        <v>1.0279404147671254E-2</v>
      </c>
      <c r="T1181" s="13">
        <f t="shared" si="1575"/>
        <v>2.6454632754653932E-2</v>
      </c>
      <c r="U1181" s="13">
        <f t="shared" si="1576"/>
        <v>4.1768113429825449E-2</v>
      </c>
      <c r="V1181" s="13">
        <f t="shared" si="1577"/>
        <v>4.3689262029526934E-4</v>
      </c>
      <c r="W1181" s="13">
        <f t="shared" si="1578"/>
        <v>5.5851823852775592E-3</v>
      </c>
      <c r="X1181" s="13">
        <f t="shared" si="1579"/>
        <v>4.3404380252923778E-3</v>
      </c>
      <c r="Y1181" s="13">
        <f t="shared" si="1580"/>
        <v>1.6865521080443428E-3</v>
      </c>
      <c r="Z1181" s="13">
        <f t="shared" si="1581"/>
        <v>2.1981975906530754E-2</v>
      </c>
      <c r="AA1181" s="13">
        <f t="shared" si="1582"/>
        <v>1.0819814243573133E-2</v>
      </c>
      <c r="AB1181" s="13">
        <f t="shared" si="1583"/>
        <v>2.6628265985553989E-3</v>
      </c>
      <c r="AC1181" s="13">
        <f t="shared" si="1584"/>
        <v>1.0444893195763276E-5</v>
      </c>
      <c r="AD1181" s="13">
        <f t="shared" si="1585"/>
        <v>6.8727484032982448E-4</v>
      </c>
      <c r="AE1181" s="13">
        <f t="shared" si="1586"/>
        <v>5.3410500231069395E-4</v>
      </c>
      <c r="AF1181" s="13">
        <f t="shared" si="1587"/>
        <v>2.0753571697488998E-4</v>
      </c>
      <c r="AG1181" s="13">
        <f t="shared" si="1588"/>
        <v>5.3761056513786166E-5</v>
      </c>
      <c r="AH1181" s="13">
        <f t="shared" si="1589"/>
        <v>4.2707380669998228E-3</v>
      </c>
      <c r="AI1181" s="13">
        <f t="shared" si="1590"/>
        <v>2.1021127838724584E-3</v>
      </c>
      <c r="AJ1181" s="13">
        <f t="shared" si="1591"/>
        <v>5.1734361681706473E-4</v>
      </c>
      <c r="AK1181" s="13">
        <f t="shared" si="1592"/>
        <v>8.4881084058142773E-5</v>
      </c>
      <c r="AL1181" s="13">
        <f t="shared" si="1593"/>
        <v>1.5981342973975927E-7</v>
      </c>
      <c r="AM1181" s="13">
        <f t="shared" si="1594"/>
        <v>6.7657121800782506E-5</v>
      </c>
      <c r="AN1181" s="13">
        <f t="shared" si="1595"/>
        <v>5.2578684792826269E-5</v>
      </c>
      <c r="AO1181" s="13">
        <f t="shared" si="1596"/>
        <v>2.0430355452331745E-5</v>
      </c>
      <c r="AP1181" s="13">
        <f t="shared" si="1597"/>
        <v>5.2923781509976804E-6</v>
      </c>
      <c r="AQ1181" s="13">
        <f t="shared" si="1598"/>
        <v>1.028222436896988E-6</v>
      </c>
      <c r="AR1181" s="13">
        <f t="shared" si="1599"/>
        <v>6.6378759450837536E-4</v>
      </c>
      <c r="AS1181" s="13">
        <f t="shared" si="1600"/>
        <v>3.2672488134404269E-4</v>
      </c>
      <c r="AT1181" s="13">
        <f t="shared" si="1601"/>
        <v>8.0409116540013827E-5</v>
      </c>
      <c r="AU1181" s="13">
        <f t="shared" si="1602"/>
        <v>1.3192804082643857E-5</v>
      </c>
      <c r="AV1181" s="13">
        <f t="shared" si="1603"/>
        <v>1.6234174094837762E-6</v>
      </c>
      <c r="AW1181" s="13">
        <f t="shared" si="1604"/>
        <v>1.6980874346981214E-9</v>
      </c>
      <c r="AX1181" s="13">
        <f t="shared" si="1605"/>
        <v>5.5502857830126706E-6</v>
      </c>
      <c r="AY1181" s="13">
        <f t="shared" si="1606"/>
        <v>4.3133186710841277E-6</v>
      </c>
      <c r="AZ1181" s="13">
        <f t="shared" si="1607"/>
        <v>1.676014414903189E-6</v>
      </c>
      <c r="BA1181" s="13">
        <f t="shared" si="1608"/>
        <v>4.3416288526582837E-7</v>
      </c>
      <c r="BB1181" s="13">
        <f t="shared" si="1609"/>
        <v>8.4350741228516028E-8</v>
      </c>
      <c r="BC1181" s="13">
        <f t="shared" si="1610"/>
        <v>1.3110374538705566E-8</v>
      </c>
      <c r="BD1181" s="13">
        <f t="shared" si="1611"/>
        <v>8.5975375471954556E-5</v>
      </c>
      <c r="BE1181" s="13">
        <f t="shared" si="1612"/>
        <v>4.2318197239568086E-5</v>
      </c>
      <c r="BF1181" s="13">
        <f t="shared" si="1613"/>
        <v>1.0414783348001561E-5</v>
      </c>
      <c r="BG1181" s="13">
        <f t="shared" si="1614"/>
        <v>1.7087639086917722E-6</v>
      </c>
      <c r="BH1181" s="13">
        <f t="shared" si="1615"/>
        <v>2.1026895121691579E-7</v>
      </c>
      <c r="BI1181" s="13">
        <f t="shared" si="1616"/>
        <v>2.0699422135951453E-8</v>
      </c>
      <c r="BJ1181" s="14">
        <f t="shared" si="1617"/>
        <v>0.21206898875665425</v>
      </c>
      <c r="BK1181" s="14">
        <f t="shared" si="1618"/>
        <v>0.39923875626064198</v>
      </c>
      <c r="BL1181" s="14">
        <f t="shared" si="1619"/>
        <v>0.36669641291645833</v>
      </c>
      <c r="BM1181" s="14">
        <f t="shared" si="1620"/>
        <v>0.13586963470003907</v>
      </c>
      <c r="BN1181" s="14">
        <f t="shared" si="1621"/>
        <v>0.86411218751966279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1.2963</v>
      </c>
      <c r="F1182" s="10">
        <f>VLOOKUP(B1182,home!$B$2:$E$405,3,FALSE)</f>
        <v>0.92569999999999997</v>
      </c>
      <c r="G1182" s="10">
        <f>VLOOKUP(C1182,away!$B$2:$E$405,4,FALSE)</f>
        <v>0.96430000000000005</v>
      </c>
      <c r="H1182" s="10">
        <f>VLOOKUP(A1182,away!$A$2:$E$405,3,FALSE)</f>
        <v>1.1852</v>
      </c>
      <c r="I1182" s="10">
        <f>VLOOKUP(C1182,away!$B$2:$E$405,3,FALSE)</f>
        <v>0.2109</v>
      </c>
      <c r="J1182" s="10">
        <f>VLOOKUP(B1182,home!$B$2:$E$405,4,FALSE)</f>
        <v>1.35</v>
      </c>
      <c r="K1182" s="12">
        <f t="shared" si="1566"/>
        <v>1.157145448713</v>
      </c>
      <c r="L1182" s="12">
        <f t="shared" si="1567"/>
        <v>0.33744421800000002</v>
      </c>
      <c r="M1182" s="13">
        <f t="shared" si="1568"/>
        <v>0.22434064027895276</v>
      </c>
      <c r="N1182" s="13">
        <f t="shared" si="1569"/>
        <v>0.25959475086015049</v>
      </c>
      <c r="O1182" s="13">
        <f t="shared" si="1570"/>
        <v>7.5702451924550523E-2</v>
      </c>
      <c r="P1182" s="13">
        <f t="shared" si="1571"/>
        <v>8.7598747700908308E-2</v>
      </c>
      <c r="Q1182" s="13">
        <f t="shared" si="1572"/>
        <v>0.15019444223380418</v>
      </c>
      <c r="R1182" s="13">
        <f t="shared" si="1573"/>
        <v>1.2772677345181274E-2</v>
      </c>
      <c r="S1182" s="13">
        <f t="shared" si="1574"/>
        <v>8.5512154521198789E-3</v>
      </c>
      <c r="T1182" s="13">
        <f t="shared" si="1575"/>
        <v>5.0682246107532226E-2</v>
      </c>
      <c r="U1182" s="13">
        <f t="shared" si="1576"/>
        <v>1.4779845457856152E-2</v>
      </c>
      <c r="V1182" s="13">
        <f t="shared" si="1577"/>
        <v>3.710011723416733E-4</v>
      </c>
      <c r="W1182" s="13">
        <f t="shared" si="1578"/>
        <v>5.7932271750944689E-2</v>
      </c>
      <c r="X1182" s="13">
        <f t="shared" si="1579"/>
        <v>1.954891013796102E-2</v>
      </c>
      <c r="Y1182" s="13">
        <f t="shared" si="1580"/>
        <v>3.2983333471282646E-3</v>
      </c>
      <c r="Z1182" s="13">
        <f t="shared" si="1581"/>
        <v>1.436688706170337E-3</v>
      </c>
      <c r="AA1182" s="13">
        <f t="shared" si="1582"/>
        <v>1.662457797562374E-3</v>
      </c>
      <c r="AB1182" s="13">
        <f t="shared" si="1583"/>
        <v>9.6185273706336967E-4</v>
      </c>
      <c r="AC1182" s="13">
        <f t="shared" si="1584"/>
        <v>9.0540990623368519E-6</v>
      </c>
      <c r="AD1182" s="13">
        <f t="shared" si="1585"/>
        <v>1.6759016147552586E-2</v>
      </c>
      <c r="AE1182" s="13">
        <f t="shared" si="1586"/>
        <v>5.6552330983602548E-3</v>
      </c>
      <c r="AF1182" s="13">
        <f t="shared" si="1587"/>
        <v>9.5416285524194664E-4</v>
      </c>
      <c r="AG1182" s="13">
        <f t="shared" si="1588"/>
        <v>1.0732557951058864E-4</v>
      </c>
      <c r="AH1182" s="13">
        <f t="shared" si="1589"/>
        <v>1.212005742407703E-4</v>
      </c>
      <c r="AI1182" s="13">
        <f t="shared" si="1590"/>
        <v>1.4024669286410939E-4</v>
      </c>
      <c r="AJ1182" s="13">
        <f t="shared" si="1591"/>
        <v>8.1142911172377109E-5</v>
      </c>
      <c r="AK1182" s="13">
        <f t="shared" si="1592"/>
        <v>3.1298050119479792E-5</v>
      </c>
      <c r="AL1182" s="13">
        <f t="shared" si="1593"/>
        <v>1.4141490163074781E-7</v>
      </c>
      <c r="AM1182" s="13">
        <f t="shared" si="1594"/>
        <v>3.87852385200963E-3</v>
      </c>
      <c r="AN1182" s="13">
        <f t="shared" si="1595"/>
        <v>1.3087854482357372E-3</v>
      </c>
      <c r="AO1182" s="13">
        <f t="shared" si="1596"/>
        <v>2.2082104105484394E-4</v>
      </c>
      <c r="AP1182" s="13">
        <f t="shared" si="1597"/>
        <v>2.4838261172232572E-5</v>
      </c>
      <c r="AQ1182" s="13">
        <f t="shared" si="1598"/>
        <v>2.0953819044359457E-6</v>
      </c>
      <c r="AR1182" s="13">
        <f t="shared" si="1599"/>
        <v>8.1796865991655407E-6</v>
      </c>
      <c r="AS1182" s="13">
        <f t="shared" si="1600"/>
        <v>9.4650871201231223E-6</v>
      </c>
      <c r="AT1182" s="13">
        <f t="shared" si="1601"/>
        <v>5.4762412413612555E-6</v>
      </c>
      <c r="AU1182" s="13">
        <f t="shared" si="1602"/>
        <v>2.1122692094985349E-6</v>
      </c>
      <c r="AV1182" s="13">
        <f t="shared" si="1603"/>
        <v>6.1105067555695886E-7</v>
      </c>
      <c r="AW1182" s="13">
        <f t="shared" si="1604"/>
        <v>1.5338490354193876E-9</v>
      </c>
      <c r="AX1182" s="13">
        <f t="shared" si="1605"/>
        <v>7.4800270384629212E-4</v>
      </c>
      <c r="AY1182" s="13">
        <f t="shared" si="1606"/>
        <v>2.5240918746129761E-4</v>
      </c>
      <c r="AZ1182" s="13">
        <f t="shared" si="1607"/>
        <v>4.2587010439446492E-5</v>
      </c>
      <c r="BA1182" s="13">
        <f t="shared" si="1608"/>
        <v>4.7902468115656198E-6</v>
      </c>
      <c r="BB1182" s="13">
        <f t="shared" si="1609"/>
        <v>4.041102723389385E-7</v>
      </c>
      <c r="BC1182" s="13">
        <f t="shared" si="1610"/>
        <v>2.7272934967036046E-8</v>
      </c>
      <c r="BD1182" s="13">
        <f t="shared" si="1611"/>
        <v>4.600313246567488E-7</v>
      </c>
      <c r="BE1182" s="13">
        <f t="shared" si="1612"/>
        <v>5.323231535919693E-7</v>
      </c>
      <c r="BF1182" s="13">
        <f t="shared" si="1613"/>
        <v>3.0798765721174936E-7</v>
      </c>
      <c r="BG1182" s="13">
        <f t="shared" si="1614"/>
        <v>1.1879550526745176E-7</v>
      </c>
      <c r="BH1182" s="13">
        <f t="shared" si="1615"/>
        <v>3.4365919561948248E-8</v>
      </c>
      <c r="BI1182" s="13">
        <f t="shared" si="1616"/>
        <v>7.9532734823890944E-9</v>
      </c>
      <c r="BJ1182" s="14">
        <f t="shared" si="1617"/>
        <v>0.57120997663432915</v>
      </c>
      <c r="BK1182" s="14">
        <f t="shared" si="1618"/>
        <v>0.32112320930574789</v>
      </c>
      <c r="BL1182" s="14">
        <f t="shared" si="1619"/>
        <v>0.10628047928228991</v>
      </c>
      <c r="BM1182" s="14">
        <f t="shared" si="1620"/>
        <v>0.18959423593137734</v>
      </c>
      <c r="BN1182" s="14">
        <f t="shared" si="1621"/>
        <v>0.81020371034354755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1.3533999999999999</v>
      </c>
      <c r="F1183" s="10">
        <f>VLOOKUP(B1183,home!$B$2:$E$405,3,FALSE)</f>
        <v>0.80049999999999999</v>
      </c>
      <c r="G1183" s="10">
        <f>VLOOKUP(C1183,away!$B$2:$E$405,4,FALSE)</f>
        <v>0.98519999999999996</v>
      </c>
      <c r="H1183" s="10">
        <f>VLOOKUP(A1183,away!$A$2:$E$405,3,FALSE)</f>
        <v>1.2030000000000001</v>
      </c>
      <c r="I1183" s="10">
        <f>VLOOKUP(C1183,away!$B$2:$E$405,3,FALSE)</f>
        <v>0.83130000000000004</v>
      </c>
      <c r="J1183" s="10">
        <f>VLOOKUP(B1183,home!$B$2:$E$405,4,FALSE)</f>
        <v>1.2468999999999999</v>
      </c>
      <c r="K1183" s="12">
        <f t="shared" si="1566"/>
        <v>1.0673624288399999</v>
      </c>
      <c r="L1183" s="12">
        <f t="shared" si="1567"/>
        <v>1.24696720791</v>
      </c>
      <c r="M1183" s="13">
        <f t="shared" si="1568"/>
        <v>9.8832415419303044E-2</v>
      </c>
      <c r="N1183" s="13">
        <f t="shared" si="1569"/>
        <v>0.10549000697007113</v>
      </c>
      <c r="O1183" s="13">
        <f t="shared" si="1570"/>
        <v>0.12324078110640954</v>
      </c>
      <c r="P1183" s="13">
        <f t="shared" si="1571"/>
        <v>0.13154257945387604</v>
      </c>
      <c r="Q1183" s="13">
        <f t="shared" si="1572"/>
        <v>5.6298035028961829E-2</v>
      </c>
      <c r="R1183" s="13">
        <f t="shared" si="1573"/>
        <v>7.6838606358453521E-2</v>
      </c>
      <c r="S1183" s="13">
        <f t="shared" si="1574"/>
        <v>4.376967348204603E-2</v>
      </c>
      <c r="T1183" s="13">
        <f t="shared" si="1575"/>
        <v>7.0201803550883901E-2</v>
      </c>
      <c r="U1183" s="13">
        <f t="shared" si="1576"/>
        <v>8.2014641511439598E-2</v>
      </c>
      <c r="V1183" s="13">
        <f t="shared" si="1577"/>
        <v>6.4728827719297008E-3</v>
      </c>
      <c r="W1183" s="13">
        <f t="shared" si="1578"/>
        <v>2.0030135802477363E-2</v>
      </c>
      <c r="X1183" s="13">
        <f t="shared" si="1579"/>
        <v>2.4976922515673326E-2</v>
      </c>
      <c r="Y1183" s="13">
        <f t="shared" si="1580"/>
        <v>1.5572701665776794E-2</v>
      </c>
      <c r="Z1183" s="13">
        <f t="shared" si="1581"/>
        <v>3.1938407476832131E-2</v>
      </c>
      <c r="AA1183" s="13">
        <f t="shared" si="1582"/>
        <v>3.4089856177753147E-2</v>
      </c>
      <c r="AB1183" s="13">
        <f t="shared" si="1583"/>
        <v>1.8193115844346443E-2</v>
      </c>
      <c r="AC1183" s="13">
        <f t="shared" si="1584"/>
        <v>5.3844915956332109E-4</v>
      </c>
      <c r="AD1183" s="13">
        <f t="shared" si="1585"/>
        <v>5.3448536000318177E-3</v>
      </c>
      <c r="AE1183" s="13">
        <f t="shared" si="1586"/>
        <v>6.6648571703193885E-3</v>
      </c>
      <c r="AF1183" s="13">
        <f t="shared" si="1587"/>
        <v>4.1554291683960571E-3</v>
      </c>
      <c r="AG1183" s="13">
        <f t="shared" si="1588"/>
        <v>1.7272279692608686E-3</v>
      </c>
      <c r="AH1183" s="13">
        <f t="shared" si="1589"/>
        <v>9.9565366991193061E-3</v>
      </c>
      <c r="AI1183" s="13">
        <f t="shared" si="1590"/>
        <v>1.0627233194006576E-2</v>
      </c>
      <c r="AJ1183" s="13">
        <f t="shared" si="1591"/>
        <v>5.6715547169019654E-3</v>
      </c>
      <c r="AK1183" s="13">
        <f t="shared" si="1592"/>
        <v>2.0178681393104797E-3</v>
      </c>
      <c r="AL1183" s="13">
        <f t="shared" si="1593"/>
        <v>2.8666299838260282E-5</v>
      </c>
      <c r="AM1183" s="13">
        <f t="shared" si="1594"/>
        <v>1.1409791840648364E-3</v>
      </c>
      <c r="AN1183" s="13">
        <f t="shared" si="1595"/>
        <v>1.4227636274367589E-3</v>
      </c>
      <c r="AO1183" s="13">
        <f t="shared" si="1596"/>
        <v>8.8706979401035973E-4</v>
      </c>
      <c r="AP1183" s="13">
        <f t="shared" si="1597"/>
        <v>3.6871564808613249E-4</v>
      </c>
      <c r="AQ1183" s="13">
        <f t="shared" si="1598"/>
        <v>1.1494408055167268E-4</v>
      </c>
      <c r="AR1183" s="13">
        <f t="shared" si="1599"/>
        <v>2.48309495363085E-3</v>
      </c>
      <c r="AS1183" s="13">
        <f t="shared" si="1600"/>
        <v>2.6503622607477705E-3</v>
      </c>
      <c r="AT1183" s="13">
        <f t="shared" si="1601"/>
        <v>1.4144485499688068E-3</v>
      </c>
      <c r="AU1183" s="13">
        <f t="shared" si="1602"/>
        <v>5.0324307992130721E-4</v>
      </c>
      <c r="AV1183" s="13">
        <f t="shared" si="1603"/>
        <v>1.3428568902043212E-4</v>
      </c>
      <c r="AW1183" s="13">
        <f t="shared" si="1604"/>
        <v>1.0598296925504737E-6</v>
      </c>
      <c r="AX1183" s="13">
        <f t="shared" si="1605"/>
        <v>2.029730521932207E-4</v>
      </c>
      <c r="AY1183" s="13">
        <f t="shared" si="1606"/>
        <v>2.5310074017435114E-4</v>
      </c>
      <c r="AZ1183" s="13">
        <f t="shared" si="1607"/>
        <v>1.5780416164758255E-4</v>
      </c>
      <c r="BA1183" s="13">
        <f t="shared" si="1608"/>
        <v>6.5592204948754804E-5</v>
      </c>
      <c r="BB1183" s="13">
        <f t="shared" si="1609"/>
        <v>2.0447832166402311E-5</v>
      </c>
      <c r="BC1183" s="13">
        <f t="shared" si="1610"/>
        <v>5.0995552368701952E-6</v>
      </c>
      <c r="BD1183" s="13">
        <f t="shared" si="1611"/>
        <v>5.1605633021741166E-4</v>
      </c>
      <c r="BE1183" s="13">
        <f t="shared" si="1612"/>
        <v>5.5081913803911348E-4</v>
      </c>
      <c r="BF1183" s="13">
        <f t="shared" si="1613"/>
        <v>2.9396182651449169E-4</v>
      </c>
      <c r="BG1183" s="13">
        <f t="shared" si="1614"/>
        <v>1.0458793637825017E-4</v>
      </c>
      <c r="BH1183" s="13">
        <f t="shared" si="1615"/>
        <v>2.7908308450013115E-5</v>
      </c>
      <c r="BI1183" s="13">
        <f t="shared" si="1616"/>
        <v>5.9576559784043811E-6</v>
      </c>
      <c r="BJ1183" s="14">
        <f t="shared" si="1617"/>
        <v>0.3151014633223696</v>
      </c>
      <c r="BK1183" s="14">
        <f t="shared" si="1618"/>
        <v>0.28143776732673076</v>
      </c>
      <c r="BL1183" s="14">
        <f t="shared" si="1619"/>
        <v>0.37133491947660746</v>
      </c>
      <c r="BM1183" s="14">
        <f t="shared" si="1620"/>
        <v>0.40731809235498295</v>
      </c>
      <c r="BN1183" s="14">
        <f t="shared" si="1621"/>
        <v>0.59224242433707508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1.5146999999999999</v>
      </c>
      <c r="F1185" s="10">
        <f>VLOOKUP(B1185,home!$B$2:$E$405,3,FALSE)</f>
        <v>1.1553</v>
      </c>
      <c r="G1185" s="10">
        <f>VLOOKUP(C1185,away!$B$2:$E$405,4,FALSE)</f>
        <v>1.0563</v>
      </c>
      <c r="H1185" s="10">
        <f>VLOOKUP(A1185,away!$A$2:$E$405,3,FALSE)</f>
        <v>1.0882000000000001</v>
      </c>
      <c r="I1185" s="10">
        <f>VLOOKUP(C1185,away!$B$2:$E$405,3,FALSE)</f>
        <v>0.73519999999999996</v>
      </c>
      <c r="J1185" s="10">
        <f>VLOOKUP(B1185,home!$B$2:$E$405,4,FALSE)</f>
        <v>1.8379000000000001</v>
      </c>
      <c r="K1185" s="12">
        <f t="shared" si="1566"/>
        <v>1.8484541328329998</v>
      </c>
      <c r="L1185" s="12">
        <f t="shared" si="1567"/>
        <v>1.4704020438559999</v>
      </c>
      <c r="M1185" s="13">
        <f t="shared" si="1568"/>
        <v>3.6194207864734193E-2</v>
      </c>
      <c r="N1185" s="13">
        <f t="shared" si="1569"/>
        <v>6.6903333112184576E-2</v>
      </c>
      <c r="O1185" s="13">
        <f t="shared" si="1570"/>
        <v>5.322003722005407E-2</v>
      </c>
      <c r="P1185" s="13">
        <f t="shared" si="1571"/>
        <v>9.8374797748934997E-2</v>
      </c>
      <c r="Q1185" s="13">
        <f t="shared" si="1572"/>
        <v>6.1833871295760248E-2</v>
      </c>
      <c r="R1185" s="13">
        <f t="shared" si="1573"/>
        <v>3.9127425751229954E-2</v>
      </c>
      <c r="S1185" s="13">
        <f t="shared" si="1574"/>
        <v>6.6844955333124151E-2</v>
      </c>
      <c r="T1185" s="13">
        <f t="shared" si="1575"/>
        <v>9.0920650732814717E-2</v>
      </c>
      <c r="U1185" s="13">
        <f t="shared" si="1576"/>
        <v>7.2325251836977328E-2</v>
      </c>
      <c r="V1185" s="13">
        <f t="shared" si="1577"/>
        <v>2.0186959152286115E-2</v>
      </c>
      <c r="W1185" s="13">
        <f t="shared" si="1578"/>
        <v>3.8099024981903935E-2</v>
      </c>
      <c r="X1185" s="13">
        <f t="shared" si="1579"/>
        <v>5.6020884202312354E-2</v>
      </c>
      <c r="Y1185" s="13">
        <f t="shared" si="1580"/>
        <v>4.1186611314850199E-2</v>
      </c>
      <c r="Z1185" s="13">
        <f t="shared" si="1581"/>
        <v>1.9177682265144123E-2</v>
      </c>
      <c r="AA1185" s="13">
        <f t="shared" si="1582"/>
        <v>3.5449066041163768E-2</v>
      </c>
      <c r="AB1185" s="13">
        <f t="shared" si="1583"/>
        <v>3.2762986314429567E-2</v>
      </c>
      <c r="AC1185" s="13">
        <f t="shared" si="1584"/>
        <v>3.4292227626480072E-3</v>
      </c>
      <c r="AD1185" s="13">
        <f t="shared" si="1585"/>
        <v>1.7606075046177005E-2</v>
      </c>
      <c r="AE1185" s="13">
        <f t="shared" si="1586"/>
        <v>2.5888008732180785E-2</v>
      </c>
      <c r="AF1185" s="13">
        <f t="shared" si="1587"/>
        <v>1.9032890475580305E-2</v>
      </c>
      <c r="AG1185" s="13">
        <f t="shared" si="1588"/>
        <v>9.3286670185935526E-3</v>
      </c>
      <c r="AH1185" s="13">
        <f t="shared" si="1589"/>
        <v>7.0497257997722265E-3</v>
      </c>
      <c r="AI1185" s="13">
        <f t="shared" si="1590"/>
        <v>1.3031094789928394E-2</v>
      </c>
      <c r="AJ1185" s="13">
        <f t="shared" si="1591"/>
        <v>1.204369050989086E-2</v>
      </c>
      <c r="AK1185" s="13">
        <f t="shared" si="1592"/>
        <v>7.4207364991897787E-3</v>
      </c>
      <c r="AL1185" s="13">
        <f t="shared" si="1593"/>
        <v>3.7282108449207188E-4</v>
      </c>
      <c r="AM1185" s="13">
        <f t="shared" si="1594"/>
        <v>6.508804436414768E-3</v>
      </c>
      <c r="AN1185" s="13">
        <f t="shared" si="1595"/>
        <v>9.5705593463632759E-3</v>
      </c>
      <c r="AO1185" s="13">
        <f t="shared" si="1596"/>
        <v>7.0362850118688529E-3</v>
      </c>
      <c r="AP1185" s="13">
        <f t="shared" si="1597"/>
        <v>3.4487226208684309E-3</v>
      </c>
      <c r="AQ1185" s="13">
        <f t="shared" si="1598"/>
        <v>1.2677521976043416E-3</v>
      </c>
      <c r="AR1185" s="13">
        <f t="shared" si="1599"/>
        <v>2.0731862449218912E-3</v>
      </c>
      <c r="AS1185" s="13">
        <f t="shared" si="1600"/>
        <v>3.8321896825583967E-3</v>
      </c>
      <c r="AT1185" s="13">
        <f t="shared" si="1601"/>
        <v>3.5418134282625261E-3</v>
      </c>
      <c r="AU1185" s="13">
        <f t="shared" si="1602"/>
        <v>2.1822932230650938E-3</v>
      </c>
      <c r="AV1185" s="13">
        <f t="shared" si="1603"/>
        <v>1.0084672318070298E-3</v>
      </c>
      <c r="AW1185" s="13">
        <f t="shared" si="1604"/>
        <v>2.81476888055567E-5</v>
      </c>
      <c r="AX1185" s="13">
        <f t="shared" si="1605"/>
        <v>2.0052044100487727E-3</v>
      </c>
      <c r="AY1185" s="13">
        <f t="shared" si="1606"/>
        <v>2.94845666288478E-3</v>
      </c>
      <c r="AZ1185" s="13">
        <f t="shared" si="1607"/>
        <v>2.1677083516633113E-3</v>
      </c>
      <c r="BA1185" s="13">
        <f t="shared" si="1608"/>
        <v>1.0624675969231503E-3</v>
      </c>
      <c r="BB1185" s="13">
        <f t="shared" si="1609"/>
        <v>3.9056363151164362E-4</v>
      </c>
      <c r="BC1185" s="13">
        <f t="shared" si="1610"/>
        <v>1.1485711240610848E-4</v>
      </c>
      <c r="BD1185" s="13">
        <f t="shared" si="1611"/>
        <v>5.0806954863788229E-4</v>
      </c>
      <c r="BE1185" s="13">
        <f t="shared" si="1612"/>
        <v>9.3914325694629012E-4</v>
      </c>
      <c r="BF1185" s="13">
        <f t="shared" si="1613"/>
        <v>8.6798161731230716E-4</v>
      </c>
      <c r="BG1185" s="13">
        <f t="shared" si="1614"/>
        <v>5.3480806924800176E-4</v>
      </c>
      <c r="BH1185" s="13">
        <f t="shared" si="1615"/>
        <v>2.4714204646847642E-4</v>
      </c>
      <c r="BI1185" s="13">
        <f t="shared" si="1616"/>
        <v>9.1366147438292131E-5</v>
      </c>
      <c r="BJ1185" s="14">
        <f t="shared" si="1617"/>
        <v>0.46334139829091503</v>
      </c>
      <c r="BK1185" s="14">
        <f t="shared" si="1618"/>
        <v>0.22835142060910432</v>
      </c>
      <c r="BL1185" s="14">
        <f t="shared" si="1619"/>
        <v>0.28825647525930198</v>
      </c>
      <c r="BM1185" s="14">
        <f t="shared" si="1620"/>
        <v>0.6405529944574887</v>
      </c>
      <c r="BN1185" s="14">
        <f t="shared" si="1621"/>
        <v>0.35565367299289802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1.2639</v>
      </c>
      <c r="F1186" s="10">
        <f>VLOOKUP(B1186,home!$B$2:$E$405,3,FALSE)</f>
        <v>0.63300000000000001</v>
      </c>
      <c r="G1186" s="10">
        <f>VLOOKUP(C1186,away!$B$2:$E$405,4,FALSE)</f>
        <v>0.79120000000000001</v>
      </c>
      <c r="H1186" s="10">
        <f>VLOOKUP(A1186,away!$A$2:$E$405,3,FALSE)</f>
        <v>0.81940000000000002</v>
      </c>
      <c r="I1186" s="10">
        <f>VLOOKUP(C1186,away!$B$2:$E$405,3,FALSE)</f>
        <v>0.9153</v>
      </c>
      <c r="J1186" s="10">
        <f>VLOOKUP(B1186,home!$B$2:$E$405,4,FALSE)</f>
        <v>1.4644999999999999</v>
      </c>
      <c r="K1186" s="12">
        <f t="shared" si="1566"/>
        <v>0.63299853144000007</v>
      </c>
      <c r="L1186" s="12">
        <f t="shared" si="1567"/>
        <v>1.09837034289</v>
      </c>
      <c r="M1186" s="13">
        <f t="shared" si="1568"/>
        <v>0.1770418959154616</v>
      </c>
      <c r="N1186" s="13">
        <f t="shared" si="1569"/>
        <v>0.11206726011784054</v>
      </c>
      <c r="O1186" s="13">
        <f t="shared" si="1570"/>
        <v>0.19445756792256125</v>
      </c>
      <c r="P1186" s="13">
        <f t="shared" si="1571"/>
        <v>0.12309135492237534</v>
      </c>
      <c r="Q1186" s="13">
        <f t="shared" si="1572"/>
        <v>3.5469205538548772E-2</v>
      </c>
      <c r="R1186" s="13">
        <f t="shared" si="1573"/>
        <v>0.10679321277832952</v>
      </c>
      <c r="S1186" s="13">
        <f t="shared" si="1574"/>
        <v>2.1395333542774928E-2</v>
      </c>
      <c r="T1186" s="13">
        <f t="shared" si="1575"/>
        <v>3.8958323449411705E-2</v>
      </c>
      <c r="U1186" s="13">
        <f t="shared" si="1576"/>
        <v>6.7599946856442036E-2</v>
      </c>
      <c r="V1186" s="13">
        <f t="shared" si="1577"/>
        <v>1.6528294874802211E-3</v>
      </c>
      <c r="W1186" s="13">
        <f t="shared" si="1578"/>
        <v>7.4839850057482971E-3</v>
      </c>
      <c r="X1186" s="13">
        <f t="shared" si="1579"/>
        <v>8.2201871769473755E-3</v>
      </c>
      <c r="Y1186" s="13">
        <f t="shared" si="1580"/>
        <v>4.5144049040818351E-3</v>
      </c>
      <c r="Z1186" s="13">
        <f t="shared" si="1581"/>
        <v>3.9099499245886182E-2</v>
      </c>
      <c r="AA1186" s="13">
        <f t="shared" si="1582"/>
        <v>2.4749925602685345E-2</v>
      </c>
      <c r="AB1186" s="13">
        <f t="shared" si="1583"/>
        <v>7.8333332798745398E-3</v>
      </c>
      <c r="AC1186" s="13">
        <f t="shared" si="1584"/>
        <v>7.182234324310144E-5</v>
      </c>
      <c r="AD1186" s="13">
        <f t="shared" si="1585"/>
        <v>1.1843378794894131E-3</v>
      </c>
      <c r="AE1186" s="13">
        <f t="shared" si="1586"/>
        <v>1.3008416027924022E-3</v>
      </c>
      <c r="AF1186" s="13">
        <f t="shared" si="1587"/>
        <v>7.1440291865233383E-4</v>
      </c>
      <c r="AG1186" s="13">
        <f t="shared" si="1588"/>
        <v>2.6155965957392696E-4</v>
      </c>
      <c r="AH1186" s="13">
        <f t="shared" si="1589"/>
        <v>1.0736432598382823E-2</v>
      </c>
      <c r="AI1186" s="13">
        <f t="shared" si="1590"/>
        <v>6.7961460676808708E-3</v>
      </c>
      <c r="AJ1186" s="13">
        <f t="shared" si="1591"/>
        <v>2.150975240146861E-3</v>
      </c>
      <c r="AK1186" s="13">
        <f t="shared" si="1592"/>
        <v>4.5385472272558821E-4</v>
      </c>
      <c r="AL1186" s="13">
        <f t="shared" si="1593"/>
        <v>1.9974276705022981E-6</v>
      </c>
      <c r="AM1186" s="13">
        <f t="shared" si="1594"/>
        <v>1.4993682768911246E-4</v>
      </c>
      <c r="AN1186" s="13">
        <f t="shared" si="1595"/>
        <v>1.646861648407293E-4</v>
      </c>
      <c r="AO1186" s="13">
        <f t="shared" si="1596"/>
        <v>9.0443199672675449E-5</v>
      </c>
      <c r="AP1186" s="13">
        <f t="shared" si="1597"/>
        <v>3.3113376078848428E-5</v>
      </c>
      <c r="AQ1186" s="13">
        <f t="shared" si="1598"/>
        <v>9.0926875594925646E-6</v>
      </c>
      <c r="AR1186" s="13">
        <f t="shared" si="1599"/>
        <v>2.3585158309002243E-3</v>
      </c>
      <c r="AS1186" s="13">
        <f t="shared" si="1600"/>
        <v>1.4929370573378334E-3</v>
      </c>
      <c r="AT1186" s="13">
        <f t="shared" si="1601"/>
        <v>4.7251348241360188E-4</v>
      </c>
      <c r="AU1186" s="13">
        <f t="shared" si="1602"/>
        <v>9.9700113484470096E-5</v>
      </c>
      <c r="AV1186" s="13">
        <f t="shared" si="1603"/>
        <v>1.5777506355017728E-5</v>
      </c>
      <c r="AW1186" s="13">
        <f t="shared" si="1604"/>
        <v>3.8576254797742878E-8</v>
      </c>
      <c r="AX1186" s="13">
        <f t="shared" si="1605"/>
        <v>1.5818298622663415E-5</v>
      </c>
      <c r="AY1186" s="13">
        <f t="shared" si="1606"/>
        <v>1.7374350082111229E-5</v>
      </c>
      <c r="AZ1186" s="13">
        <f t="shared" si="1607"/>
        <v>9.5417354285897042E-6</v>
      </c>
      <c r="BA1186" s="13">
        <f t="shared" si="1608"/>
        <v>3.493453071488579E-6</v>
      </c>
      <c r="BB1186" s="13">
        <f t="shared" si="1609"/>
        <v>9.5927631200025825E-7</v>
      </c>
      <c r="BC1186" s="13">
        <f t="shared" si="1610"/>
        <v>2.1072813034759577E-7</v>
      </c>
      <c r="BD1186" s="13">
        <f t="shared" si="1611"/>
        <v>4.3175397364956191E-4</v>
      </c>
      <c r="BE1186" s="13">
        <f t="shared" si="1612"/>
        <v>2.7329963126355717E-4</v>
      </c>
      <c r="BF1186" s="13">
        <f t="shared" si="1613"/>
        <v>8.6499132616462611E-5</v>
      </c>
      <c r="BG1186" s="13">
        <f t="shared" si="1614"/>
        <v>1.8251274639018215E-5</v>
      </c>
      <c r="BH1186" s="13">
        <f t="shared" si="1615"/>
        <v>2.8882575108516613E-6</v>
      </c>
      <c r="BI1186" s="13">
        <f t="shared" si="1616"/>
        <v>3.6565255255793037E-7</v>
      </c>
      <c r="BJ1186" s="14">
        <f t="shared" si="1617"/>
        <v>0.21066917835057455</v>
      </c>
      <c r="BK1186" s="14">
        <f t="shared" si="1618"/>
        <v>0.3232726079890878</v>
      </c>
      <c r="BL1186" s="14">
        <f t="shared" si="1619"/>
        <v>0.42682389698155199</v>
      </c>
      <c r="BM1186" s="14">
        <f t="shared" si="1620"/>
        <v>0.25092734959815616</v>
      </c>
      <c r="BN1186" s="14">
        <f t="shared" si="1621"/>
        <v>0.74892049719511711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1.2639</v>
      </c>
      <c r="F1187" s="10">
        <f>VLOOKUP(B1187,home!$B$2:$E$405,3,FALSE)</f>
        <v>1.1076999999999999</v>
      </c>
      <c r="G1187" s="10">
        <f>VLOOKUP(C1187,away!$B$2:$E$405,4,FALSE)</f>
        <v>2.1758000000000002</v>
      </c>
      <c r="H1187" s="10">
        <f>VLOOKUP(A1187,away!$A$2:$E$405,3,FALSE)</f>
        <v>0.81940000000000002</v>
      </c>
      <c r="I1187" s="10">
        <f>VLOOKUP(C1187,away!$B$2:$E$405,3,FALSE)</f>
        <v>0</v>
      </c>
      <c r="J1187" s="10">
        <f>VLOOKUP(B1187,home!$B$2:$E$405,4,FALSE)</f>
        <v>0.73219999999999996</v>
      </c>
      <c r="K1187" s="12">
        <f t="shared" si="1566"/>
        <v>3.0461679328739999</v>
      </c>
      <c r="L1187" s="12">
        <f t="shared" si="1567"/>
        <v>0</v>
      </c>
      <c r="M1187" s="13">
        <f t="shared" si="1568"/>
        <v>4.7540755139728656E-2</v>
      </c>
      <c r="N1187" s="13">
        <f t="shared" si="1569"/>
        <v>0.14481712381125622</v>
      </c>
      <c r="O1187" s="13">
        <f t="shared" si="1570"/>
        <v>0</v>
      </c>
      <c r="P1187" s="13">
        <f t="shared" si="1571"/>
        <v>0</v>
      </c>
      <c r="Q1187" s="13">
        <f t="shared" si="1572"/>
        <v>0.22056863934244628</v>
      </c>
      <c r="R1187" s="13">
        <f t="shared" si="1573"/>
        <v>0</v>
      </c>
      <c r="S1187" s="13">
        <f t="shared" si="1574"/>
        <v>0</v>
      </c>
      <c r="T1187" s="13">
        <f t="shared" si="1575"/>
        <v>0</v>
      </c>
      <c r="U1187" s="13">
        <f t="shared" si="1576"/>
        <v>0</v>
      </c>
      <c r="V1187" s="13">
        <f t="shared" si="1577"/>
        <v>0</v>
      </c>
      <c r="W1187" s="13">
        <f t="shared" si="1578"/>
        <v>0.22396303872087012</v>
      </c>
      <c r="X1187" s="13">
        <f t="shared" si="1579"/>
        <v>0</v>
      </c>
      <c r="Y1187" s="13">
        <f t="shared" si="1580"/>
        <v>0</v>
      </c>
      <c r="Z1187" s="13">
        <f t="shared" si="1581"/>
        <v>0</v>
      </c>
      <c r="AA1187" s="13">
        <f t="shared" si="1582"/>
        <v>0</v>
      </c>
      <c r="AB1187" s="13">
        <f t="shared" si="1583"/>
        <v>0</v>
      </c>
      <c r="AC1187" s="13">
        <f t="shared" si="1584"/>
        <v>0</v>
      </c>
      <c r="AD1187" s="13">
        <f t="shared" si="1585"/>
        <v>0.17055725667513313</v>
      </c>
      <c r="AE1187" s="13">
        <f t="shared" si="1586"/>
        <v>0</v>
      </c>
      <c r="AF1187" s="13">
        <f t="shared" si="1587"/>
        <v>0</v>
      </c>
      <c r="AG1187" s="13">
        <f t="shared" si="1588"/>
        <v>0</v>
      </c>
      <c r="AH1187" s="13">
        <f t="shared" si="1589"/>
        <v>0</v>
      </c>
      <c r="AI1187" s="13">
        <f t="shared" si="1590"/>
        <v>0</v>
      </c>
      <c r="AJ1187" s="13">
        <f t="shared" si="1591"/>
        <v>0</v>
      </c>
      <c r="AK1187" s="13">
        <f t="shared" si="1592"/>
        <v>0</v>
      </c>
      <c r="AL1187" s="13">
        <f t="shared" si="1593"/>
        <v>0</v>
      </c>
      <c r="AM1187" s="13">
        <f t="shared" si="1594"/>
        <v>0.10390920920055013</v>
      </c>
      <c r="AN1187" s="13">
        <f t="shared" si="1595"/>
        <v>0</v>
      </c>
      <c r="AO1187" s="13">
        <f t="shared" si="1596"/>
        <v>0</v>
      </c>
      <c r="AP1187" s="13">
        <f t="shared" si="1597"/>
        <v>0</v>
      </c>
      <c r="AQ1187" s="13">
        <f t="shared" si="1598"/>
        <v>0</v>
      </c>
      <c r="AR1187" s="13">
        <f t="shared" si="1599"/>
        <v>0</v>
      </c>
      <c r="AS1187" s="13">
        <f t="shared" si="1600"/>
        <v>0</v>
      </c>
      <c r="AT1187" s="13">
        <f t="shared" si="1601"/>
        <v>0</v>
      </c>
      <c r="AU1187" s="13">
        <f t="shared" si="1602"/>
        <v>0</v>
      </c>
      <c r="AV1187" s="13">
        <f t="shared" si="1603"/>
        <v>0</v>
      </c>
      <c r="AW1187" s="13">
        <f t="shared" si="1604"/>
        <v>0</v>
      </c>
      <c r="AX1187" s="13">
        <f t="shared" si="1605"/>
        <v>5.2754150166168627E-2</v>
      </c>
      <c r="AY1187" s="13">
        <f t="shared" si="1606"/>
        <v>0</v>
      </c>
      <c r="AZ1187" s="13">
        <f t="shared" si="1607"/>
        <v>0</v>
      </c>
      <c r="BA1187" s="13">
        <f t="shared" si="1608"/>
        <v>0</v>
      </c>
      <c r="BB1187" s="13">
        <f t="shared" si="1609"/>
        <v>0</v>
      </c>
      <c r="BC1187" s="13">
        <f t="shared" si="1610"/>
        <v>0</v>
      </c>
      <c r="BD1187" s="13">
        <f t="shared" si="1611"/>
        <v>0</v>
      </c>
      <c r="BE1187" s="13">
        <f t="shared" si="1612"/>
        <v>0</v>
      </c>
      <c r="BF1187" s="13">
        <f t="shared" si="1613"/>
        <v>0</v>
      </c>
      <c r="BG1187" s="13">
        <f t="shared" si="1614"/>
        <v>0</v>
      </c>
      <c r="BH1187" s="13">
        <f t="shared" si="1615"/>
        <v>0</v>
      </c>
      <c r="BI1187" s="13">
        <f t="shared" si="1616"/>
        <v>0</v>
      </c>
      <c r="BJ1187" s="14">
        <f t="shared" si="1617"/>
        <v>0.91656941791642443</v>
      </c>
      <c r="BK1187" s="14">
        <f t="shared" si="1618"/>
        <v>4.7540755139728656E-2</v>
      </c>
      <c r="BL1187" s="14">
        <f t="shared" si="1619"/>
        <v>0</v>
      </c>
      <c r="BM1187" s="14">
        <f t="shared" si="1620"/>
        <v>0.55118365476272202</v>
      </c>
      <c r="BN1187" s="14">
        <f t="shared" si="1621"/>
        <v>0.41292651829343119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1.4218999999999999</v>
      </c>
      <c r="F1188" s="10">
        <f>VLOOKUP(B1188,home!$B$2:$E$405,3,FALSE)</f>
        <v>0.28129999999999999</v>
      </c>
      <c r="G1188" s="10">
        <f>VLOOKUP(C1188,away!$B$2:$E$405,4,FALSE)</f>
        <v>1.7582</v>
      </c>
      <c r="H1188" s="10">
        <f>VLOOKUP(A1188,away!$A$2:$E$405,3,FALSE)</f>
        <v>1.2968999999999999</v>
      </c>
      <c r="I1188" s="10">
        <f>VLOOKUP(C1188,away!$B$2:$E$405,3,FALSE)</f>
        <v>1.3493999999999999</v>
      </c>
      <c r="J1188" s="10">
        <f>VLOOKUP(B1188,home!$B$2:$E$405,4,FALSE)</f>
        <v>0.92530000000000001</v>
      </c>
      <c r="K1188" s="12">
        <f t="shared" si="1566"/>
        <v>0.70324566235399999</v>
      </c>
      <c r="L1188" s="12">
        <f t="shared" si="1567"/>
        <v>1.6193091065579999</v>
      </c>
      <c r="M1188" s="13">
        <f t="shared" si="1568"/>
        <v>9.8022839738242121E-2</v>
      </c>
      <c r="N1188" s="13">
        <f t="shared" si="1569"/>
        <v>6.8934136857540074E-2</v>
      </c>
      <c r="O1188" s="13">
        <f t="shared" si="1570"/>
        <v>0.15872927703881085</v>
      </c>
      <c r="P1188" s="13">
        <f t="shared" si="1571"/>
        <v>0.11162567556613011</v>
      </c>
      <c r="Q1188" s="13">
        <f t="shared" si="1572"/>
        <v>2.4238816366591021E-2</v>
      </c>
      <c r="R1188" s="13">
        <f t="shared" si="1573"/>
        <v>0.12851588189315707</v>
      </c>
      <c r="S1188" s="13">
        <f t="shared" si="1574"/>
        <v>3.1779051389626653E-2</v>
      </c>
      <c r="T1188" s="13">
        <f t="shared" si="1575"/>
        <v>3.9250136074607936E-2</v>
      </c>
      <c r="U1188" s="13">
        <f t="shared" si="1576"/>
        <v>9.0378236484961669E-2</v>
      </c>
      <c r="V1188" s="13">
        <f t="shared" si="1577"/>
        <v>4.0210108057929525E-3</v>
      </c>
      <c r="W1188" s="13">
        <f t="shared" si="1578"/>
        <v>5.6819474901334283E-3</v>
      </c>
      <c r="X1188" s="13">
        <f t="shared" si="1579"/>
        <v>9.2008293137574304E-3</v>
      </c>
      <c r="Y1188" s="13">
        <f t="shared" si="1580"/>
        <v>7.4494933478266023E-3</v>
      </c>
      <c r="Z1188" s="13">
        <f t="shared" si="1581"/>
        <v>6.9368979295640523E-2</v>
      </c>
      <c r="AA1188" s="13">
        <f t="shared" si="1582"/>
        <v>4.8783433791583633E-2</v>
      </c>
      <c r="AB1188" s="13">
        <f t="shared" si="1583"/>
        <v>1.7153369104332367E-2</v>
      </c>
      <c r="AC1188" s="13">
        <f t="shared" si="1584"/>
        <v>2.8618843377085679E-4</v>
      </c>
      <c r="AD1188" s="13">
        <f t="shared" si="1585"/>
        <v>9.9895123153988241E-4</v>
      </c>
      <c r="AE1188" s="13">
        <f t="shared" si="1586"/>
        <v>1.6176108262398606E-3</v>
      </c>
      <c r="AF1188" s="13">
        <f t="shared" si="1587"/>
        <v>1.3097059708985087E-3</v>
      </c>
      <c r="AG1188" s="13">
        <f t="shared" si="1588"/>
        <v>7.0693960186311389E-4</v>
      </c>
      <c r="AH1188" s="13">
        <f t="shared" si="1589"/>
        <v>2.808245497151601E-2</v>
      </c>
      <c r="AI1188" s="13">
        <f t="shared" si="1590"/>
        <v>1.9748864646970156E-2</v>
      </c>
      <c r="AJ1188" s="13">
        <f t="shared" si="1591"/>
        <v>6.9441516996990105E-3</v>
      </c>
      <c r="AK1188" s="13">
        <f t="shared" si="1592"/>
        <v>1.6278148538471622E-3</v>
      </c>
      <c r="AL1188" s="13">
        <f t="shared" si="1593"/>
        <v>1.3036136208333629E-5</v>
      </c>
      <c r="AM1188" s="13">
        <f t="shared" si="1594"/>
        <v>1.4050162409672175E-4</v>
      </c>
      <c r="AN1188" s="13">
        <f t="shared" si="1595"/>
        <v>2.2751555938601046E-4</v>
      </c>
      <c r="AO1188" s="13">
        <f t="shared" si="1596"/>
        <v>1.8420900859870214E-4</v>
      </c>
      <c r="AP1188" s="13">
        <f t="shared" si="1597"/>
        <v>9.9430441711299741E-5</v>
      </c>
      <c r="AQ1188" s="13">
        <f t="shared" si="1598"/>
        <v>4.0252154933048013E-5</v>
      </c>
      <c r="AR1188" s="13">
        <f t="shared" si="1599"/>
        <v>9.0948350139761682E-3</v>
      </c>
      <c r="AS1188" s="13">
        <f t="shared" si="1600"/>
        <v>6.3959032734040213E-3</v>
      </c>
      <c r="AT1188" s="13">
        <f t="shared" si="1601"/>
        <v>2.2489456169285634E-3</v>
      </c>
      <c r="AU1188" s="13">
        <f t="shared" si="1602"/>
        <v>5.2718708332501771E-4</v>
      </c>
      <c r="AV1188" s="13">
        <f t="shared" si="1603"/>
        <v>9.2685507399343852E-5</v>
      </c>
      <c r="AW1188" s="13">
        <f t="shared" si="1604"/>
        <v>4.1236634093339218E-7</v>
      </c>
      <c r="AX1188" s="13">
        <f t="shared" si="1605"/>
        <v>1.6467859616618633E-5</v>
      </c>
      <c r="AY1188" s="13">
        <f t="shared" si="1606"/>
        <v>2.6666555042709285E-5</v>
      </c>
      <c r="AZ1188" s="13">
        <f t="shared" si="1607"/>
        <v>2.1590697710594657E-5</v>
      </c>
      <c r="BA1188" s="13">
        <f t="shared" si="1608"/>
        <v>1.1654004473235627E-5</v>
      </c>
      <c r="BB1188" s="13">
        <f t="shared" si="1609"/>
        <v>4.7178588928445288E-6</v>
      </c>
      <c r="BC1188" s="13">
        <f t="shared" si="1610"/>
        <v>1.5279343737277572E-6</v>
      </c>
      <c r="BD1188" s="13">
        <f t="shared" si="1611"/>
        <v>2.4545581934623619E-3</v>
      </c>
      <c r="BE1188" s="13">
        <f t="shared" si="1612"/>
        <v>1.7261574025478764E-3</v>
      </c>
      <c r="BF1188" s="13">
        <f t="shared" si="1613"/>
        <v>6.0695635294102067E-4</v>
      </c>
      <c r="BG1188" s="13">
        <f t="shared" si="1614"/>
        <v>1.4227980748132547E-4</v>
      </c>
      <c r="BH1188" s="13">
        <f t="shared" si="1615"/>
        <v>2.5014414362951077E-5</v>
      </c>
      <c r="BI1188" s="13">
        <f t="shared" si="1616"/>
        <v>3.5182556794141891E-6</v>
      </c>
      <c r="BJ1188" s="14">
        <f t="shared" si="1617"/>
        <v>0.16016310077983334</v>
      </c>
      <c r="BK1188" s="14">
        <f t="shared" si="1618"/>
        <v>0.24577446862481375</v>
      </c>
      <c r="BL1188" s="14">
        <f t="shared" si="1619"/>
        <v>0.52328152540638606</v>
      </c>
      <c r="BM1188" s="14">
        <f t="shared" si="1620"/>
        <v>0.40849519245750054</v>
      </c>
      <c r="BN1188" s="14">
        <f t="shared" si="1621"/>
        <v>0.59006662746047123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1.4218999999999999</v>
      </c>
      <c r="F1189" s="10">
        <f>VLOOKUP(B1189,home!$B$2:$E$405,3,FALSE)</f>
        <v>0.87909999999999999</v>
      </c>
      <c r="G1189" s="10">
        <f>VLOOKUP(C1189,away!$B$2:$E$405,4,FALSE)</f>
        <v>1.0548999999999999</v>
      </c>
      <c r="H1189" s="10">
        <f>VLOOKUP(A1189,away!$A$2:$E$405,3,FALSE)</f>
        <v>1.2968999999999999</v>
      </c>
      <c r="I1189" s="10">
        <f>VLOOKUP(C1189,away!$B$2:$E$405,3,FALSE)</f>
        <v>1.1566000000000001</v>
      </c>
      <c r="J1189" s="10">
        <f>VLOOKUP(B1189,home!$B$2:$E$405,4,FALSE)</f>
        <v>1.3493999999999999</v>
      </c>
      <c r="K1189" s="12">
        <f t="shared" si="1566"/>
        <v>1.3186168667209999</v>
      </c>
      <c r="L1189" s="12">
        <f t="shared" si="1567"/>
        <v>2.024092632276</v>
      </c>
      <c r="M1189" s="13">
        <f t="shared" si="1568"/>
        <v>3.5341071280964198E-2</v>
      </c>
      <c r="N1189" s="13">
        <f t="shared" si="1569"/>
        <v>4.6601332679068526E-2</v>
      </c>
      <c r="O1189" s="13">
        <f t="shared" si="1570"/>
        <v>7.1533601996540561E-2</v>
      </c>
      <c r="P1189" s="13">
        <f t="shared" si="1571"/>
        <v>9.432541412994537E-2</v>
      </c>
      <c r="Q1189" s="13">
        <f t="shared" si="1572"/>
        <v>3.0724651641148144E-2</v>
      </c>
      <c r="R1189" s="13">
        <f t="shared" si="1573"/>
        <v>7.2395318380680779E-2</v>
      </c>
      <c r="S1189" s="13">
        <f t="shared" si="1574"/>
        <v>6.2938695887651677E-2</v>
      </c>
      <c r="T1189" s="13">
        <f t="shared" si="1575"/>
        <v>6.2189541016094661E-2</v>
      </c>
      <c r="U1189" s="13">
        <f t="shared" si="1576"/>
        <v>9.5461687888402508E-2</v>
      </c>
      <c r="V1189" s="13">
        <f t="shared" si="1577"/>
        <v>1.8664838699691391E-2</v>
      </c>
      <c r="W1189" s="13">
        <f t="shared" si="1578"/>
        <v>1.3504681292714997E-2</v>
      </c>
      <c r="X1189" s="13">
        <f t="shared" si="1579"/>
        <v>2.7334725905819948E-2</v>
      </c>
      <c r="Y1189" s="13">
        <f t="shared" si="1580"/>
        <v>2.7664008655627043E-2</v>
      </c>
      <c r="Z1189" s="13">
        <f t="shared" si="1581"/>
        <v>4.8844943515203736E-2</v>
      </c>
      <c r="AA1189" s="13">
        <f t="shared" si="1582"/>
        <v>6.4407766373182171E-2</v>
      </c>
      <c r="AB1189" s="13">
        <f t="shared" si="1583"/>
        <v>4.2464583543751835E-2</v>
      </c>
      <c r="AC1189" s="13">
        <f t="shared" si="1584"/>
        <v>3.1135315374645296E-3</v>
      </c>
      <c r="AD1189" s="13">
        <f t="shared" si="1585"/>
        <v>4.4518751330663896E-3</v>
      </c>
      <c r="AE1189" s="13">
        <f t="shared" si="1586"/>
        <v>9.0110076566524144E-3</v>
      </c>
      <c r="AF1189" s="13">
        <f t="shared" si="1587"/>
        <v>9.1195571036063912E-3</v>
      </c>
      <c r="AG1189" s="13">
        <f t="shared" si="1588"/>
        <v>6.1529427810099839E-3</v>
      </c>
      <c r="AH1189" s="13">
        <f t="shared" si="1589"/>
        <v>2.4716672573265333E-2</v>
      </c>
      <c r="AI1189" s="13">
        <f t="shared" si="1590"/>
        <v>3.2591821344328004E-2</v>
      </c>
      <c r="AJ1189" s="13">
        <f t="shared" si="1591"/>
        <v>2.1488062670894204E-2</v>
      </c>
      <c r="AK1189" s="13">
        <f t="shared" si="1592"/>
        <v>9.4448406236663316E-3</v>
      </c>
      <c r="AL1189" s="13">
        <f t="shared" si="1593"/>
        <v>3.3240096129873105E-4</v>
      </c>
      <c r="AM1189" s="13">
        <f t="shared" si="1594"/>
        <v>1.1740635277994261E-3</v>
      </c>
      <c r="AN1189" s="13">
        <f t="shared" si="1595"/>
        <v>2.3764133364427864E-3</v>
      </c>
      <c r="AO1189" s="13">
        <f t="shared" si="1596"/>
        <v>2.4050403627681365E-3</v>
      </c>
      <c r="AP1189" s="13">
        <f t="shared" si="1597"/>
        <v>1.622674826201794E-3</v>
      </c>
      <c r="AQ1189" s="13">
        <f t="shared" si="1598"/>
        <v>8.2111104007369807E-4</v>
      </c>
      <c r="AR1189" s="13">
        <f t="shared" si="1599"/>
        <v>1.0005766969984925E-2</v>
      </c>
      <c r="AS1189" s="13">
        <f t="shared" si="1600"/>
        <v>1.3193773091101996E-2</v>
      </c>
      <c r="AT1189" s="13">
        <f t="shared" si="1601"/>
        <v>8.6987658668083792E-3</v>
      </c>
      <c r="AU1189" s="13">
        <f t="shared" si="1602"/>
        <v>3.8234464638768157E-3</v>
      </c>
      <c r="AV1189" s="13">
        <f t="shared" si="1603"/>
        <v>1.2604152490681838E-3</v>
      </c>
      <c r="AW1189" s="13">
        <f t="shared" si="1604"/>
        <v>2.464386272531752E-5</v>
      </c>
      <c r="AX1189" s="13">
        <f t="shared" si="1605"/>
        <v>2.580233283930472E-4</v>
      </c>
      <c r="AY1189" s="13">
        <f t="shared" si="1606"/>
        <v>5.2226311795569764E-4</v>
      </c>
      <c r="AZ1189" s="13">
        <f t="shared" si="1607"/>
        <v>5.2855446458180974E-4</v>
      </c>
      <c r="BA1189" s="13">
        <f t="shared" si="1608"/>
        <v>3.566143991722089E-4</v>
      </c>
      <c r="BB1189" s="13">
        <f t="shared" si="1609"/>
        <v>1.8045514448200025E-4</v>
      </c>
      <c r="BC1189" s="13">
        <f t="shared" si="1610"/>
        <v>7.3051585680463535E-5</v>
      </c>
      <c r="BD1189" s="13">
        <f t="shared" si="1611"/>
        <v>3.3754332007028391E-3</v>
      </c>
      <c r="BE1189" s="13">
        <f t="shared" si="1612"/>
        <v>4.4509031509368134E-3</v>
      </c>
      <c r="BF1189" s="13">
        <f t="shared" si="1613"/>
        <v>2.9345179834834637E-3</v>
      </c>
      <c r="BG1189" s="13">
        <f t="shared" si="1614"/>
        <v>1.2898349695724639E-3</v>
      </c>
      <c r="BH1189" s="13">
        <f t="shared" si="1615"/>
        <v>4.2519953654120482E-4</v>
      </c>
      <c r="BI1189" s="13">
        <f t="shared" si="1616"/>
        <v>1.1213505612103682E-4</v>
      </c>
      <c r="BJ1189" s="14">
        <f t="shared" si="1617"/>
        <v>0.2470725889983596</v>
      </c>
      <c r="BK1189" s="14">
        <f t="shared" si="1618"/>
        <v>0.21523821561497156</v>
      </c>
      <c r="BL1189" s="14">
        <f t="shared" si="1619"/>
        <v>0.48407454693290974</v>
      </c>
      <c r="BM1189" s="14">
        <f t="shared" si="1620"/>
        <v>0.64381128569786661</v>
      </c>
      <c r="BN1189" s="14">
        <f t="shared" si="1621"/>
        <v>0.35092139010834755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1.4867999999999999</v>
      </c>
      <c r="F1190" s="10">
        <f>VLOOKUP(B1190,home!$B$2:$E$405,3,FALSE)</f>
        <v>0.97150000000000003</v>
      </c>
      <c r="G1190" s="10">
        <f>VLOOKUP(C1190,away!$B$2:$E$405,4,FALSE)</f>
        <v>0.75670000000000004</v>
      </c>
      <c r="H1190" s="10">
        <f>VLOOKUP(A1190,away!$A$2:$E$405,3,FALSE)</f>
        <v>1.0461</v>
      </c>
      <c r="I1190" s="10">
        <f>VLOOKUP(C1190,away!$B$2:$E$405,3,FALSE)</f>
        <v>1.0753999999999999</v>
      </c>
      <c r="J1190" s="10">
        <f>VLOOKUP(B1190,home!$B$2:$E$405,4,FALSE)</f>
        <v>1.2746</v>
      </c>
      <c r="K1190" s="12">
        <f t="shared" si="1566"/>
        <v>1.09299730554</v>
      </c>
      <c r="L1190" s="12">
        <f t="shared" si="1567"/>
        <v>1.4338943331239997</v>
      </c>
      <c r="M1190" s="13">
        <f t="shared" si="1568"/>
        <v>7.990701453280788E-2</v>
      </c>
      <c r="N1190" s="13">
        <f t="shared" si="1569"/>
        <v>8.7338151578104636E-2</v>
      </c>
      <c r="O1190" s="13">
        <f t="shared" si="1570"/>
        <v>0.1145782153154503</v>
      </c>
      <c r="P1190" s="13">
        <f t="shared" si="1571"/>
        <v>0.12523368061336915</v>
      </c>
      <c r="Q1190" s="13">
        <f t="shared" si="1572"/>
        <v>4.7730182172856225E-2</v>
      </c>
      <c r="R1190" s="13">
        <f t="shared" si="1573"/>
        <v>8.2146526820142854E-2</v>
      </c>
      <c r="S1190" s="13">
        <f t="shared" si="1574"/>
        <v>4.9067891134676606E-2</v>
      </c>
      <c r="T1190" s="13">
        <f t="shared" si="1575"/>
        <v>6.8440037736634693E-2</v>
      </c>
      <c r="U1190" s="13">
        <f t="shared" si="1576"/>
        <v>8.9785932473885485E-2</v>
      </c>
      <c r="V1190" s="13">
        <f t="shared" si="1577"/>
        <v>8.5445879294957661E-3</v>
      </c>
      <c r="W1190" s="13">
        <f t="shared" si="1578"/>
        <v>1.7389653502621737E-2</v>
      </c>
      <c r="X1190" s="13">
        <f t="shared" si="1579"/>
        <v>2.4934925612399218E-2</v>
      </c>
      <c r="Y1190" s="13">
        <f t="shared" si="1580"/>
        <v>1.7877024266243862E-2</v>
      </c>
      <c r="Z1190" s="13">
        <f t="shared" si="1581"/>
        <v>3.9263146431073821E-2</v>
      </c>
      <c r="AA1190" s="13">
        <f t="shared" si="1582"/>
        <v>4.291451325618615E-2</v>
      </c>
      <c r="AB1190" s="13">
        <f t="shared" si="1583"/>
        <v>2.3452723678786036E-2</v>
      </c>
      <c r="AC1190" s="13">
        <f t="shared" si="1584"/>
        <v>8.369651603739813E-4</v>
      </c>
      <c r="AD1190" s="13">
        <f t="shared" si="1585"/>
        <v>4.7517111056599439E-3</v>
      </c>
      <c r="AE1190" s="13">
        <f t="shared" si="1586"/>
        <v>6.8134516270481685E-3</v>
      </c>
      <c r="AF1190" s="13">
        <f t="shared" si="1587"/>
        <v>4.8848848385194335E-3</v>
      </c>
      <c r="AG1190" s="13">
        <f t="shared" si="1588"/>
        <v>2.3348028959721194E-3</v>
      </c>
      <c r="AH1190" s="13">
        <f t="shared" si="1589"/>
        <v>1.4074800792033637E-2</v>
      </c>
      <c r="AI1190" s="13">
        <f t="shared" si="1590"/>
        <v>1.5383719341705022E-2</v>
      </c>
      <c r="AJ1190" s="13">
        <f t="shared" si="1591"/>
        <v>8.4071818948335854E-3</v>
      </c>
      <c r="AK1190" s="13">
        <f t="shared" si="1592"/>
        <v>3.0630090527459272E-3</v>
      </c>
      <c r="AL1190" s="13">
        <f t="shared" si="1593"/>
        <v>5.2469099586123319E-5</v>
      </c>
      <c r="AM1190" s="13">
        <f t="shared" si="1594"/>
        <v>1.0387214870381629E-3</v>
      </c>
      <c r="AN1190" s="13">
        <f t="shared" si="1595"/>
        <v>1.4894168539581558E-3</v>
      </c>
      <c r="AO1190" s="13">
        <f t="shared" si="1596"/>
        <v>1.067833193274988E-3</v>
      </c>
      <c r="AP1190" s="13">
        <f t="shared" si="1597"/>
        <v>5.1038665485290317E-4</v>
      </c>
      <c r="AQ1190" s="13">
        <f t="shared" si="1598"/>
        <v>1.8296013302392317E-4</v>
      </c>
      <c r="AR1190" s="13">
        <f t="shared" si="1599"/>
        <v>4.0363554191092431E-3</v>
      </c>
      <c r="AS1190" s="13">
        <f t="shared" si="1600"/>
        <v>4.4117255972881799E-3</v>
      </c>
      <c r="AT1190" s="13">
        <f t="shared" si="1601"/>
        <v>2.4110020953089137E-3</v>
      </c>
      <c r="AU1190" s="13">
        <f t="shared" si="1602"/>
        <v>8.7840626460797917E-4</v>
      </c>
      <c r="AV1190" s="13">
        <f t="shared" si="1603"/>
        <v>2.4002392009649432E-4</v>
      </c>
      <c r="AW1190" s="13">
        <f t="shared" si="1604"/>
        <v>2.2842169524087444E-6</v>
      </c>
      <c r="AX1190" s="13">
        <f t="shared" si="1605"/>
        <v>1.8921996442320226E-4</v>
      </c>
      <c r="AY1190" s="13">
        <f t="shared" si="1606"/>
        <v>2.7132143470035453E-4</v>
      </c>
      <c r="AZ1190" s="13">
        <f t="shared" si="1607"/>
        <v>1.945231338359559E-4</v>
      </c>
      <c r="BA1190" s="13">
        <f t="shared" si="1608"/>
        <v>9.297520642296616E-5</v>
      </c>
      <c r="BB1190" s="13">
        <f t="shared" si="1609"/>
        <v>3.3329155402731318E-5</v>
      </c>
      <c r="BC1190" s="13">
        <f t="shared" si="1610"/>
        <v>9.5580974119571159E-6</v>
      </c>
      <c r="BD1190" s="13">
        <f t="shared" si="1611"/>
        <v>9.6461786032251437E-4</v>
      </c>
      <c r="BE1190" s="13">
        <f t="shared" si="1612"/>
        <v>1.0543247222082682E-3</v>
      </c>
      <c r="BF1190" s="13">
        <f t="shared" si="1613"/>
        <v>5.7618704026892299E-4</v>
      </c>
      <c r="BG1190" s="13">
        <f t="shared" si="1614"/>
        <v>2.0992362750033348E-4</v>
      </c>
      <c r="BH1190" s="13">
        <f t="shared" si="1615"/>
        <v>5.7361489806761775E-5</v>
      </c>
      <c r="BI1190" s="13">
        <f t="shared" si="1616"/>
        <v>1.2539190760110161E-5</v>
      </c>
      <c r="BJ1190" s="14">
        <f t="shared" si="1617"/>
        <v>0.28757507065040527</v>
      </c>
      <c r="BK1190" s="14">
        <f t="shared" si="1618"/>
        <v>0.26391392990500984</v>
      </c>
      <c r="BL1190" s="14">
        <f t="shared" si="1619"/>
        <v>0.40865908985304683</v>
      </c>
      <c r="BM1190" s="14">
        <f t="shared" si="1620"/>
        <v>0.46220842858905681</v>
      </c>
      <c r="BN1190" s="14">
        <f t="shared" si="1621"/>
        <v>0.5369337710327311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1.4867999999999999</v>
      </c>
      <c r="F1191" s="10">
        <f>VLOOKUP(B1191,home!$B$2:$E$405,3,FALSE)</f>
        <v>0.94159999999999999</v>
      </c>
      <c r="G1191" s="10">
        <f>VLOOKUP(C1191,away!$B$2:$E$405,4,FALSE)</f>
        <v>0.74729999999999996</v>
      </c>
      <c r="H1191" s="10">
        <f>VLOOKUP(A1191,away!$A$2:$E$405,3,FALSE)</f>
        <v>1.0461</v>
      </c>
      <c r="I1191" s="10">
        <f>VLOOKUP(C1191,away!$B$2:$E$405,3,FALSE)</f>
        <v>1.0621</v>
      </c>
      <c r="J1191" s="10">
        <f>VLOOKUP(B1191,home!$B$2:$E$405,4,FALSE)</f>
        <v>1.2426999999999999</v>
      </c>
      <c r="K1191" s="12">
        <f t="shared" si="1566"/>
        <v>1.0461982386239999</v>
      </c>
      <c r="L1191" s="12">
        <f t="shared" si="1567"/>
        <v>1.3807177539870001</v>
      </c>
      <c r="M1191" s="13">
        <f t="shared" si="1568"/>
        <v>8.8308757918908562E-2</v>
      </c>
      <c r="N1191" s="13">
        <f t="shared" si="1569"/>
        <v>9.2388466989835327E-2</v>
      </c>
      <c r="O1191" s="13">
        <f t="shared" si="1570"/>
        <v>0.12192946989117713</v>
      </c>
      <c r="P1191" s="13">
        <f t="shared" si="1571"/>
        <v>0.12756239663650754</v>
      </c>
      <c r="Q1191" s="13">
        <f t="shared" si="1572"/>
        <v>4.8328325716968636E-2</v>
      </c>
      <c r="R1191" s="13">
        <f t="shared" si="1573"/>
        <v>8.4175091906485852E-2</v>
      </c>
      <c r="S1191" s="13">
        <f t="shared" si="1574"/>
        <v>4.6066113427254703E-2</v>
      </c>
      <c r="T1191" s="13">
        <f t="shared" si="1575"/>
        <v>6.6727777337885111E-2</v>
      </c>
      <c r="U1191" s="13">
        <f t="shared" si="1576"/>
        <v>8.8063832888578802E-2</v>
      </c>
      <c r="V1191" s="13">
        <f t="shared" si="1577"/>
        <v>7.3936341473198617E-3</v>
      </c>
      <c r="W1191" s="13">
        <f t="shared" si="1578"/>
        <v>1.6853669746913182E-2</v>
      </c>
      <c r="X1191" s="13">
        <f t="shared" si="1579"/>
        <v>2.3270161039396619E-2</v>
      </c>
      <c r="Y1191" s="13">
        <f t="shared" si="1580"/>
        <v>1.6064762242615754E-2</v>
      </c>
      <c r="Z1191" s="13">
        <f t="shared" si="1581"/>
        <v>3.8740681279590815E-2</v>
      </c>
      <c r="AA1191" s="13">
        <f t="shared" si="1582"/>
        <v>4.0530432517801675E-2</v>
      </c>
      <c r="AB1191" s="13">
        <f t="shared" si="1583"/>
        <v>2.1201433555396498E-2</v>
      </c>
      <c r="AC1191" s="13">
        <f t="shared" si="1584"/>
        <v>6.6750860412374835E-4</v>
      </c>
      <c r="AD1191" s="13">
        <f t="shared" si="1585"/>
        <v>4.4080699008927906E-3</v>
      </c>
      <c r="AE1191" s="13">
        <f t="shared" si="1586"/>
        <v>6.0863003729783914E-3</v>
      </c>
      <c r="AF1191" s="13">
        <f t="shared" si="1587"/>
        <v>4.2017314905344848E-3</v>
      </c>
      <c r="AG1191" s="13">
        <f t="shared" si="1588"/>
        <v>1.9338017554890743E-3</v>
      </c>
      <c r="AH1191" s="13">
        <f t="shared" si="1589"/>
        <v>1.3372486611070718E-2</v>
      </c>
      <c r="AI1191" s="13">
        <f t="shared" si="1590"/>
        <v>1.3990271938525204E-2</v>
      </c>
      <c r="AJ1191" s="13">
        <f t="shared" si="1591"/>
        <v>7.3182989299779202E-3</v>
      </c>
      <c r="AK1191" s="13">
        <f t="shared" si="1592"/>
        <v>2.552130483422268E-3</v>
      </c>
      <c r="AL1191" s="13">
        <f t="shared" si="1593"/>
        <v>3.8568766824103694E-5</v>
      </c>
      <c r="AM1191" s="13">
        <f t="shared" si="1594"/>
        <v>9.2234299320910181E-4</v>
      </c>
      <c r="AN1191" s="13">
        <f t="shared" si="1595"/>
        <v>1.2734953459893178E-3</v>
      </c>
      <c r="AO1191" s="13">
        <f t="shared" si="1596"/>
        <v>8.7916881691363455E-4</v>
      </c>
      <c r="AP1191" s="13">
        <f t="shared" si="1597"/>
        <v>4.046279980881338E-4</v>
      </c>
      <c r="AQ1191" s="13">
        <f t="shared" si="1598"/>
        <v>1.3966926518012613E-4</v>
      </c>
      <c r="AR1191" s="13">
        <f t="shared" si="1599"/>
        <v>3.6927259357717583E-3</v>
      </c>
      <c r="AS1191" s="13">
        <f t="shared" si="1600"/>
        <v>3.8633233697255753E-3</v>
      </c>
      <c r="AT1191" s="13">
        <f t="shared" si="1601"/>
        <v>2.0209010523209161E-3</v>
      </c>
      <c r="AU1191" s="13">
        <f t="shared" si="1602"/>
        <v>7.0475437379051019E-4</v>
      </c>
      <c r="AV1191" s="13">
        <f t="shared" si="1603"/>
        <v>1.8432819613054791E-4</v>
      </c>
      <c r="AW1191" s="13">
        <f t="shared" si="1604"/>
        <v>1.5475765709051296E-6</v>
      </c>
      <c r="AX1191" s="13">
        <f t="shared" si="1605"/>
        <v>1.608256024837583E-4</v>
      </c>
      <c r="AY1191" s="13">
        <f t="shared" si="1606"/>
        <v>2.2205476464498084E-4</v>
      </c>
      <c r="AZ1191" s="13">
        <f t="shared" si="1607"/>
        <v>1.5329747795136497E-4</v>
      </c>
      <c r="BA1191" s="13">
        <f t="shared" si="1608"/>
        <v>7.0553516482960106E-5</v>
      </c>
      <c r="BB1191" s="13">
        <f t="shared" si="1609"/>
        <v>2.4353623203559374E-5</v>
      </c>
      <c r="BC1191" s="13">
        <f t="shared" si="1610"/>
        <v>6.725095986212838E-6</v>
      </c>
      <c r="BD1191" s="13">
        <f t="shared" si="1611"/>
        <v>8.4976871002138748E-4</v>
      </c>
      <c r="BE1191" s="13">
        <f t="shared" si="1612"/>
        <v>8.8902652766216397E-4</v>
      </c>
      <c r="BF1191" s="13">
        <f t="shared" si="1613"/>
        <v>4.6504899366508334E-4</v>
      </c>
      <c r="BG1191" s="13">
        <f t="shared" si="1614"/>
        <v>1.621778126820913E-4</v>
      </c>
      <c r="BH1191" s="13">
        <f t="shared" si="1615"/>
        <v>4.241753549297422E-5</v>
      </c>
      <c r="BI1191" s="13">
        <f t="shared" si="1616"/>
        <v>8.8754301839041277E-6</v>
      </c>
      <c r="BJ1191" s="14">
        <f t="shared" si="1617"/>
        <v>0.28452018109364247</v>
      </c>
      <c r="BK1191" s="14">
        <f t="shared" si="1618"/>
        <v>0.27025903426558351</v>
      </c>
      <c r="BL1191" s="14">
        <f t="shared" si="1619"/>
        <v>0.40601679665988299</v>
      </c>
      <c r="BM1191" s="14">
        <f t="shared" si="1620"/>
        <v>0.43662367705074262</v>
      </c>
      <c r="BN1191" s="14">
        <f t="shared" si="1621"/>
        <v>0.56269250905988311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1.4867999999999999</v>
      </c>
      <c r="F1192" s="10">
        <f>VLOOKUP(B1192,home!$B$2:$E$405,3,FALSE)</f>
        <v>0.44840000000000002</v>
      </c>
      <c r="G1192" s="10">
        <f>VLOOKUP(C1192,away!$B$2:$E$405,4,FALSE)</f>
        <v>1.4124000000000001</v>
      </c>
      <c r="H1192" s="10">
        <f>VLOOKUP(A1192,away!$A$2:$E$405,3,FALSE)</f>
        <v>1.0461</v>
      </c>
      <c r="I1192" s="10">
        <f>VLOOKUP(C1192,away!$B$2:$E$405,3,FALSE)</f>
        <v>1.0515000000000001</v>
      </c>
      <c r="J1192" s="10">
        <f>VLOOKUP(B1192,home!$B$2:$E$405,4,FALSE)</f>
        <v>0.53110000000000002</v>
      </c>
      <c r="K1192" s="12">
        <f t="shared" si="1566"/>
        <v>0.94162041388800011</v>
      </c>
      <c r="L1192" s="12">
        <f t="shared" si="1567"/>
        <v>0.58419627106500016</v>
      </c>
      <c r="M1192" s="13">
        <f t="shared" si="1568"/>
        <v>0.2174434015767098</v>
      </c>
      <c r="N1192" s="13">
        <f t="shared" si="1569"/>
        <v>0.20474914578987607</v>
      </c>
      <c r="O1192" s="13">
        <f t="shared" si="1570"/>
        <v>0.12702962436880325</v>
      </c>
      <c r="P1192" s="13">
        <f t="shared" si="1571"/>
        <v>0.11961368747418967</v>
      </c>
      <c r="Q1192" s="13">
        <f t="shared" si="1572"/>
        <v>9.6397987700938784E-2</v>
      </c>
      <c r="R1192" s="13">
        <f t="shared" si="1573"/>
        <v>3.7105116435521265E-2</v>
      </c>
      <c r="S1192" s="13">
        <f t="shared" si="1574"/>
        <v>1.6449607262657883E-2</v>
      </c>
      <c r="T1192" s="13">
        <f t="shared" si="1575"/>
        <v>5.6315344953058184E-2</v>
      </c>
      <c r="U1192" s="13">
        <f t="shared" si="1576"/>
        <v>3.493893509537796E-2</v>
      </c>
      <c r="V1192" s="13">
        <f t="shared" si="1577"/>
        <v>1.005420346894572E-3</v>
      </c>
      <c r="W1192" s="13">
        <f t="shared" si="1578"/>
        <v>3.0256771025642781E-2</v>
      </c>
      <c r="X1192" s="13">
        <f t="shared" si="1579"/>
        <v>1.7675892807648051E-2</v>
      </c>
      <c r="Y1192" s="13">
        <f t="shared" si="1580"/>
        <v>5.1630953329863238E-3</v>
      </c>
      <c r="Z1192" s="13">
        <f t="shared" si="1581"/>
        <v>7.225556886354725E-3</v>
      </c>
      <c r="AA1192" s="13">
        <f t="shared" si="1582"/>
        <v>6.8037318659006241E-3</v>
      </c>
      <c r="AB1192" s="13">
        <f t="shared" si="1583"/>
        <v>3.2032664077761602E-3</v>
      </c>
      <c r="AC1192" s="13">
        <f t="shared" si="1584"/>
        <v>3.4567051207809521E-5</v>
      </c>
      <c r="AD1192" s="13">
        <f t="shared" si="1585"/>
        <v>7.1225983140200495E-3</v>
      </c>
      <c r="AE1192" s="13">
        <f t="shared" si="1586"/>
        <v>4.16099537534437E-3</v>
      </c>
      <c r="AF1192" s="13">
        <f t="shared" si="1587"/>
        <v>1.2154189910974457E-3</v>
      </c>
      <c r="AG1192" s="13">
        <f t="shared" si="1588"/>
        <v>2.3668108079357084E-4</v>
      </c>
      <c r="AH1192" s="13">
        <f t="shared" si="1589"/>
        <v>1.0552858473441157E-3</v>
      </c>
      <c r="AI1192" s="13">
        <f t="shared" si="1590"/>
        <v>9.9367869634631504E-4</v>
      </c>
      <c r="AJ1192" s="13">
        <f t="shared" si="1591"/>
        <v>4.6783407266265268E-4</v>
      </c>
      <c r="AK1192" s="13">
        <f t="shared" si="1592"/>
        <v>1.4684070437717196E-4</v>
      </c>
      <c r="AL1192" s="13">
        <f t="shared" si="1593"/>
        <v>7.606011366809127E-7</v>
      </c>
      <c r="AM1192" s="13">
        <f t="shared" si="1594"/>
        <v>1.3413567944811063E-3</v>
      </c>
      <c r="AN1192" s="13">
        <f t="shared" si="1595"/>
        <v>7.8361563750356403E-4</v>
      </c>
      <c r="AO1192" s="13">
        <f t="shared" si="1596"/>
        <v>2.2889266668890251E-4</v>
      </c>
      <c r="AP1192" s="13">
        <f t="shared" si="1597"/>
        <v>4.4572747451260275E-5</v>
      </c>
      <c r="AQ1192" s="13">
        <f t="shared" si="1598"/>
        <v>6.5098082130370602E-6</v>
      </c>
      <c r="AR1192" s="13">
        <f t="shared" si="1599"/>
        <v>1.2329881138522031E-4</v>
      </c>
      <c r="AS1192" s="13">
        <f t="shared" si="1600"/>
        <v>1.1610067780844959E-4</v>
      </c>
      <c r="AT1192" s="13">
        <f t="shared" si="1601"/>
        <v>5.4661384145334822E-5</v>
      </c>
      <c r="AU1192" s="13">
        <f t="shared" si="1602"/>
        <v>1.7156758387540386E-5</v>
      </c>
      <c r="AV1192" s="13">
        <f t="shared" si="1603"/>
        <v>4.0387884834630475E-6</v>
      </c>
      <c r="AW1192" s="13">
        <f t="shared" si="1604"/>
        <v>1.1622220617177309E-8</v>
      </c>
      <c r="AX1192" s="13">
        <f t="shared" si="1605"/>
        <v>2.1050815666512999E-4</v>
      </c>
      <c r="AY1192" s="13">
        <f t="shared" si="1606"/>
        <v>1.229780801525358E-4</v>
      </c>
      <c r="AZ1192" s="13">
        <f t="shared" si="1607"/>
        <v>3.592166792392206E-5</v>
      </c>
      <c r="BA1192" s="13">
        <f t="shared" si="1608"/>
        <v>6.995101483863499E-6</v>
      </c>
      <c r="BB1192" s="13">
        <f t="shared" si="1609"/>
        <v>1.0216280506485761E-6</v>
      </c>
      <c r="BC1192" s="13">
        <f t="shared" si="1610"/>
        <v>1.193662595208607E-7</v>
      </c>
      <c r="BD1192" s="13">
        <f t="shared" si="1611"/>
        <v>1.200511763966541E-5</v>
      </c>
      <c r="BE1192" s="13">
        <f t="shared" si="1612"/>
        <v>1.1304263840635873E-5</v>
      </c>
      <c r="BF1192" s="13">
        <f t="shared" si="1613"/>
        <v>5.3221627981593519E-6</v>
      </c>
      <c r="BG1192" s="13">
        <f t="shared" si="1614"/>
        <v>1.6704857122607089E-6</v>
      </c>
      <c r="BH1192" s="13">
        <f t="shared" si="1615"/>
        <v>3.9324086194322973E-7</v>
      </c>
      <c r="BI1192" s="13">
        <f t="shared" si="1616"/>
        <v>7.4056724636131581E-8</v>
      </c>
      <c r="BJ1192" s="14">
        <f t="shared" si="1617"/>
        <v>0.42607642302627913</v>
      </c>
      <c r="BK1192" s="14">
        <f t="shared" si="1618"/>
        <v>0.35467042239294894</v>
      </c>
      <c r="BL1192" s="14">
        <f t="shared" si="1619"/>
        <v>0.21209033924189685</v>
      </c>
      <c r="BM1192" s="14">
        <f t="shared" si="1620"/>
        <v>0.19760081174350894</v>
      </c>
      <c r="BN1192" s="14">
        <f t="shared" si="1621"/>
        <v>0.80233896334603882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1.6108</v>
      </c>
      <c r="F1193" s="10">
        <f>VLOOKUP(B1193,home!$B$2:$E$405,3,FALSE)</f>
        <v>1.1939</v>
      </c>
      <c r="G1193" s="10">
        <f>VLOOKUP(C1193,away!$B$2:$E$405,4,FALSE)</f>
        <v>0.50790000000000002</v>
      </c>
      <c r="H1193" s="10">
        <f>VLOOKUP(A1193,away!$A$2:$E$405,3,FALSE)</f>
        <v>1.1347</v>
      </c>
      <c r="I1193" s="10">
        <f>VLOOKUP(C1193,away!$B$2:$E$405,3,FALSE)</f>
        <v>1.3620000000000001</v>
      </c>
      <c r="J1193" s="10">
        <f>VLOOKUP(B1193,home!$B$2:$E$405,4,FALSE)</f>
        <v>0.8135</v>
      </c>
      <c r="K1193" s="12">
        <f t="shared" si="1566"/>
        <v>0.97675981954800006</v>
      </c>
      <c r="L1193" s="12">
        <f t="shared" si="1567"/>
        <v>1.2572328489000002</v>
      </c>
      <c r="M1193" s="13">
        <f t="shared" si="1568"/>
        <v>0.10709996070292165</v>
      </c>
      <c r="N1193" s="13">
        <f t="shared" si="1569"/>
        <v>0.10461093828978366</v>
      </c>
      <c r="O1193" s="13">
        <f t="shared" si="1570"/>
        <v>0.13464958871161226</v>
      </c>
      <c r="P1193" s="13">
        <f t="shared" si="1571"/>
        <v>0.13152030797216682</v>
      </c>
      <c r="Q1193" s="13">
        <f t="shared" si="1572"/>
        <v>5.1089880603338016E-2</v>
      </c>
      <c r="R1193" s="13">
        <f t="shared" si="1573"/>
        <v>8.4642943009556798E-2</v>
      </c>
      <c r="S1193" s="13">
        <f t="shared" si="1574"/>
        <v>4.0377212315405017E-2</v>
      </c>
      <c r="T1193" s="13">
        <f t="shared" si="1575"/>
        <v>6.4231876140895511E-2</v>
      </c>
      <c r="U1193" s="13">
        <f t="shared" si="1576"/>
        <v>8.2675825740026354E-2</v>
      </c>
      <c r="V1193" s="13">
        <f t="shared" si="1577"/>
        <v>5.5093114921446638E-3</v>
      </c>
      <c r="W1193" s="13">
        <f t="shared" si="1578"/>
        <v>1.6634180852948439E-2</v>
      </c>
      <c r="X1193" s="13">
        <f t="shared" si="1579"/>
        <v>2.0913038582870202E-2</v>
      </c>
      <c r="Y1193" s="13">
        <f t="shared" si="1580"/>
        <v>1.3146279538348765E-2</v>
      </c>
      <c r="Z1193" s="13">
        <f t="shared" si="1581"/>
        <v>3.5471962793061806E-2</v>
      </c>
      <c r="AA1193" s="13">
        <f t="shared" si="1582"/>
        <v>3.4647587976764427E-2</v>
      </c>
      <c r="AB1193" s="13">
        <f t="shared" si="1583"/>
        <v>1.6921185889978936E-2</v>
      </c>
      <c r="AC1193" s="13">
        <f t="shared" si="1584"/>
        <v>4.228446603795635E-4</v>
      </c>
      <c r="AD1193" s="13">
        <f t="shared" si="1585"/>
        <v>4.0618998720636781E-3</v>
      </c>
      <c r="AE1193" s="13">
        <f t="shared" si="1586"/>
        <v>5.1067539481011648E-3</v>
      </c>
      <c r="AF1193" s="13">
        <f t="shared" si="1587"/>
        <v>3.2101894074012759E-3</v>
      </c>
      <c r="AG1193" s="13">
        <f t="shared" si="1588"/>
        <v>1.345318524725236E-3</v>
      </c>
      <c r="AH1193" s="13">
        <f t="shared" si="1589"/>
        <v>1.1149129209598978E-2</v>
      </c>
      <c r="AI1193" s="13">
        <f t="shared" si="1590"/>
        <v>1.0890021434885235E-2</v>
      </c>
      <c r="AJ1193" s="13">
        <f t="shared" si="1591"/>
        <v>5.3184676858061761E-3</v>
      </c>
      <c r="AK1193" s="13">
        <f t="shared" si="1592"/>
        <v>1.7316218456866368E-3</v>
      </c>
      <c r="AL1193" s="13">
        <f t="shared" si="1593"/>
        <v>2.0770375485670703E-5</v>
      </c>
      <c r="AM1193" s="13">
        <f t="shared" si="1594"/>
        <v>7.9350011721179272E-4</v>
      </c>
      <c r="AN1193" s="13">
        <f t="shared" si="1595"/>
        <v>9.9761441296466634E-4</v>
      </c>
      <c r="AO1193" s="13">
        <f t="shared" si="1596"/>
        <v>6.2711680525763438E-4</v>
      </c>
      <c r="AP1193" s="13">
        <f t="shared" si="1597"/>
        <v>2.6281061588904071E-4</v>
      </c>
      <c r="AQ1193" s="13">
        <f t="shared" si="1598"/>
        <v>8.260353483383558E-5</v>
      </c>
      <c r="AR1193" s="13">
        <f t="shared" si="1599"/>
        <v>2.8034102957876662E-3</v>
      </c>
      <c r="AS1193" s="13">
        <f t="shared" si="1600"/>
        <v>2.7382585346325664E-3</v>
      </c>
      <c r="AT1193" s="13">
        <f t="shared" si="1601"/>
        <v>1.3373104560817381E-3</v>
      </c>
      <c r="AU1193" s="13">
        <f t="shared" si="1602"/>
        <v>4.3541037325401744E-4</v>
      </c>
      <c r="AV1193" s="13">
        <f t="shared" si="1603"/>
        <v>1.0632283940223034E-4</v>
      </c>
      <c r="AW1193" s="13">
        <f t="shared" si="1604"/>
        <v>7.0850896952404838E-7</v>
      </c>
      <c r="AX1193" s="13">
        <f t="shared" si="1605"/>
        <v>1.2917650521651787E-4</v>
      </c>
      <c r="AY1193" s="13">
        <f t="shared" si="1606"/>
        <v>1.6240494566430852E-4</v>
      </c>
      <c r="AZ1193" s="13">
        <f t="shared" si="1607"/>
        <v>1.0209041625649418E-4</v>
      </c>
      <c r="BA1193" s="13">
        <f t="shared" si="1608"/>
        <v>4.2783808291846344E-5</v>
      </c>
      <c r="BB1193" s="13">
        <f t="shared" si="1609"/>
        <v>1.344730229638736E-5</v>
      </c>
      <c r="BC1193" s="13">
        <f t="shared" si="1610"/>
        <v>3.3812780352213189E-6</v>
      </c>
      <c r="BD1193" s="13">
        <f t="shared" si="1611"/>
        <v>5.8742325213478614E-4</v>
      </c>
      <c r="BE1193" s="13">
        <f t="shared" si="1612"/>
        <v>5.7377142975347309E-4</v>
      </c>
      <c r="BF1193" s="13">
        <f t="shared" si="1613"/>
        <v>2.8021843909390012E-4</v>
      </c>
      <c r="BG1193" s="13">
        <f t="shared" si="1614"/>
        <v>9.1235370667793391E-5</v>
      </c>
      <c r="BH1193" s="13">
        <f t="shared" si="1615"/>
        <v>2.2278761047467189E-5</v>
      </c>
      <c r="BI1193" s="13">
        <f t="shared" si="1616"/>
        <v>4.3521997240954139E-6</v>
      </c>
      <c r="BJ1193" s="14">
        <f t="shared" si="1617"/>
        <v>0.28756728550239374</v>
      </c>
      <c r="BK1193" s="14">
        <f t="shared" si="1618"/>
        <v>0.2851128124641677</v>
      </c>
      <c r="BL1193" s="14">
        <f t="shared" si="1619"/>
        <v>0.3916063634554956</v>
      </c>
      <c r="BM1193" s="14">
        <f t="shared" si="1620"/>
        <v>0.38598310848904488</v>
      </c>
      <c r="BN1193" s="14">
        <f t="shared" si="1621"/>
        <v>0.61361361928937908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1.6108</v>
      </c>
      <c r="F1194" s="10">
        <f>VLOOKUP(B1194,home!$B$2:$E$405,3,FALSE)</f>
        <v>0.93120000000000003</v>
      </c>
      <c r="G1194" s="10">
        <f>VLOOKUP(C1194,away!$B$2:$E$405,4,FALSE)</f>
        <v>1.2934000000000001</v>
      </c>
      <c r="H1194" s="10">
        <f>VLOOKUP(A1194,away!$A$2:$E$405,3,FALSE)</f>
        <v>1.1347</v>
      </c>
      <c r="I1194" s="10">
        <f>VLOOKUP(C1194,away!$B$2:$E$405,3,FALSE)</f>
        <v>1.1751</v>
      </c>
      <c r="J1194" s="10">
        <f>VLOOKUP(B1194,home!$B$2:$E$405,4,FALSE)</f>
        <v>1.5423</v>
      </c>
      <c r="K1194" s="12">
        <f t="shared" si="1566"/>
        <v>1.9400702000640004</v>
      </c>
      <c r="L1194" s="12">
        <f t="shared" si="1567"/>
        <v>2.0564811815310002</v>
      </c>
      <c r="M1194" s="13">
        <f t="shared" si="1568"/>
        <v>1.8378911577075635E-2</v>
      </c>
      <c r="N1194" s="13">
        <f t="shared" si="1569"/>
        <v>3.5656378660295703E-2</v>
      </c>
      <c r="O1194" s="13">
        <f t="shared" si="1570"/>
        <v>3.7795885795278275E-2</v>
      </c>
      <c r="P1194" s="13">
        <f t="shared" si="1571"/>
        <v>7.3326671716441624E-2</v>
      </c>
      <c r="Q1194" s="13">
        <f t="shared" si="1572"/>
        <v>3.458793884051882E-2</v>
      </c>
      <c r="R1194" s="13">
        <f t="shared" si="1573"/>
        <v>3.8863263938642319E-2</v>
      </c>
      <c r="S1194" s="13">
        <f t="shared" si="1574"/>
        <v>7.3138182890511716E-2</v>
      </c>
      <c r="T1194" s="13">
        <f t="shared" si="1575"/>
        <v>7.1129445333472111E-2</v>
      </c>
      <c r="U1194" s="13">
        <f t="shared" si="1576"/>
        <v>7.5397460244581854E-2</v>
      </c>
      <c r="V1194" s="13">
        <f t="shared" si="1577"/>
        <v>3.2422301591926272E-2</v>
      </c>
      <c r="W1194" s="13">
        <f t="shared" si="1578"/>
        <v>2.2367676475375596E-2</v>
      </c>
      <c r="X1194" s="13">
        <f t="shared" si="1579"/>
        <v>4.5998705746183553E-2</v>
      </c>
      <c r="Y1194" s="13">
        <f t="shared" si="1580"/>
        <v>4.7297736370904196E-2</v>
      </c>
      <c r="Z1194" s="13">
        <f t="shared" si="1581"/>
        <v>2.6640523647563422E-2</v>
      </c>
      <c r="AA1194" s="13">
        <f t="shared" si="1582"/>
        <v>5.1684486042738099E-2</v>
      </c>
      <c r="AB1194" s="13">
        <f t="shared" si="1583"/>
        <v>5.0135765588569976E-2</v>
      </c>
      <c r="AC1194" s="13">
        <f t="shared" si="1584"/>
        <v>8.0847397272155435E-3</v>
      </c>
      <c r="AD1194" s="13">
        <f t="shared" si="1585"/>
        <v>1.0848715643637191E-2</v>
      </c>
      <c r="AE1194" s="13">
        <f t="shared" si="1586"/>
        <v>2.2310179564920849E-2</v>
      </c>
      <c r="AF1194" s="13">
        <f t="shared" si="1587"/>
        <v>2.2940232215918611E-2</v>
      </c>
      <c r="AG1194" s="13">
        <f t="shared" si="1588"/>
        <v>1.5725385283995939E-2</v>
      </c>
      <c r="AH1194" s="13">
        <f t="shared" si="1589"/>
        <v>1.3696433886836445E-2</v>
      </c>
      <c r="AI1194" s="13">
        <f t="shared" si="1590"/>
        <v>2.6572043230998137E-2</v>
      </c>
      <c r="AJ1194" s="13">
        <f t="shared" si="1591"/>
        <v>2.5775814613635914E-2</v>
      </c>
      <c r="AK1194" s="13">
        <f t="shared" si="1592"/>
        <v>1.6668963271429745E-2</v>
      </c>
      <c r="AL1194" s="13">
        <f t="shared" si="1593"/>
        <v>1.2902332184455403E-3</v>
      </c>
      <c r="AM1194" s="13">
        <f t="shared" si="1594"/>
        <v>4.2094539858377293E-3</v>
      </c>
      <c r="AN1194" s="13">
        <f t="shared" si="1595"/>
        <v>8.6566629063959503E-3</v>
      </c>
      <c r="AO1194" s="13">
        <f t="shared" si="1596"/>
        <v>8.9011321809303653E-3</v>
      </c>
      <c r="AP1194" s="13">
        <f t="shared" si="1597"/>
        <v>6.1016702748010951E-3</v>
      </c>
      <c r="AQ1194" s="13">
        <f t="shared" si="1598"/>
        <v>3.1369925240088852E-3</v>
      </c>
      <c r="AR1194" s="13">
        <f t="shared" si="1599"/>
        <v>5.633291708472524E-3</v>
      </c>
      <c r="AS1194" s="13">
        <f t="shared" si="1600"/>
        <v>1.0928981371875163E-2</v>
      </c>
      <c r="AT1194" s="13">
        <f t="shared" si="1601"/>
        <v>1.0601495538314793E-2</v>
      </c>
      <c r="AU1194" s="13">
        <f t="shared" si="1602"/>
        <v>6.8558818566653319E-3</v>
      </c>
      <c r="AV1194" s="13">
        <f t="shared" si="1603"/>
        <v>3.3252230213189648E-3</v>
      </c>
      <c r="AW1194" s="13">
        <f t="shared" si="1604"/>
        <v>1.4299073643580338E-4</v>
      </c>
      <c r="AX1194" s="13">
        <f t="shared" si="1605"/>
        <v>1.3611060394107355E-3</v>
      </c>
      <c r="AY1194" s="13">
        <f t="shared" si="1606"/>
        <v>2.7990889561163687E-3</v>
      </c>
      <c r="AZ1194" s="13">
        <f t="shared" si="1607"/>
        <v>2.8781368818422827E-3</v>
      </c>
      <c r="BA1194" s="13">
        <f t="shared" si="1608"/>
        <v>1.9729447784596556E-3</v>
      </c>
      <c r="BB1194" s="13">
        <f t="shared" si="1609"/>
        <v>1.0143309522755324E-3</v>
      </c>
      <c r="BC1194" s="13">
        <f t="shared" si="1610"/>
        <v>4.1719050303980996E-4</v>
      </c>
      <c r="BD1194" s="13">
        <f t="shared" si="1611"/>
        <v>1.9307930647580597E-3</v>
      </c>
      <c r="BE1194" s="13">
        <f t="shared" si="1612"/>
        <v>3.7458740874273528E-3</v>
      </c>
      <c r="BF1194" s="13">
        <f t="shared" si="1613"/>
        <v>3.6336293451048702E-3</v>
      </c>
      <c r="BG1194" s="13">
        <f t="shared" si="1614"/>
        <v>2.3498320035053436E-3</v>
      </c>
      <c r="BH1194" s="13">
        <f t="shared" si="1615"/>
        <v>1.1397097612893506E-3</v>
      </c>
      <c r="BI1194" s="13">
        <f t="shared" si="1616"/>
        <v>4.4222338891990474E-4</v>
      </c>
      <c r="BJ1194" s="14">
        <f t="shared" si="1617"/>
        <v>0.37031110411834101</v>
      </c>
      <c r="BK1194" s="14">
        <f t="shared" si="1618"/>
        <v>0.20944012967773268</v>
      </c>
      <c r="BL1194" s="14">
        <f t="shared" si="1619"/>
        <v>0.38717705176036254</v>
      </c>
      <c r="BM1194" s="14">
        <f t="shared" si="1620"/>
        <v>0.75230366045606645</v>
      </c>
      <c r="BN1194" s="14">
        <f t="shared" si="1621"/>
        <v>0.23860905052825238</v>
      </c>
    </row>
    <row r="1195" spans="1:66" x14ac:dyDescent="0.25">
      <c r="A1195" t="s">
        <v>338</v>
      </c>
      <c r="B1195" t="s">
        <v>86</v>
      </c>
      <c r="C1195" t="s">
        <v>83</v>
      </c>
      <c r="D1195" s="7" t="s">
        <v>378</v>
      </c>
      <c r="E1195" s="10">
        <f>VLOOKUP(A1195,home!$A$2:$E$405,3,FALSE)</f>
        <v>1.2436</v>
      </c>
      <c r="F1195" s="10">
        <f>VLOOKUP(B1195,home!$B$2:$E$405,3,FALSE)</f>
        <v>1.4742</v>
      </c>
      <c r="G1195" s="10">
        <f>VLOOKUP(C1195,away!$B$2:$E$405,4,FALSE)</f>
        <v>0.48249999999999998</v>
      </c>
      <c r="H1195" s="10">
        <f>VLOOKUP(A1195,away!$A$2:$E$405,3,FALSE)</f>
        <v>0.89739999999999998</v>
      </c>
      <c r="I1195" s="10">
        <f>VLOOKUP(C1195,away!$B$2:$E$405,3,FALSE)</f>
        <v>0.44569999999999999</v>
      </c>
      <c r="J1195" s="10">
        <f>VLOOKUP(B1195,home!$B$2:$E$405,4,FALSE)</f>
        <v>2.0428999999999999</v>
      </c>
      <c r="K1195" s="12">
        <f t="shared" si="1566"/>
        <v>0.88457454539999991</v>
      </c>
      <c r="L1195" s="12">
        <f t="shared" si="1567"/>
        <v>0.81710112362199994</v>
      </c>
      <c r="M1195" s="13">
        <f t="shared" si="1568"/>
        <v>0.182377663262943</v>
      </c>
      <c r="N1195" s="13">
        <f t="shared" si="1569"/>
        <v>0.16132663857193205</v>
      </c>
      <c r="O1195" s="13">
        <f t="shared" si="1570"/>
        <v>0.14902099357570547</v>
      </c>
      <c r="P1195" s="13">
        <f t="shared" si="1571"/>
        <v>0.13182017764728596</v>
      </c>
      <c r="Q1195" s="13">
        <f t="shared" si="1572"/>
        <v>7.1352718987838432E-2</v>
      </c>
      <c r="R1195" s="13">
        <f t="shared" si="1573"/>
        <v>6.088261064698787E-2</v>
      </c>
      <c r="S1195" s="13">
        <f t="shared" si="1574"/>
        <v>2.3819472905941021E-2</v>
      </c>
      <c r="T1195" s="13">
        <f t="shared" si="1575"/>
        <v>5.8302386858447595E-2</v>
      </c>
      <c r="U1195" s="13">
        <f t="shared" si="1576"/>
        <v>5.3855207635824486E-2</v>
      </c>
      <c r="V1195" s="13">
        <f t="shared" si="1577"/>
        <v>1.9129335454241999E-3</v>
      </c>
      <c r="W1195" s="13">
        <f t="shared" si="1578"/>
        <v>2.1038932987240379E-2</v>
      </c>
      <c r="X1195" s="13">
        <f t="shared" si="1579"/>
        <v>1.7190935783682072E-2</v>
      </c>
      <c r="Y1195" s="13">
        <f t="shared" si="1580"/>
        <v>7.0233664724801328E-3</v>
      </c>
      <c r="Z1195" s="13">
        <f t="shared" si="1581"/>
        <v>1.6582416522898179E-2</v>
      </c>
      <c r="AA1195" s="13">
        <f t="shared" si="1582"/>
        <v>1.4668383557376104E-2</v>
      </c>
      <c r="AB1195" s="13">
        <f t="shared" si="1583"/>
        <v>6.4876393585093992E-3</v>
      </c>
      <c r="AC1195" s="13">
        <f t="shared" si="1584"/>
        <v>8.6415201316935051E-5</v>
      </c>
      <c r="AD1195" s="13">
        <f t="shared" si="1585"/>
        <v>4.6526261457223049E-3</v>
      </c>
      <c r="AE1195" s="13">
        <f t="shared" si="1586"/>
        <v>3.8016660514627902E-3</v>
      </c>
      <c r="AF1195" s="13">
        <f t="shared" si="1587"/>
        <v>1.5531728011429285E-3</v>
      </c>
      <c r="AG1195" s="13">
        <f t="shared" si="1588"/>
        <v>4.2303308033100542E-4</v>
      </c>
      <c r="AH1195" s="13">
        <f t="shared" si="1589"/>
        <v>3.387377793307029E-3</v>
      </c>
      <c r="AI1195" s="13">
        <f t="shared" si="1590"/>
        <v>2.9963881716126195E-3</v>
      </c>
      <c r="AJ1195" s="13">
        <f t="shared" si="1591"/>
        <v>1.325264352373085E-3</v>
      </c>
      <c r="AK1195" s="13">
        <f t="shared" si="1592"/>
        <v>3.9076503734508233E-4</v>
      </c>
      <c r="AL1195" s="13">
        <f t="shared" si="1593"/>
        <v>2.4983908632716728E-6</v>
      </c>
      <c r="AM1195" s="13">
        <f t="shared" si="1594"/>
        <v>8.2311893155369244E-4</v>
      </c>
      <c r="AN1195" s="13">
        <f t="shared" si="1595"/>
        <v>6.7257140384706208E-4</v>
      </c>
      <c r="AO1195" s="13">
        <f t="shared" si="1596"/>
        <v>2.747794248997301E-4</v>
      </c>
      <c r="AP1195" s="13">
        <f t="shared" si="1597"/>
        <v>7.4840858944592165E-5</v>
      </c>
      <c r="AQ1195" s="13">
        <f t="shared" si="1598"/>
        <v>1.5288137484115462E-5</v>
      </c>
      <c r="AR1195" s="13">
        <f t="shared" si="1599"/>
        <v>5.5356604020867712E-4</v>
      </c>
      <c r="AS1195" s="13">
        <f t="shared" si="1600"/>
        <v>4.8967042836646859E-4</v>
      </c>
      <c r="AT1195" s="13">
        <f t="shared" si="1601"/>
        <v>2.1657499828404606E-4</v>
      </c>
      <c r="AU1195" s="13">
        <f t="shared" si="1602"/>
        <v>6.3858910217371944E-5</v>
      </c>
      <c r="AV1195" s="13">
        <f t="shared" si="1603"/>
        <v>1.4121991618817799E-5</v>
      </c>
      <c r="AW1195" s="13">
        <f t="shared" si="1604"/>
        <v>5.0161224293314096E-8</v>
      </c>
      <c r="AX1195" s="13">
        <f t="shared" si="1605"/>
        <v>1.2135167578154017E-4</v>
      </c>
      <c r="AY1195" s="13">
        <f t="shared" si="1606"/>
        <v>9.9156590634509099E-5</v>
      </c>
      <c r="AZ1195" s="13">
        <f t="shared" si="1607"/>
        <v>4.0510480810992024E-5</v>
      </c>
      <c r="BA1195" s="13">
        <f t="shared" si="1608"/>
        <v>1.1033719796376353E-5</v>
      </c>
      <c r="BB1195" s="13">
        <f t="shared" si="1609"/>
        <v>2.2539162108373546E-6</v>
      </c>
      <c r="BC1195" s="13">
        <f t="shared" si="1610"/>
        <v>3.6833549368500882E-7</v>
      </c>
      <c r="BD1195" s="13">
        <f t="shared" si="1611"/>
        <v>7.53865722422485E-5</v>
      </c>
      <c r="BE1195" s="13">
        <f t="shared" si="1612"/>
        <v>6.668504287045121E-5</v>
      </c>
      <c r="BF1195" s="13">
        <f t="shared" si="1613"/>
        <v>2.949394574105444E-5</v>
      </c>
      <c r="BG1195" s="13">
        <f t="shared" si="1614"/>
        <v>8.6965312153151656E-6</v>
      </c>
      <c r="BH1195" s="13">
        <f t="shared" si="1615"/>
        <v>1.9231825365860806E-6</v>
      </c>
      <c r="BI1195" s="13">
        <f t="shared" si="1616"/>
        <v>3.4023966360437021E-7</v>
      </c>
      <c r="BJ1195" s="14">
        <f t="shared" si="1617"/>
        <v>0.34880075121573684</v>
      </c>
      <c r="BK1195" s="14">
        <f t="shared" si="1618"/>
        <v>0.34011831754440885</v>
      </c>
      <c r="BL1195" s="14">
        <f t="shared" si="1619"/>
        <v>0.29453494801200575</v>
      </c>
      <c r="BM1195" s="14">
        <f t="shared" si="1620"/>
        <v>0.24315652417294673</v>
      </c>
      <c r="BN1195" s="14">
        <f t="shared" si="1621"/>
        <v>0.75678080269269277</v>
      </c>
    </row>
  </sheetData>
  <conditionalFormatting sqref="BJ2:BL1195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2021-09-24T20:49:54Z</dcterms:modified>
</cp:coreProperties>
</file>